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2.xml" ContentType="application/vnd.openxmlformats-officedocument.drawing+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drawings/drawing3.xml" ContentType="application/vnd.openxmlformats-officedocument.drawing+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4.xml" ContentType="application/vnd.openxmlformats-officedocument.drawing+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drawings/drawing5.xml" ContentType="application/vnd.openxmlformats-officedocument.drawing+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drawings/drawing6.xml" ContentType="application/vnd.openxmlformats-officedocument.drawing+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charts/chart51.xml" ContentType="application/vnd.openxmlformats-officedocument.drawingml.chart+xml"/>
  <Override PartName="/xl/charts/style51.xml" ContentType="application/vnd.ms-office.chartstyle+xml"/>
  <Override PartName="/xl/charts/colors51.xml" ContentType="application/vnd.ms-office.chartcolorstyle+xml"/>
  <Override PartName="/xl/charts/chart52.xml" ContentType="application/vnd.openxmlformats-officedocument.drawingml.chart+xml"/>
  <Override PartName="/xl/charts/style52.xml" ContentType="application/vnd.ms-office.chartstyle+xml"/>
  <Override PartName="/xl/charts/colors52.xml" ContentType="application/vnd.ms-office.chartcolorstyle+xml"/>
  <Override PartName="/xl/charts/chart53.xml" ContentType="application/vnd.openxmlformats-officedocument.drawingml.chart+xml"/>
  <Override PartName="/xl/charts/style53.xml" ContentType="application/vnd.ms-office.chartstyle+xml"/>
  <Override PartName="/xl/charts/colors53.xml" ContentType="application/vnd.ms-office.chartcolorstyle+xml"/>
  <Override PartName="/xl/charts/chart54.xml" ContentType="application/vnd.openxmlformats-officedocument.drawingml.chart+xml"/>
  <Override PartName="/xl/charts/style54.xml" ContentType="application/vnd.ms-office.chartstyle+xml"/>
  <Override PartName="/xl/charts/colors54.xml" ContentType="application/vnd.ms-office.chartcolorstyle+xml"/>
  <Override PartName="/xl/charts/chart55.xml" ContentType="application/vnd.openxmlformats-officedocument.drawingml.chart+xml"/>
  <Override PartName="/xl/charts/style55.xml" ContentType="application/vnd.ms-office.chartstyle+xml"/>
  <Override PartName="/xl/charts/colors55.xml" ContentType="application/vnd.ms-office.chartcolorstyle+xml"/>
  <Override PartName="/xl/charts/chart56.xml" ContentType="application/vnd.openxmlformats-officedocument.drawingml.chart+xml"/>
  <Override PartName="/xl/charts/style56.xml" ContentType="application/vnd.ms-office.chartstyle+xml"/>
  <Override PartName="/xl/charts/colors56.xml" ContentType="application/vnd.ms-office.chartcolorstyle+xml"/>
  <Override PartName="/xl/charts/chart57.xml" ContentType="application/vnd.openxmlformats-officedocument.drawingml.chart+xml"/>
  <Override PartName="/xl/charts/style57.xml" ContentType="application/vnd.ms-office.chartstyle+xml"/>
  <Override PartName="/xl/charts/colors57.xml" ContentType="application/vnd.ms-office.chartcolorstyle+xml"/>
  <Override PartName="/xl/charts/chart58.xml" ContentType="application/vnd.openxmlformats-officedocument.drawingml.chart+xml"/>
  <Override PartName="/xl/charts/style58.xml" ContentType="application/vnd.ms-office.chartstyle+xml"/>
  <Override PartName="/xl/charts/colors58.xml" ContentType="application/vnd.ms-office.chartcolorstyle+xml"/>
  <Override PartName="/xl/charts/chart59.xml" ContentType="application/vnd.openxmlformats-officedocument.drawingml.chart+xml"/>
  <Override PartName="/xl/charts/style59.xml" ContentType="application/vnd.ms-office.chartstyle+xml"/>
  <Override PartName="/xl/charts/colors59.xml" ContentType="application/vnd.ms-office.chartcolorstyle+xml"/>
  <Override PartName="/xl/charts/chart60.xml" ContentType="application/vnd.openxmlformats-officedocument.drawingml.chart+xml"/>
  <Override PartName="/xl/charts/style60.xml" ContentType="application/vnd.ms-office.chartstyle+xml"/>
  <Override PartName="/xl/charts/colors60.xml" ContentType="application/vnd.ms-office.chartcolorstyle+xml"/>
  <Override PartName="/xl/charts/chart61.xml" ContentType="application/vnd.openxmlformats-officedocument.drawingml.chart+xml"/>
  <Override PartName="/xl/charts/style61.xml" ContentType="application/vnd.ms-office.chartstyle+xml"/>
  <Override PartName="/xl/charts/colors61.xml" ContentType="application/vnd.ms-office.chartcolorstyle+xml"/>
  <Override PartName="/xl/charts/chart62.xml" ContentType="application/vnd.openxmlformats-officedocument.drawingml.chart+xml"/>
  <Override PartName="/xl/charts/style62.xml" ContentType="application/vnd.ms-office.chartstyle+xml"/>
  <Override PartName="/xl/charts/colors62.xml" ContentType="application/vnd.ms-office.chartcolorstyle+xml"/>
  <Override PartName="/xl/charts/chart63.xml" ContentType="application/vnd.openxmlformats-officedocument.drawingml.chart+xml"/>
  <Override PartName="/xl/charts/style63.xml" ContentType="application/vnd.ms-office.chartstyle+xml"/>
  <Override PartName="/xl/charts/colors63.xml" ContentType="application/vnd.ms-office.chartcolorstyle+xml"/>
  <Override PartName="/xl/charts/chart64.xml" ContentType="application/vnd.openxmlformats-officedocument.drawingml.chart+xml"/>
  <Override PartName="/xl/charts/style64.xml" ContentType="application/vnd.ms-office.chartstyle+xml"/>
  <Override PartName="/xl/charts/colors64.xml" ContentType="application/vnd.ms-office.chartcolorstyle+xml"/>
  <Override PartName="/xl/charts/chart65.xml" ContentType="application/vnd.openxmlformats-officedocument.drawingml.chart+xml"/>
  <Override PartName="/xl/charts/style65.xml" ContentType="application/vnd.ms-office.chartstyle+xml"/>
  <Override PartName="/xl/charts/colors65.xml" ContentType="application/vnd.ms-office.chartcolorstyle+xml"/>
  <Override PartName="/xl/charts/chart66.xml" ContentType="application/vnd.openxmlformats-officedocument.drawingml.chart+xml"/>
  <Override PartName="/xl/charts/style66.xml" ContentType="application/vnd.ms-office.chartstyle+xml"/>
  <Override PartName="/xl/charts/colors66.xml" ContentType="application/vnd.ms-office.chartcolorstyle+xml"/>
  <Override PartName="/xl/charts/chart67.xml" ContentType="application/vnd.openxmlformats-officedocument.drawingml.chart+xml"/>
  <Override PartName="/xl/charts/style67.xml" ContentType="application/vnd.ms-office.chartstyle+xml"/>
  <Override PartName="/xl/charts/colors67.xml" ContentType="application/vnd.ms-office.chartcolorstyle+xml"/>
  <Override PartName="/xl/charts/chart68.xml" ContentType="application/vnd.openxmlformats-officedocument.drawingml.chart+xml"/>
  <Override PartName="/xl/charts/style68.xml" ContentType="application/vnd.ms-office.chartstyle+xml"/>
  <Override PartName="/xl/charts/colors68.xml" ContentType="application/vnd.ms-office.chartcolorstyle+xml"/>
  <Override PartName="/xl/charts/chart69.xml" ContentType="application/vnd.openxmlformats-officedocument.drawingml.chart+xml"/>
  <Override PartName="/xl/charts/style69.xml" ContentType="application/vnd.ms-office.chartstyle+xml"/>
  <Override PartName="/xl/charts/colors69.xml" ContentType="application/vnd.ms-office.chartcolorstyle+xml"/>
  <Override PartName="/xl/charts/chart70.xml" ContentType="application/vnd.openxmlformats-officedocument.drawingml.chart+xml"/>
  <Override PartName="/xl/charts/style70.xml" ContentType="application/vnd.ms-office.chartstyle+xml"/>
  <Override PartName="/xl/charts/colors70.xml" ContentType="application/vnd.ms-office.chartcolorstyle+xml"/>
  <Override PartName="/xl/pivotTables/pivotTable39.xml" ContentType="application/vnd.openxmlformats-officedocument.spreadsheetml.pivotTable+xml"/>
  <Override PartName="/xl/drawings/drawing7.xml" ContentType="application/vnd.openxmlformats-officedocument.drawing+xml"/>
  <Override PartName="/xl/charts/chart71.xml" ContentType="application/vnd.openxmlformats-officedocument.drawingml.chart+xml"/>
  <Override PartName="/xl/charts/style71.xml" ContentType="application/vnd.ms-office.chartstyle+xml"/>
  <Override PartName="/xl/charts/colors7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2"/>
  <workbookPr hidePivotFieldList="1"/>
  <mc:AlternateContent xmlns:mc="http://schemas.openxmlformats.org/markup-compatibility/2006">
    <mc:Choice Requires="x15">
      <x15ac:absPath xmlns:x15ac="http://schemas.microsoft.com/office/spreadsheetml/2010/11/ac" url="D:\working\waccache\MR1PEPF00000E97\EXCELCNV\35d1267a-91cc-4f70-969d-a643818ebde5\"/>
    </mc:Choice>
  </mc:AlternateContent>
  <xr:revisionPtr revIDLastSave="0" documentId="8_{70762AC4-2382-43B4-B9FE-0F98B80A0A97}" xr6:coauthVersionLast="47" xr6:coauthVersionMax="47" xr10:uidLastSave="{00000000-0000-0000-0000-000000000000}"/>
  <bookViews>
    <workbookView xWindow="-60" yWindow="-60" windowWidth="15480" windowHeight="11640" xr2:uid="{00000000-000D-0000-FFFF-FFFF00000000}"/>
  </bookViews>
  <sheets>
    <sheet name="Performance Report" sheetId="9" r:id="rId1"/>
    <sheet name="Budget Plan Comparison" sheetId="13" r:id="rId2"/>
    <sheet name="SEM Pivot Table (JP)" sheetId="8" r:id="rId3"/>
    <sheet name="Campaign x Landing Pages" sheetId="1" r:id="rId4"/>
    <sheet name="SEM (Jeremiah)" sheetId="2" r:id="rId5"/>
    <sheet name="SEM conquest (Duaa)" sheetId="3" r:id="rId6"/>
    <sheet name="SEMC Pivot Table" sheetId="6" r:id="rId7"/>
    <sheet name="Meta Retarget (Milcla)" sheetId="4" r:id="rId8"/>
    <sheet name="Meta Retarget Pivot Table" sheetId="7" r:id="rId9"/>
    <sheet name="Meta Awareness(Adesuwa)" sheetId="5" r:id="rId10"/>
    <sheet name="Meta Awareness Pivot Table" sheetId="11" r:id="rId11"/>
    <sheet name="Sheet1" sheetId="14" r:id="rId12"/>
  </sheets>
  <definedNames>
    <definedName name="_xlnm._FilterDatabase" localSheetId="10" hidden="1">'Meta Awareness Pivot Table'!$A$51:$D$57</definedName>
    <definedName name="_xlnm._FilterDatabase" localSheetId="9" hidden="1">'Meta Awareness(Adesuwa)'!$B$1:$I$126</definedName>
  </definedNames>
  <calcPr calcId="191028"/>
  <pivotCaches>
    <pivotCache cacheId="3363" r:id="rId13"/>
    <pivotCache cacheId="3364" r:id="rId14"/>
    <pivotCache cacheId="3365" r:id="rId15"/>
    <pivotCache cacheId="3366" r:id="rId16"/>
    <pivotCache cacheId="3367" r:id="rId17"/>
    <pivotCache cacheId="3368" r:id="rId18"/>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57" i="11" l="1"/>
  <c r="G37" i="11"/>
  <c r="G36" i="11"/>
  <c r="F56" i="11"/>
  <c r="F55" i="11"/>
  <c r="J38" i="7"/>
  <c r="H133" i="9"/>
  <c r="H130" i="9"/>
  <c r="H129" i="9"/>
  <c r="H128" i="9"/>
  <c r="B133" i="9"/>
  <c r="B132" i="9"/>
  <c r="B129" i="9"/>
  <c r="B128" i="9"/>
  <c r="G36" i="13"/>
  <c r="C37" i="11"/>
  <c r="C36" i="11"/>
  <c r="W17" i="11"/>
  <c r="W16" i="11"/>
  <c r="I38" i="7"/>
  <c r="BE19" i="11"/>
  <c r="BE18" i="11"/>
  <c r="AI26" i="11"/>
  <c r="AG26" i="11"/>
  <c r="J47" i="6"/>
  <c r="H47" i="6"/>
  <c r="J44" i="6"/>
  <c r="J45" i="6"/>
  <c r="J46" i="6"/>
  <c r="J43" i="6"/>
  <c r="O35" i="11"/>
  <c r="I44" i="6"/>
  <c r="I45" i="6"/>
  <c r="I46" i="6"/>
  <c r="I47" i="6"/>
  <c r="I43" i="6"/>
  <c r="H44" i="6"/>
  <c r="H45" i="6"/>
  <c r="H46" i="6"/>
  <c r="H43" i="6"/>
  <c r="O48" i="11"/>
  <c r="G44" i="6"/>
  <c r="G45" i="6"/>
  <c r="G46" i="6"/>
  <c r="G47" i="6"/>
  <c r="G43" i="6"/>
  <c r="G29" i="13"/>
  <c r="G30" i="13"/>
  <c r="G22" i="13"/>
  <c r="G21" i="13"/>
  <c r="G20" i="13"/>
  <c r="G19" i="13"/>
  <c r="G23" i="13"/>
  <c r="E36" i="13" s="1"/>
  <c r="F23" i="13"/>
  <c r="E23" i="13"/>
  <c r="F15" i="13"/>
  <c r="D23" i="13"/>
  <c r="C23" i="13"/>
  <c r="D31" i="13"/>
  <c r="E31" i="13"/>
  <c r="F31" i="13"/>
  <c r="E15" i="13"/>
  <c r="C31" i="13"/>
  <c r="B23" i="13"/>
  <c r="B31" i="13"/>
  <c r="G27" i="13"/>
  <c r="G28" i="13"/>
  <c r="B66" i="11"/>
  <c r="B65" i="11"/>
  <c r="D57" i="11"/>
  <c r="D44" i="11"/>
  <c r="B44" i="11"/>
  <c r="N58" i="11"/>
  <c r="N57" i="11"/>
  <c r="G9" i="11"/>
  <c r="F9" i="11"/>
  <c r="E9" i="11"/>
  <c r="D9" i="11"/>
  <c r="C9" i="11"/>
  <c r="G19" i="11"/>
  <c r="F19" i="11"/>
  <c r="E19" i="11"/>
  <c r="D19" i="11"/>
  <c r="C19" i="11"/>
  <c r="G18" i="11"/>
  <c r="F18" i="11"/>
  <c r="E18" i="11"/>
  <c r="D18" i="11"/>
  <c r="C18" i="11"/>
  <c r="G17" i="11"/>
  <c r="F17" i="11"/>
  <c r="E17" i="11"/>
  <c r="D17" i="11"/>
  <c r="C17" i="11"/>
  <c r="G16" i="11"/>
  <c r="F16" i="11"/>
  <c r="E16" i="11"/>
  <c r="D16" i="11"/>
  <c r="C16" i="11"/>
  <c r="G15" i="11"/>
  <c r="F15" i="11"/>
  <c r="E15" i="11"/>
  <c r="D15" i="11"/>
  <c r="C15" i="11"/>
  <c r="G14" i="11"/>
  <c r="G5" i="11" s="1"/>
  <c r="F14" i="11"/>
  <c r="E14" i="11"/>
  <c r="D14" i="11"/>
  <c r="C14" i="11"/>
  <c r="G13" i="11"/>
  <c r="F13" i="11"/>
  <c r="E13" i="11"/>
  <c r="D13" i="11"/>
  <c r="C13" i="11"/>
  <c r="G12" i="11"/>
  <c r="F12" i="11"/>
  <c r="E12" i="11"/>
  <c r="D12" i="11"/>
  <c r="C12" i="11"/>
  <c r="G11" i="11"/>
  <c r="F11" i="11"/>
  <c r="E11" i="11"/>
  <c r="D11" i="11"/>
  <c r="C11" i="11"/>
  <c r="G10" i="11"/>
  <c r="F10" i="11"/>
  <c r="E10" i="11"/>
  <c r="D10" i="11"/>
  <c r="C10" i="11"/>
  <c r="T23" i="8"/>
  <c r="S23" i="8"/>
  <c r="R23" i="8"/>
  <c r="Q23" i="8"/>
  <c r="P23" i="8"/>
  <c r="O23" i="8"/>
  <c r="N23" i="8"/>
  <c r="M23" i="8"/>
  <c r="L23" i="8"/>
  <c r="K23" i="8"/>
  <c r="T21" i="8"/>
  <c r="S21" i="8"/>
  <c r="R21" i="8"/>
  <c r="Q21" i="8"/>
  <c r="P21" i="8"/>
  <c r="M21" i="8"/>
  <c r="L21" i="8"/>
  <c r="L7" i="8"/>
  <c r="O21" i="8"/>
  <c r="N21" i="8"/>
  <c r="K7" i="8"/>
  <c r="N114" i="9"/>
  <c r="N113" i="9"/>
  <c r="N112" i="9"/>
  <c r="N111" i="9"/>
  <c r="N110" i="9"/>
  <c r="N106" i="9"/>
  <c r="N105" i="9"/>
  <c r="N104" i="9"/>
  <c r="N103" i="9"/>
  <c r="N102" i="9"/>
  <c r="B3" i="6"/>
  <c r="K35" i="6"/>
  <c r="K36" i="6"/>
  <c r="K37" i="6"/>
  <c r="K38" i="6"/>
  <c r="K39" i="6"/>
  <c r="K31" i="6"/>
  <c r="K28" i="6"/>
  <c r="K29" i="6"/>
  <c r="K30" i="6"/>
  <c r="K27" i="6"/>
  <c r="E3" i="7"/>
  <c r="A17" i="5"/>
  <c r="A18" i="5"/>
  <c r="A19" i="5"/>
  <c r="A20" i="5"/>
  <c r="A21" i="5"/>
  <c r="A22" i="5"/>
  <c r="A23" i="5"/>
  <c r="A24" i="5"/>
  <c r="A25" i="5"/>
  <c r="A26" i="5"/>
  <c r="A27" i="5"/>
  <c r="A28" i="5"/>
  <c r="A29" i="5"/>
  <c r="A30" i="5"/>
  <c r="A31" i="5"/>
  <c r="A32" i="5"/>
  <c r="A33" i="5"/>
  <c r="A34" i="5"/>
  <c r="A35" i="5"/>
  <c r="A36" i="5"/>
  <c r="A37" i="5"/>
  <c r="A38" i="5"/>
  <c r="A39" i="5"/>
  <c r="A40" i="5"/>
  <c r="A41" i="5"/>
  <c r="A42" i="5"/>
  <c r="A43" i="5"/>
  <c r="A44" i="5"/>
  <c r="A45" i="5"/>
  <c r="A46" i="5"/>
  <c r="A47" i="5"/>
  <c r="A48" i="5"/>
  <c r="A49" i="5"/>
  <c r="A50" i="5"/>
  <c r="A51" i="5"/>
  <c r="A52" i="5"/>
  <c r="A53" i="5"/>
  <c r="A54" i="5"/>
  <c r="A55" i="5"/>
  <c r="A56" i="5"/>
  <c r="A57" i="5"/>
  <c r="A58" i="5"/>
  <c r="A59" i="5"/>
  <c r="A60" i="5"/>
  <c r="A61" i="5"/>
  <c r="A62" i="5"/>
  <c r="A63" i="5"/>
  <c r="A64" i="5"/>
  <c r="A65" i="5"/>
  <c r="A66" i="5"/>
  <c r="A67" i="5"/>
  <c r="A68" i="5"/>
  <c r="A69" i="5"/>
  <c r="A70" i="5"/>
  <c r="A71" i="5"/>
  <c r="A72" i="5"/>
  <c r="A73" i="5"/>
  <c r="A74" i="5"/>
  <c r="A75" i="5"/>
  <c r="A76" i="5"/>
  <c r="A77" i="5"/>
  <c r="A78" i="5"/>
  <c r="A79" i="5"/>
  <c r="A80" i="5"/>
  <c r="A81" i="5"/>
  <c r="A82" i="5"/>
  <c r="A83" i="5"/>
  <c r="A84" i="5"/>
  <c r="A85" i="5"/>
  <c r="A86" i="5"/>
  <c r="A87" i="5"/>
  <c r="A88" i="5"/>
  <c r="A89" i="5"/>
  <c r="A90" i="5"/>
  <c r="A91" i="5"/>
  <c r="A92" i="5"/>
  <c r="A93" i="5"/>
  <c r="A94" i="5"/>
  <c r="A95" i="5"/>
  <c r="A96" i="5"/>
  <c r="A97" i="5"/>
  <c r="A98" i="5"/>
  <c r="A99" i="5"/>
  <c r="A100" i="5"/>
  <c r="A101" i="5"/>
  <c r="A102" i="5"/>
  <c r="A103" i="5"/>
  <c r="A104" i="5"/>
  <c r="A105" i="5"/>
  <c r="A106" i="5"/>
  <c r="A107" i="5"/>
  <c r="A108" i="5"/>
  <c r="A109" i="5"/>
  <c r="A110" i="5"/>
  <c r="A111" i="5"/>
  <c r="A112" i="5"/>
  <c r="A113" i="5"/>
  <c r="A114" i="5"/>
  <c r="A115" i="5"/>
  <c r="A116" i="5"/>
  <c r="A117" i="5"/>
  <c r="A118" i="5"/>
  <c r="A119" i="5"/>
  <c r="A120" i="5"/>
  <c r="A121" i="5"/>
  <c r="A122" i="5"/>
  <c r="A123" i="5"/>
  <c r="A124" i="5"/>
  <c r="A125" i="5"/>
  <c r="A126" i="5"/>
  <c r="A6" i="5"/>
  <c r="A7" i="5"/>
  <c r="A8" i="5"/>
  <c r="A9" i="5"/>
  <c r="A10" i="5"/>
  <c r="A11" i="5"/>
  <c r="A12" i="5"/>
  <c r="A13" i="5"/>
  <c r="A14" i="5"/>
  <c r="A15" i="5"/>
  <c r="A16" i="5"/>
  <c r="A2" i="5"/>
  <c r="A5" i="5"/>
  <c r="A3" i="5"/>
  <c r="A4" i="5"/>
  <c r="E13" i="7"/>
  <c r="F11" i="6"/>
  <c r="J98" i="9" s="1"/>
  <c r="E4" i="7"/>
  <c r="E5" i="7"/>
  <c r="E6" i="7"/>
  <c r="E7" i="7"/>
  <c r="B131" i="9" s="1"/>
  <c r="E8" i="7"/>
  <c r="E9" i="7"/>
  <c r="E10" i="7"/>
  <c r="E11" i="7"/>
  <c r="E12" i="7"/>
  <c r="F4" i="6"/>
  <c r="J91" i="9" s="1"/>
  <c r="F3" i="6"/>
  <c r="J90" i="9" s="1"/>
  <c r="K126" i="4"/>
  <c r="M126" i="4"/>
  <c r="L126" i="4"/>
  <c r="J126" i="4"/>
  <c r="I127" i="4"/>
  <c r="H127" i="4"/>
  <c r="G127" i="4"/>
  <c r="L127" i="4" s="1"/>
  <c r="F127" i="4"/>
  <c r="E127" i="4"/>
  <c r="L2" i="4"/>
  <c r="M3" i="4"/>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2" i="4"/>
  <c r="L3" i="4"/>
  <c r="L4" i="4"/>
  <c r="L5" i="4"/>
  <c r="L6" i="4"/>
  <c r="L7" i="4"/>
  <c r="L8" i="4"/>
  <c r="L9" i="4"/>
  <c r="L10" i="4"/>
  <c r="L11" i="4"/>
  <c r="L12" i="4"/>
  <c r="L13" i="4"/>
  <c r="L14" i="4"/>
  <c r="L15" i="4"/>
  <c r="L16" i="4"/>
  <c r="L17" i="4"/>
  <c r="L18" i="4"/>
  <c r="L19" i="4"/>
  <c r="L20" i="4"/>
  <c r="L21" i="4"/>
  <c r="L22" i="4"/>
  <c r="L23" i="4"/>
  <c r="L24" i="4"/>
  <c r="L25" i="4"/>
  <c r="L26" i="4"/>
  <c r="L27" i="4"/>
  <c r="L28" i="4"/>
  <c r="L29" i="4"/>
  <c r="L30" i="4"/>
  <c r="L31" i="4"/>
  <c r="L32" i="4"/>
  <c r="L33" i="4"/>
  <c r="L34" i="4"/>
  <c r="L35" i="4"/>
  <c r="L36" i="4"/>
  <c r="L37" i="4"/>
  <c r="L38" i="4"/>
  <c r="L39" i="4"/>
  <c r="L40" i="4"/>
  <c r="L41" i="4"/>
  <c r="L42" i="4"/>
  <c r="L43" i="4"/>
  <c r="L44" i="4"/>
  <c r="L45" i="4"/>
  <c r="L46" i="4"/>
  <c r="L47" i="4"/>
  <c r="L48" i="4"/>
  <c r="L49" i="4"/>
  <c r="L50" i="4"/>
  <c r="L51" i="4"/>
  <c r="L52" i="4"/>
  <c r="L53" i="4"/>
  <c r="L54" i="4"/>
  <c r="L55" i="4"/>
  <c r="L56" i="4"/>
  <c r="L57" i="4"/>
  <c r="L58" i="4"/>
  <c r="L59" i="4"/>
  <c r="L60" i="4"/>
  <c r="L61" i="4"/>
  <c r="L62" i="4"/>
  <c r="L63" i="4"/>
  <c r="L64" i="4"/>
  <c r="L65" i="4"/>
  <c r="L66" i="4"/>
  <c r="L67" i="4"/>
  <c r="L68" i="4"/>
  <c r="L69" i="4"/>
  <c r="L70" i="4"/>
  <c r="L71" i="4"/>
  <c r="L72" i="4"/>
  <c r="L73" i="4"/>
  <c r="L74" i="4"/>
  <c r="L75" i="4"/>
  <c r="L76" i="4"/>
  <c r="L77" i="4"/>
  <c r="L78" i="4"/>
  <c r="L79" i="4"/>
  <c r="L80" i="4"/>
  <c r="L81" i="4"/>
  <c r="L82" i="4"/>
  <c r="L83" i="4"/>
  <c r="L84" i="4"/>
  <c r="L85" i="4"/>
  <c r="L86" i="4"/>
  <c r="L87" i="4"/>
  <c r="L88" i="4"/>
  <c r="L89" i="4"/>
  <c r="L90" i="4"/>
  <c r="L91" i="4"/>
  <c r="L92" i="4"/>
  <c r="L93" i="4"/>
  <c r="L94" i="4"/>
  <c r="L95" i="4"/>
  <c r="L96" i="4"/>
  <c r="L97" i="4"/>
  <c r="L98" i="4"/>
  <c r="L99" i="4"/>
  <c r="L100" i="4"/>
  <c r="L101" i="4"/>
  <c r="L102" i="4"/>
  <c r="L103" i="4"/>
  <c r="L104" i="4"/>
  <c r="L105" i="4"/>
  <c r="L106" i="4"/>
  <c r="L107" i="4"/>
  <c r="L108" i="4"/>
  <c r="L109" i="4"/>
  <c r="L110" i="4"/>
  <c r="L111" i="4"/>
  <c r="L112" i="4"/>
  <c r="L113" i="4"/>
  <c r="L114" i="4"/>
  <c r="L115" i="4"/>
  <c r="L116" i="4"/>
  <c r="L117" i="4"/>
  <c r="L118" i="4"/>
  <c r="L119" i="4"/>
  <c r="L120" i="4"/>
  <c r="L121" i="4"/>
  <c r="L122" i="4"/>
  <c r="L123" i="4"/>
  <c r="L124" i="4"/>
  <c r="L125" i="4"/>
  <c r="K3" i="4"/>
  <c r="K4" i="4"/>
  <c r="K5" i="4"/>
  <c r="K6" i="4"/>
  <c r="K7" i="4"/>
  <c r="K8" i="4"/>
  <c r="K9" i="4"/>
  <c r="K10" i="4"/>
  <c r="K11" i="4"/>
  <c r="K12" i="4"/>
  <c r="K13" i="4"/>
  <c r="K14" i="4"/>
  <c r="K15" i="4"/>
  <c r="K16" i="4"/>
  <c r="K17" i="4"/>
  <c r="K18" i="4"/>
  <c r="K19" i="4"/>
  <c r="K20" i="4"/>
  <c r="K21" i="4"/>
  <c r="K22" i="4"/>
  <c r="K23" i="4"/>
  <c r="K24" i="4"/>
  <c r="K25" i="4"/>
  <c r="K26" i="4"/>
  <c r="K27" i="4"/>
  <c r="K28" i="4"/>
  <c r="K29" i="4"/>
  <c r="K30" i="4"/>
  <c r="K31" i="4"/>
  <c r="K32" i="4"/>
  <c r="K33" i="4"/>
  <c r="K34" i="4"/>
  <c r="K35" i="4"/>
  <c r="K36" i="4"/>
  <c r="K37" i="4"/>
  <c r="K38" i="4"/>
  <c r="K39" i="4"/>
  <c r="K40" i="4"/>
  <c r="K41" i="4"/>
  <c r="K42" i="4"/>
  <c r="K43" i="4"/>
  <c r="K44" i="4"/>
  <c r="K45" i="4"/>
  <c r="K46" i="4"/>
  <c r="K47" i="4"/>
  <c r="K48" i="4"/>
  <c r="K49" i="4"/>
  <c r="K50" i="4"/>
  <c r="K51" i="4"/>
  <c r="K52" i="4"/>
  <c r="K53" i="4"/>
  <c r="K54" i="4"/>
  <c r="K55" i="4"/>
  <c r="K56" i="4"/>
  <c r="K57" i="4"/>
  <c r="K58" i="4"/>
  <c r="K59" i="4"/>
  <c r="K60" i="4"/>
  <c r="K61" i="4"/>
  <c r="K62" i="4"/>
  <c r="K63" i="4"/>
  <c r="K64" i="4"/>
  <c r="K65" i="4"/>
  <c r="K66" i="4"/>
  <c r="K67" i="4"/>
  <c r="K68" i="4"/>
  <c r="K69" i="4"/>
  <c r="K70" i="4"/>
  <c r="K71" i="4"/>
  <c r="K72" i="4"/>
  <c r="K73" i="4"/>
  <c r="K74" i="4"/>
  <c r="K75" i="4"/>
  <c r="K76" i="4"/>
  <c r="K77" i="4"/>
  <c r="K78" i="4"/>
  <c r="K79" i="4"/>
  <c r="K80" i="4"/>
  <c r="K81" i="4"/>
  <c r="K82" i="4"/>
  <c r="K83" i="4"/>
  <c r="K84" i="4"/>
  <c r="K85" i="4"/>
  <c r="K86" i="4"/>
  <c r="K87" i="4"/>
  <c r="K88" i="4"/>
  <c r="K89" i="4"/>
  <c r="K90" i="4"/>
  <c r="K91" i="4"/>
  <c r="K92" i="4"/>
  <c r="K93" i="4"/>
  <c r="K94" i="4"/>
  <c r="K95" i="4"/>
  <c r="K96" i="4"/>
  <c r="K97" i="4"/>
  <c r="K98" i="4"/>
  <c r="K99" i="4"/>
  <c r="K100" i="4"/>
  <c r="K101" i="4"/>
  <c r="K102" i="4"/>
  <c r="K103" i="4"/>
  <c r="K104" i="4"/>
  <c r="K105" i="4"/>
  <c r="K106" i="4"/>
  <c r="K107" i="4"/>
  <c r="K108" i="4"/>
  <c r="K109" i="4"/>
  <c r="K110" i="4"/>
  <c r="K111" i="4"/>
  <c r="K112" i="4"/>
  <c r="K113" i="4"/>
  <c r="K114" i="4"/>
  <c r="K115" i="4"/>
  <c r="K116" i="4"/>
  <c r="K117" i="4"/>
  <c r="K118" i="4"/>
  <c r="K119" i="4"/>
  <c r="K120" i="4"/>
  <c r="K121" i="4"/>
  <c r="K122" i="4"/>
  <c r="K123" i="4"/>
  <c r="K124" i="4"/>
  <c r="K125" i="4"/>
  <c r="K2" i="4"/>
  <c r="J3" i="4"/>
  <c r="J4" i="4"/>
  <c r="J5" i="4"/>
  <c r="J6" i="4"/>
  <c r="J7" i="4"/>
  <c r="J8" i="4"/>
  <c r="J9" i="4"/>
  <c r="J10" i="4"/>
  <c r="J11" i="4"/>
  <c r="J12" i="4"/>
  <c r="J13" i="4"/>
  <c r="J14" i="4"/>
  <c r="J15" i="4"/>
  <c r="J16" i="4"/>
  <c r="J17" i="4"/>
  <c r="J18" i="4"/>
  <c r="J19" i="4"/>
  <c r="J20" i="4"/>
  <c r="J21" i="4"/>
  <c r="J22" i="4"/>
  <c r="J23" i="4"/>
  <c r="J24" i="4"/>
  <c r="J25" i="4"/>
  <c r="J26" i="4"/>
  <c r="J27" i="4"/>
  <c r="J28" i="4"/>
  <c r="J29" i="4"/>
  <c r="J30" i="4"/>
  <c r="J31" i="4"/>
  <c r="J32" i="4"/>
  <c r="J33" i="4"/>
  <c r="J34" i="4"/>
  <c r="J35" i="4"/>
  <c r="J36" i="4"/>
  <c r="J37" i="4"/>
  <c r="J38" i="4"/>
  <c r="J39" i="4"/>
  <c r="J40" i="4"/>
  <c r="J41" i="4"/>
  <c r="J42" i="4"/>
  <c r="J43" i="4"/>
  <c r="J44" i="4"/>
  <c r="J45" i="4"/>
  <c r="J46" i="4"/>
  <c r="J47" i="4"/>
  <c r="J48" i="4"/>
  <c r="J49" i="4"/>
  <c r="J50" i="4"/>
  <c r="J51" i="4"/>
  <c r="J52" i="4"/>
  <c r="J53" i="4"/>
  <c r="J54" i="4"/>
  <c r="J55" i="4"/>
  <c r="J56" i="4"/>
  <c r="J57" i="4"/>
  <c r="J58" i="4"/>
  <c r="J59" i="4"/>
  <c r="J60" i="4"/>
  <c r="J61" i="4"/>
  <c r="J62" i="4"/>
  <c r="J63" i="4"/>
  <c r="J64" i="4"/>
  <c r="J65" i="4"/>
  <c r="J66" i="4"/>
  <c r="J67" i="4"/>
  <c r="J68" i="4"/>
  <c r="J69" i="4"/>
  <c r="J70" i="4"/>
  <c r="J71" i="4"/>
  <c r="J72" i="4"/>
  <c r="J73" i="4"/>
  <c r="J74" i="4"/>
  <c r="J75" i="4"/>
  <c r="J76" i="4"/>
  <c r="J77" i="4"/>
  <c r="J78" i="4"/>
  <c r="J79" i="4"/>
  <c r="J80" i="4"/>
  <c r="J81" i="4"/>
  <c r="J82" i="4"/>
  <c r="J83" i="4"/>
  <c r="J84" i="4"/>
  <c r="J85" i="4"/>
  <c r="J86" i="4"/>
  <c r="J87" i="4"/>
  <c r="J88" i="4"/>
  <c r="J89" i="4"/>
  <c r="J90" i="4"/>
  <c r="J91" i="4"/>
  <c r="J92" i="4"/>
  <c r="J93" i="4"/>
  <c r="J94" i="4"/>
  <c r="J95" i="4"/>
  <c r="J96" i="4"/>
  <c r="J97" i="4"/>
  <c r="J98" i="4"/>
  <c r="J99" i="4"/>
  <c r="J100" i="4"/>
  <c r="J101" i="4"/>
  <c r="J102" i="4"/>
  <c r="J103" i="4"/>
  <c r="J104" i="4"/>
  <c r="J105" i="4"/>
  <c r="J106" i="4"/>
  <c r="J107" i="4"/>
  <c r="J108" i="4"/>
  <c r="J109" i="4"/>
  <c r="J110" i="4"/>
  <c r="J111" i="4"/>
  <c r="J112" i="4"/>
  <c r="J113" i="4"/>
  <c r="J114" i="4"/>
  <c r="J115" i="4"/>
  <c r="J116" i="4"/>
  <c r="J117" i="4"/>
  <c r="J118" i="4"/>
  <c r="J119" i="4"/>
  <c r="J120" i="4"/>
  <c r="J121" i="4"/>
  <c r="J122" i="4"/>
  <c r="J123" i="4"/>
  <c r="J124" i="4"/>
  <c r="J125" i="4"/>
  <c r="J2" i="4"/>
  <c r="F5" i="6"/>
  <c r="J92" i="9" s="1"/>
  <c r="F6" i="6"/>
  <c r="J93" i="9" s="1"/>
  <c r="F7" i="6"/>
  <c r="J94" i="9" s="1"/>
  <c r="F8" i="6"/>
  <c r="J95" i="9" s="1"/>
  <c r="F9" i="6"/>
  <c r="J96" i="9" s="1"/>
  <c r="F10" i="6"/>
  <c r="J97" i="9" s="1"/>
  <c r="B11" i="6"/>
  <c r="F98" i="9" s="1"/>
  <c r="E11" i="6"/>
  <c r="I98" i="9" s="1"/>
  <c r="E4" i="6"/>
  <c r="I91" i="9" s="1"/>
  <c r="E5" i="6"/>
  <c r="I92" i="9" s="1"/>
  <c r="O92" i="9" s="1"/>
  <c r="E6" i="6"/>
  <c r="I93" i="9" s="1"/>
  <c r="O99" i="9" s="1"/>
  <c r="E7" i="6"/>
  <c r="I94" i="9" s="1"/>
  <c r="O98" i="9" s="1"/>
  <c r="E8" i="6"/>
  <c r="I95" i="9" s="1"/>
  <c r="O93" i="9" s="1"/>
  <c r="E9" i="6"/>
  <c r="I96" i="9" s="1"/>
  <c r="O91" i="9" s="1"/>
  <c r="E10" i="6"/>
  <c r="I97" i="9" s="1"/>
  <c r="O97" i="9" s="1"/>
  <c r="E3" i="6"/>
  <c r="I90" i="9" s="1"/>
  <c r="D4" i="6"/>
  <c r="H91" i="9" s="1"/>
  <c r="D5" i="6"/>
  <c r="H92" i="9" s="1"/>
  <c r="N92" i="9" s="1"/>
  <c r="D6" i="6"/>
  <c r="H93" i="9" s="1"/>
  <c r="N99" i="9" s="1"/>
  <c r="D7" i="6"/>
  <c r="H94" i="9" s="1"/>
  <c r="N98" i="9" s="1"/>
  <c r="D8" i="6"/>
  <c r="H95" i="9" s="1"/>
  <c r="N93" i="9" s="1"/>
  <c r="D9" i="6"/>
  <c r="H96" i="9" s="1"/>
  <c r="N91" i="9" s="1"/>
  <c r="D10" i="6"/>
  <c r="H97" i="9" s="1"/>
  <c r="N97" i="9" s="1"/>
  <c r="D11" i="6"/>
  <c r="H98" i="9" s="1"/>
  <c r="D3" i="6"/>
  <c r="H90" i="9" s="1"/>
  <c r="C4" i="6"/>
  <c r="G91" i="9" s="1"/>
  <c r="C5" i="6"/>
  <c r="G92" i="9" s="1"/>
  <c r="M92" i="9" s="1"/>
  <c r="C6" i="6"/>
  <c r="G93" i="9" s="1"/>
  <c r="M99" i="9" s="1"/>
  <c r="C7" i="6"/>
  <c r="G94" i="9" s="1"/>
  <c r="M98" i="9" s="1"/>
  <c r="C8" i="6"/>
  <c r="G95" i="9" s="1"/>
  <c r="M93" i="9" s="1"/>
  <c r="C9" i="6"/>
  <c r="G96" i="9" s="1"/>
  <c r="M91" i="9" s="1"/>
  <c r="C10" i="6"/>
  <c r="G97" i="9" s="1"/>
  <c r="M97" i="9" s="1"/>
  <c r="C11" i="6"/>
  <c r="G98" i="9" s="1"/>
  <c r="C3" i="6"/>
  <c r="G90" i="9" s="1"/>
  <c r="B4" i="6"/>
  <c r="F91" i="9" s="1"/>
  <c r="B5" i="6"/>
  <c r="F92" i="9" s="1"/>
  <c r="L92" i="9" s="1"/>
  <c r="B6" i="6"/>
  <c r="F93" i="9" s="1"/>
  <c r="L99" i="9" s="1"/>
  <c r="B7" i="6"/>
  <c r="F94" i="9" s="1"/>
  <c r="L98" i="9" s="1"/>
  <c r="B8" i="6"/>
  <c r="F95" i="9" s="1"/>
  <c r="L93" i="9" s="1"/>
  <c r="B9" i="6"/>
  <c r="F96" i="9" s="1"/>
  <c r="L91" i="9" s="1"/>
  <c r="B10" i="6"/>
  <c r="F97" i="9" s="1"/>
  <c r="L97" i="9" s="1"/>
  <c r="F90" i="9"/>
  <c r="A3" i="3"/>
  <c r="A4" i="3"/>
  <c r="A5" i="3"/>
  <c r="A6" i="3"/>
  <c r="A7" i="3"/>
  <c r="A8" i="3"/>
  <c r="A9" i="3"/>
  <c r="A10" i="3"/>
  <c r="A11" i="3"/>
  <c r="A12" i="3"/>
  <c r="A13" i="3"/>
  <c r="A14" i="3"/>
  <c r="A15" i="3"/>
  <c r="A16" i="3"/>
  <c r="A17" i="3"/>
  <c r="A18" i="3"/>
  <c r="A19" i="3"/>
  <c r="A20" i="3"/>
  <c r="A21" i="3"/>
  <c r="A22" i="3"/>
  <c r="A23" i="3"/>
  <c r="A24" i="3"/>
  <c r="A25" i="3"/>
  <c r="A26" i="3"/>
  <c r="A27" i="3"/>
  <c r="A28" i="3"/>
  <c r="A29" i="3"/>
  <c r="A30" i="3"/>
  <c r="A31" i="3"/>
  <c r="A32" i="3"/>
  <c r="A33" i="3"/>
  <c r="A34" i="3"/>
  <c r="A35" i="3"/>
  <c r="A36" i="3"/>
  <c r="A37" i="3"/>
  <c r="A38" i="3"/>
  <c r="A39" i="3"/>
  <c r="A40" i="3"/>
  <c r="A41" i="3"/>
  <c r="A42" i="3"/>
  <c r="A43" i="3"/>
  <c r="A44" i="3"/>
  <c r="A45" i="3"/>
  <c r="A46" i="3"/>
  <c r="A47" i="3"/>
  <c r="A48" i="3"/>
  <c r="A49" i="3"/>
  <c r="A50" i="3"/>
  <c r="A51" i="3"/>
  <c r="A52" i="3"/>
  <c r="A53" i="3"/>
  <c r="A54" i="3"/>
  <c r="A55" i="3"/>
  <c r="A56" i="3"/>
  <c r="A57" i="3"/>
  <c r="A58" i="3"/>
  <c r="A59" i="3"/>
  <c r="A60" i="3"/>
  <c r="A61" i="3"/>
  <c r="A62" i="3"/>
  <c r="A63" i="3"/>
  <c r="A64" i="3"/>
  <c r="A65" i="3"/>
  <c r="A66" i="3"/>
  <c r="A67" i="3"/>
  <c r="A68" i="3"/>
  <c r="A69" i="3"/>
  <c r="A70" i="3"/>
  <c r="A71" i="3"/>
  <c r="A72" i="3"/>
  <c r="A73" i="3"/>
  <c r="A74" i="3"/>
  <c r="A75" i="3"/>
  <c r="A76" i="3"/>
  <c r="A77" i="3"/>
  <c r="A78" i="3"/>
  <c r="A79" i="3"/>
  <c r="A80" i="3"/>
  <c r="A81" i="3"/>
  <c r="A82" i="3"/>
  <c r="A83" i="3"/>
  <c r="A84" i="3"/>
  <c r="A85" i="3"/>
  <c r="A86" i="3"/>
  <c r="A87" i="3"/>
  <c r="A88" i="3"/>
  <c r="A89" i="3"/>
  <c r="A90" i="3"/>
  <c r="A91" i="3"/>
  <c r="A92" i="3"/>
  <c r="A93" i="3"/>
  <c r="A94" i="3"/>
  <c r="A95" i="3"/>
  <c r="A96" i="3"/>
  <c r="A97" i="3"/>
  <c r="A98" i="3"/>
  <c r="A99" i="3"/>
  <c r="A100" i="3"/>
  <c r="A101" i="3"/>
  <c r="A2" i="3"/>
  <c r="G4" i="11" l="1"/>
  <c r="G31" i="13"/>
  <c r="B71" i="11"/>
  <c r="B72" i="11"/>
  <c r="K127" i="4"/>
  <c r="J127" i="4"/>
  <c r="M127" i="4"/>
</calcChain>
</file>

<file path=xl/sharedStrings.xml><?xml version="1.0" encoding="utf-8"?>
<sst xmlns="http://schemas.openxmlformats.org/spreadsheetml/2006/main" count="2672" uniqueCount="281">
  <si>
    <t>Chewy Q1+Q2 Performance Report</t>
  </si>
  <si>
    <t>Overall Campaign Performance Data</t>
  </si>
  <si>
    <t>Overall SEM</t>
  </si>
  <si>
    <t>Overall SEM conquest</t>
  </si>
  <si>
    <t>Overall Retarget</t>
  </si>
  <si>
    <t>Overall Meta Awareness</t>
  </si>
  <si>
    <t>Sum of Revenue</t>
  </si>
  <si>
    <t>Sum of Spend</t>
  </si>
  <si>
    <t>Sum of Impressions</t>
  </si>
  <si>
    <t xml:space="preserve">Sum of Orders </t>
  </si>
  <si>
    <t>Sum of Clicks</t>
  </si>
  <si>
    <t>Sum of CPC</t>
  </si>
  <si>
    <t>Sum of CTR</t>
  </si>
  <si>
    <t>Sum of CVR</t>
  </si>
  <si>
    <t>Sum of CPA</t>
  </si>
  <si>
    <t>Sum of ROI</t>
  </si>
  <si>
    <t>Quarterly Campaign Performance Data</t>
  </si>
  <si>
    <t xml:space="preserve"> SEM Q1</t>
  </si>
  <si>
    <t>Meta Retarget Q1</t>
  </si>
  <si>
    <t xml:space="preserve"> SEM-Conquest Q1</t>
  </si>
  <si>
    <t>Meta Awareness Q1</t>
  </si>
  <si>
    <t>Q1 Better Performer</t>
  </si>
  <si>
    <t xml:space="preserve"> SEM Q2</t>
  </si>
  <si>
    <t>Meta Retarget Q2</t>
  </si>
  <si>
    <t xml:space="preserve"> SEM-Conquest Q2</t>
  </si>
  <si>
    <t>Meta Awareness Q2</t>
  </si>
  <si>
    <t>SEM Campaigns consistently delivered high ROI and CPA, Meta Retargeting shows very high engagement CTR and CVR, SEM-Conquest is a highly efficient campaign with low CPA and strong returns, but CTR remains low, Meta Awareness campaigns need attention. Although CTR is high, revenue declined in Q2 despite higher spending.</t>
  </si>
  <si>
    <t>SEM</t>
  </si>
  <si>
    <t>Campaign Name</t>
  </si>
  <si>
    <t>FY24_SEM_Q1_Bird</t>
  </si>
  <si>
    <t>FY24_SEM_Q1_Cat</t>
  </si>
  <si>
    <t>FY24_SEM_Q1_Dog</t>
  </si>
  <si>
    <t>FY24_SEM_Q1_Fish</t>
  </si>
  <si>
    <t>FY24_SEM_Q2_Bird</t>
  </si>
  <si>
    <t>FY24_SEM_Q2_Cat</t>
  </si>
  <si>
    <t>FY24_SEM_Q2_Dog</t>
  </si>
  <si>
    <t>FY24_SEM_Q2_Fish</t>
  </si>
  <si>
    <t>Grand Total</t>
  </si>
  <si>
    <t>Campaign Q1</t>
  </si>
  <si>
    <t>Campaign Q2</t>
  </si>
  <si>
    <t>Top 3 Best ROI</t>
  </si>
  <si>
    <t>Top 3 Worst ROI</t>
  </si>
  <si>
    <t>The Dog campaign stands out as the most profitable and cost-efficient, with the highest overall revenue and revenue-to-spend ratio across both quarters. The Fish campaign consistently shows the lowest revenue and revenue efficiency, indicating potential underperformance in both quarters.​</t>
  </si>
  <si>
    <t>SEM Conquest</t>
  </si>
  <si>
    <t>CPC</t>
  </si>
  <si>
    <t>CPA</t>
  </si>
  <si>
    <t>CVR</t>
  </si>
  <si>
    <t>CTR</t>
  </si>
  <si>
    <t>ROI</t>
  </si>
  <si>
    <t>Best Performing Campaign Statistics</t>
  </si>
  <si>
    <t>Q2 Dog Campaign</t>
  </si>
  <si>
    <t>Q1 Dog Campaign</t>
  </si>
  <si>
    <t>Q2 Cat Campaign</t>
  </si>
  <si>
    <t>Worst Performing Campaign Statistics</t>
  </si>
  <si>
    <t>Q2 Fish Campaign</t>
  </si>
  <si>
    <t>Q2 Bird Campaign</t>
  </si>
  <si>
    <t>Campaign</t>
  </si>
  <si>
    <t>Q1 Fish Campaign</t>
  </si>
  <si>
    <t>SEMC_Q1 Bird</t>
  </si>
  <si>
    <t>SEMC_Q1 Cat</t>
  </si>
  <si>
    <t>Spend Total</t>
  </si>
  <si>
    <t xml:space="preserve">Revenue Total </t>
  </si>
  <si>
    <t>SEMC_Q1 Dog</t>
  </si>
  <si>
    <t>SEMC_Q1_Bird</t>
  </si>
  <si>
    <t>SEMC_Q1 Fish</t>
  </si>
  <si>
    <t>SEMC_Q1_Cat</t>
  </si>
  <si>
    <t>SEMC_Q2 Bird</t>
  </si>
  <si>
    <t>SEMC_Q1_Dog</t>
  </si>
  <si>
    <t>SEMC_Q2 Cat</t>
  </si>
  <si>
    <t>SEMC_Q1_Fish</t>
  </si>
  <si>
    <t>SEMC_Q2 Dog</t>
  </si>
  <si>
    <t>SEMC_Q2 Fish</t>
  </si>
  <si>
    <t>Most Cost Efficient</t>
  </si>
  <si>
    <t>SEMC_Q2_Bird</t>
  </si>
  <si>
    <t>SEMC_Q2_Cat</t>
  </si>
  <si>
    <t>SEMC_Q2_Dog</t>
  </si>
  <si>
    <t>SEMC_Q2_Fish</t>
  </si>
  <si>
    <t>Least Cost Efficient</t>
  </si>
  <si>
    <t>Meta Retargeting</t>
  </si>
  <si>
    <t>Most Cost Efficient Campaigns</t>
  </si>
  <si>
    <t>Best Performing Campaigns</t>
  </si>
  <si>
    <t>MetaRetarget_Q1_Dog</t>
  </si>
  <si>
    <t>MetaRetarget_Q2_Dog</t>
  </si>
  <si>
    <t>MetaRetarget_Q2_Bird</t>
  </si>
  <si>
    <t>Least Cost Efficient Campaigns</t>
  </si>
  <si>
    <t>MetaRetarget_Q1_Bird</t>
  </si>
  <si>
    <t>MetaRetarget_Q1_Reptile</t>
  </si>
  <si>
    <t>Least Performing Campaigns</t>
  </si>
  <si>
    <t>MetaRetarget_Q2_Reptile</t>
  </si>
  <si>
    <t>MetaRetarget_Q2_Cat</t>
  </si>
  <si>
    <t>MetaRetarget_Q2_Fish</t>
  </si>
  <si>
    <t>Sum of Orders</t>
  </si>
  <si>
    <t>Q1 Bird</t>
  </si>
  <si>
    <t>Q1 Cat</t>
  </si>
  <si>
    <t>Q1 Dog</t>
  </si>
  <si>
    <t>Q1 Fish</t>
  </si>
  <si>
    <t>Q1 Reptile</t>
  </si>
  <si>
    <t>Q2 Bird</t>
  </si>
  <si>
    <t>Q2 Cat</t>
  </si>
  <si>
    <t>Q2 Dog</t>
  </si>
  <si>
    <t>Q2 Fish</t>
  </si>
  <si>
    <t>Q2 Reptile</t>
  </si>
  <si>
    <t>Meta Awareness</t>
  </si>
  <si>
    <t>Q1_Bird</t>
  </si>
  <si>
    <t>Q1 Cat Campaign</t>
  </si>
  <si>
    <t>Q1_Cat</t>
  </si>
  <si>
    <t>Q1_Dog</t>
  </si>
  <si>
    <t>Q1_Fish</t>
  </si>
  <si>
    <t>Q2 Reptile Campaign</t>
  </si>
  <si>
    <t>Q1_Reptile</t>
  </si>
  <si>
    <t>Q2_Bird</t>
  </si>
  <si>
    <t>Q1 Reptile Campaign</t>
  </si>
  <si>
    <t>Q2_Cat</t>
  </si>
  <si>
    <t>Q2_Dog</t>
  </si>
  <si>
    <t>Q2_Fish</t>
  </si>
  <si>
    <t>Q2_Reptile</t>
  </si>
  <si>
    <t>Insights/Callouts</t>
  </si>
  <si>
    <t>Q1 Budget Forecast (Media Budget)</t>
  </si>
  <si>
    <t>Bird</t>
  </si>
  <si>
    <t>Cat</t>
  </si>
  <si>
    <t>Dog</t>
  </si>
  <si>
    <t>Fish</t>
  </si>
  <si>
    <t>Reptile</t>
  </si>
  <si>
    <t>Total</t>
  </si>
  <si>
    <t>SEM (Conquest)</t>
  </si>
  <si>
    <t>Social (Awareness)</t>
  </si>
  <si>
    <t>Social (Retargeting)</t>
  </si>
  <si>
    <t>Totals</t>
  </si>
  <si>
    <t>Q2 Budget Forecast (Media Budget)</t>
  </si>
  <si>
    <t>Q1 Budget Actuals (Hint: This is the actual campaigns spend during Q1)</t>
  </si>
  <si>
    <t>Q2 Budget Actuals (Hint: This is the actual campaigns spend during Q2)</t>
  </si>
  <si>
    <t>Q1</t>
  </si>
  <si>
    <t>Revenue</t>
  </si>
  <si>
    <t>spend</t>
  </si>
  <si>
    <t>Impressions</t>
  </si>
  <si>
    <t>Orders</t>
  </si>
  <si>
    <t>Clicks</t>
  </si>
  <si>
    <t>Q2</t>
  </si>
  <si>
    <r>
      <rPr>
        <sz val="10"/>
        <color rgb="FF000000"/>
        <rFont val="Arial"/>
      </rPr>
      <t xml:space="preserve">All from microsft excel because it was easier for me to do it on there </t>
    </r>
    <r>
      <rPr>
        <b/>
        <i/>
        <sz val="10"/>
        <color rgb="FF000000"/>
        <rFont val="Arial"/>
      </rPr>
      <t>DOWN BELOW</t>
    </r>
  </si>
  <si>
    <t>Most Cost Effective</t>
  </si>
  <si>
    <t>Least Cost Effective</t>
  </si>
  <si>
    <t>Top Performer</t>
  </si>
  <si>
    <t>Low Performer</t>
  </si>
  <si>
    <t>Quarter</t>
  </si>
  <si>
    <t>Landing Page</t>
  </si>
  <si>
    <t>Ad Platform</t>
  </si>
  <si>
    <t>https://www.chewy.com/b/bird-941</t>
  </si>
  <si>
    <t>https://www.chewy.com/b/cat-325</t>
  </si>
  <si>
    <t>https://www.chewy.com/b/dog-288</t>
  </si>
  <si>
    <t>https://www.chewy.com/b/fish-885</t>
  </si>
  <si>
    <t>FY24_SEM_Q1_Bird_Conquest</t>
  </si>
  <si>
    <t>FY24_SEM_Q1_Cat_Conquest</t>
  </si>
  <si>
    <t>FY24_SEM_Q1_Dog_Conquest</t>
  </si>
  <si>
    <t>FY24_SEM_Q1_Fish_Conquest</t>
  </si>
  <si>
    <t>FY24_SEM_Q2_Bird_Conquest</t>
  </si>
  <si>
    <t>FY24_SEM_Q2_Cat_Conquest</t>
  </si>
  <si>
    <t>FY24_SEM_Q2_Dog_Conquest</t>
  </si>
  <si>
    <t>FY24_SEM_Q2_Fish_Conquest</t>
  </si>
  <si>
    <t>FY24_MetaRetarget_Q1_Bird</t>
  </si>
  <si>
    <t>Meta</t>
  </si>
  <si>
    <t>FY24_MetaRetarget_Q1_Cat</t>
  </si>
  <si>
    <t>FY24_MetaRetarget_Q1_Dog</t>
  </si>
  <si>
    <t>FY24_MetaRetarget_Q1_Fish</t>
  </si>
  <si>
    <t>FY24_MetaRetarget_Q1_Reptile</t>
  </si>
  <si>
    <t>https://www.chewy.com/b/reptile-1025</t>
  </si>
  <si>
    <t>FY24_MetaRetarget_Q2_Bird</t>
  </si>
  <si>
    <t>FY24_MetaRetarget_Q2_Cat</t>
  </si>
  <si>
    <t>FY24_MetaRetarget_Q2_Dog</t>
  </si>
  <si>
    <t>FY24_MetaRetarget_Q2_Fish</t>
  </si>
  <si>
    <t>FY24_MetaRetarget_Q2_Reptile</t>
  </si>
  <si>
    <t>FY24_PaidSocial_Awareness_Q1_Bird</t>
  </si>
  <si>
    <t>FY24_PaidSocial_Awareness_Q1_Cat</t>
  </si>
  <si>
    <t>FY24_PaidSocial_Awareness_Q1_Dog</t>
  </si>
  <si>
    <t>FY24_PaidSocial_Awareness_Q1_Fish</t>
  </si>
  <si>
    <t>FY24_PaidSocial_Awareness_Q1_Reptile</t>
  </si>
  <si>
    <t>FY24_PaidSocial_Awareness_Q2_Bird</t>
  </si>
  <si>
    <t>FY24_PaidSocial_Awareness_Q2_Cat</t>
  </si>
  <si>
    <t>FY24_PaidSocial_Awareness_Q2_Dog</t>
  </si>
  <si>
    <t>FY24_PaidSocial_Awareness_Q2_Fish</t>
  </si>
  <si>
    <t>FY24_PaidSocial_Awareness_Q2_Reptile</t>
  </si>
  <si>
    <t>Fiscal Week</t>
  </si>
  <si>
    <t>Date</t>
  </si>
  <si>
    <t>Spend</t>
  </si>
  <si>
    <t>Apr: Week 1</t>
  </si>
  <si>
    <t>3/25/24 - 3/31/24</t>
  </si>
  <si>
    <t>Apr: Week 2</t>
  </si>
  <si>
    <t>4/1/24 - 4/7/24</t>
  </si>
  <si>
    <t>Apr: Week 3</t>
  </si>
  <si>
    <t>4/8/24 - 4/14/24</t>
  </si>
  <si>
    <t>Apr: Week 4</t>
  </si>
  <si>
    <t>4/15/24 - 4/21/24</t>
  </si>
  <si>
    <t>Apr: Week 5</t>
  </si>
  <si>
    <t>4/22/24 - 4/28/24</t>
  </si>
  <si>
    <t>Feb: Week 1</t>
  </si>
  <si>
    <t>1/29/24 - 2/4/24</t>
  </si>
  <si>
    <t>Feb: Week 2</t>
  </si>
  <si>
    <t>2/5/24 - 2/11/24</t>
  </si>
  <si>
    <t>Feb: Week 3</t>
  </si>
  <si>
    <t>2/12/24 - 2/18/24</t>
  </si>
  <si>
    <t>Feb: Week 4</t>
  </si>
  <si>
    <t>2/19/24 - 2/25/24</t>
  </si>
  <si>
    <t>Jun: Week 1</t>
  </si>
  <si>
    <t>5/27/24 - 6/2/24</t>
  </si>
  <si>
    <t>Jun: Week 2</t>
  </si>
  <si>
    <t>6/3/24 - 6/9/24</t>
  </si>
  <si>
    <t>Jun: Week 3</t>
  </si>
  <si>
    <t>6/10/24 - 6/16/24</t>
  </si>
  <si>
    <t>Jun: Week 4</t>
  </si>
  <si>
    <t>6/17/24 - 6/23/24</t>
  </si>
  <si>
    <t>Mar: Week 1</t>
  </si>
  <si>
    <t>2/26/24 - 3/3/24</t>
  </si>
  <si>
    <t>Mar: Week 2</t>
  </si>
  <si>
    <t>3/4/24 - 3/10/24</t>
  </si>
  <si>
    <t>Mar: Week 3</t>
  </si>
  <si>
    <t>3/11/24 - 3/17/24</t>
  </si>
  <si>
    <t>Mar: Week 4</t>
  </si>
  <si>
    <t>3/18/24 - 3/24/24</t>
  </si>
  <si>
    <t>May: Week 1</t>
  </si>
  <si>
    <t>4/29/24 - 5/5/24</t>
  </si>
  <si>
    <t>May: Week 2</t>
  </si>
  <si>
    <t>5/6/24 - 5/12/24</t>
  </si>
  <si>
    <t>May: Week 3</t>
  </si>
  <si>
    <t>5/13/24 - 5/19/24</t>
  </si>
  <si>
    <t>May: Week 4</t>
  </si>
  <si>
    <t>5/20/24 - 5/26/24</t>
  </si>
  <si>
    <t>Jan: Week 1</t>
  </si>
  <si>
    <t>1/1/24-1/7/24</t>
  </si>
  <si>
    <t>Jan: Week 3</t>
  </si>
  <si>
    <t>1/15/24-1/21/24</t>
  </si>
  <si>
    <t>Jan: Week 4</t>
  </si>
  <si>
    <t>1/22/24-1/28/24</t>
  </si>
  <si>
    <t>Jan: Week 2</t>
  </si>
  <si>
    <t>1/8/24-1/14/24</t>
  </si>
  <si>
    <t>Top 3 Best Peformers</t>
  </si>
  <si>
    <t>Top 3 Worst Performers</t>
  </si>
  <si>
    <t>Most Cost Efficent</t>
  </si>
  <si>
    <t>Campaign CPC</t>
  </si>
  <si>
    <t>Campaign CPA</t>
  </si>
  <si>
    <t>Campaign CTR</t>
  </si>
  <si>
    <t>Campaign CVR</t>
  </si>
  <si>
    <t>Top 3 most cost efficient</t>
  </si>
  <si>
    <t>Sum of Campaign CPA</t>
  </si>
  <si>
    <t>Sum of Campaign CPC</t>
  </si>
  <si>
    <t>Sum of Campaign CTR</t>
  </si>
  <si>
    <t>Sum of Campaign CVR</t>
  </si>
  <si>
    <t>Top 3 Best Performers</t>
  </si>
  <si>
    <t>Top 3 least cost efficient</t>
  </si>
  <si>
    <t>Top 3 Low Performers</t>
  </si>
  <si>
    <t xml:space="preserve">is the reptile campaign worth investing in </t>
  </si>
  <si>
    <t>q1</t>
  </si>
  <si>
    <t>$86.56 $64.76</t>
  </si>
  <si>
    <t>q2</t>
  </si>
  <si>
    <t>Q1 Bird Campaign</t>
  </si>
  <si>
    <t xml:space="preserve">Q2 Cat Campaign </t>
  </si>
  <si>
    <t>Q1 Sum of Revenue</t>
  </si>
  <si>
    <t>MetaAwareness_Q1_Bird</t>
  </si>
  <si>
    <t>MetaAwareness_Q1_Cat</t>
  </si>
  <si>
    <t>MetaAwareness_Q1_Dog</t>
  </si>
  <si>
    <t>MetaAwareness_Q1_Fish</t>
  </si>
  <si>
    <t>MetaAwareness_Q1_Reptile</t>
  </si>
  <si>
    <t>MetaAwareness_Q2_Bird</t>
  </si>
  <si>
    <t>Q1 Sum of Spend</t>
  </si>
  <si>
    <t>MetaAwareness_Q2_Cat</t>
  </si>
  <si>
    <t>.</t>
  </si>
  <si>
    <t>MetaAwareness_Q2_Dog</t>
  </si>
  <si>
    <t>MetaAwareness_Q2_Fish</t>
  </si>
  <si>
    <t>MetaAwareness_Q2_Reptile</t>
  </si>
  <si>
    <t>Q2 Sum of Revenue</t>
  </si>
  <si>
    <t xml:space="preserve">
Sum of Clicks</t>
  </si>
  <si>
    <t>Q2 Sum of Spend</t>
  </si>
  <si>
    <t>Q1 Total Orders</t>
  </si>
  <si>
    <t>Q2 Total Orders</t>
  </si>
  <si>
    <t>Q1 Total Spend</t>
  </si>
  <si>
    <t>Q2 Total Spend</t>
  </si>
  <si>
    <t>Q1 Total Revenue</t>
  </si>
  <si>
    <t xml:space="preserve">Q2 Total Revenue </t>
  </si>
  <si>
    <t>Total CVR</t>
  </si>
  <si>
    <t>Q1 (CVR)</t>
  </si>
  <si>
    <t>Q2 (CVR)</t>
  </si>
  <si>
    <t>Row Labels</t>
  </si>
  <si>
    <t>Sum of Sum of ROI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</si>
</sst>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8" formatCode="&quot;$&quot;#,##0.00_);[Red]\(&quot;$&quot;#,##0.00\)"/>
    <numFmt numFmtId="41" formatCode="_(* #,##0_);_(* \(#,##0\);_(* &quot;-&quot;_);_(@_)"/>
    <numFmt numFmtId="44" formatCode="_(&quot;$&quot;* #,##0.00_);_(&quot;$&quot;* \(#,##0.00\);_(&quot;$&quot;* &quot;-&quot;??_);_(@_)"/>
    <numFmt numFmtId="43" formatCode="_(* #,##0.00_);_(* \(#,##0.00\);_(* &quot;-&quot;??_);_(@_)"/>
    <numFmt numFmtId="164" formatCode="&quot;$&quot;#,##0"/>
    <numFmt numFmtId="165" formatCode="&quot;$&quot;#,##0.00"/>
    <numFmt numFmtId="166" formatCode="_([$$-409]* #,##0.00_);_([$$-409]* \(#,##0.00\);_([$$-409]* &quot;-&quot;??_);_(@_)"/>
    <numFmt numFmtId="167" formatCode="_(* #,##0_);_(* \(#,##0\);_(* &quot;-&quot;??_);_(@_)"/>
    <numFmt numFmtId="168" formatCode="0.0%"/>
  </numFmts>
  <fonts count="20">
    <font>
      <sz val="10"/>
      <color rgb="FF000000"/>
      <name val="Arial"/>
      <scheme val="minor"/>
    </font>
    <font>
      <sz val="11"/>
      <color theme="1"/>
      <name val="Arial"/>
      <scheme val="minor"/>
    </font>
    <font>
      <sz val="10"/>
      <color theme="1"/>
      <name val="Arial"/>
      <scheme val="minor"/>
    </font>
    <font>
      <u/>
      <sz val="10"/>
      <color rgb="FF0000FF"/>
      <name val="Arial"/>
    </font>
    <font>
      <b/>
      <sz val="10"/>
      <color theme="1"/>
      <name val="Arial"/>
    </font>
    <font>
      <sz val="10"/>
      <color theme="1"/>
      <name val="Arial"/>
    </font>
    <font>
      <b/>
      <sz val="10"/>
      <color rgb="FF000000"/>
      <name val="Arial"/>
      <scheme val="minor"/>
    </font>
    <font>
      <b/>
      <sz val="10"/>
      <color theme="1"/>
      <name val="Arial"/>
      <scheme val="minor"/>
    </font>
    <font>
      <sz val="10"/>
      <color rgb="FF000000"/>
      <name val="Arial"/>
    </font>
    <font>
      <b/>
      <sz val="10"/>
      <color rgb="FF000000"/>
      <name val="Arial"/>
      <family val="2"/>
    </font>
    <font>
      <sz val="12"/>
      <color rgb="FFFFFFFF"/>
      <name val="Arial"/>
      <family val="2"/>
    </font>
    <font>
      <sz val="12"/>
      <color rgb="FF000000"/>
      <name val="Arial"/>
      <family val="2"/>
    </font>
    <font>
      <b/>
      <i/>
      <sz val="10"/>
      <color rgb="FF000000"/>
      <name val="Arial"/>
    </font>
    <font>
      <sz val="20"/>
      <color rgb="FF000000"/>
      <name val="Arial"/>
      <family val="2"/>
    </font>
    <font>
      <sz val="10"/>
      <color rgb="FF000000"/>
      <name val="Arial"/>
      <family val="2"/>
    </font>
    <font>
      <sz val="11"/>
      <color rgb="FF000000"/>
      <name val="Arial"/>
      <family val="2"/>
    </font>
    <font>
      <b/>
      <sz val="10"/>
      <color rgb="FFFFFFFF"/>
      <name val="Arial"/>
      <charset val="1"/>
    </font>
    <font>
      <sz val="10"/>
      <color rgb="FF000000"/>
      <name val="Arial"/>
      <charset val="1"/>
    </font>
    <font>
      <b/>
      <sz val="11"/>
      <color rgb="FF242424"/>
      <name val="Aptos Narrow"/>
      <charset val="1"/>
    </font>
    <font>
      <sz val="11"/>
      <color rgb="FF242424"/>
      <name val="Aptos Narrow"/>
      <charset val="1"/>
    </font>
  </fonts>
  <fills count="50">
    <fill>
      <patternFill patternType="none"/>
    </fill>
    <fill>
      <patternFill patternType="gray125"/>
    </fill>
    <fill>
      <patternFill patternType="solid">
        <fgColor rgb="FFFFFFFF"/>
        <bgColor rgb="FFFFFFFF"/>
      </patternFill>
    </fill>
    <fill>
      <patternFill patternType="solid">
        <fgColor rgb="FFFFFF00"/>
        <bgColor indexed="64"/>
      </patternFill>
    </fill>
    <fill>
      <patternFill patternType="solid">
        <fgColor theme="4" tint="0.79998168889431442"/>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F0000"/>
        <bgColor indexed="64"/>
      </patternFill>
    </fill>
    <fill>
      <patternFill patternType="solid">
        <fgColor theme="4" tint="0.79998168889431442"/>
        <bgColor theme="4" tint="0.79998168889431442"/>
      </patternFill>
    </fill>
    <fill>
      <patternFill patternType="solid">
        <fgColor rgb="FFD9E7FD"/>
        <bgColor rgb="FFD9E7FD"/>
      </patternFill>
    </fill>
    <fill>
      <patternFill patternType="solid">
        <fgColor rgb="FF34A853"/>
        <bgColor rgb="FF000000"/>
      </patternFill>
    </fill>
    <fill>
      <patternFill patternType="solid">
        <fgColor rgb="FFEA4335"/>
        <bgColor rgb="FF000000"/>
      </patternFill>
    </fill>
    <fill>
      <patternFill patternType="solid">
        <fgColor rgb="FFF86B6B"/>
        <bgColor rgb="FF000000"/>
      </patternFill>
    </fill>
    <fill>
      <patternFill patternType="solid">
        <fgColor rgb="FFFDCD7E"/>
        <bgColor rgb="FF000000"/>
      </patternFill>
    </fill>
    <fill>
      <patternFill patternType="solid">
        <fgColor rgb="FF7AD694"/>
        <bgColor rgb="FF000000"/>
      </patternFill>
    </fill>
    <fill>
      <patternFill patternType="solid">
        <fgColor rgb="FFF28E86"/>
        <bgColor rgb="FF000000"/>
      </patternFill>
    </fill>
    <fill>
      <patternFill patternType="solid">
        <fgColor rgb="FFCDDD82"/>
        <bgColor rgb="FF000000"/>
      </patternFill>
    </fill>
    <fill>
      <patternFill patternType="solid">
        <fgColor rgb="FFDDE283"/>
        <bgColor rgb="FF000000"/>
      </patternFill>
    </fill>
    <fill>
      <patternFill patternType="solid">
        <fgColor rgb="FFA6E3B7"/>
        <bgColor rgb="FF000000"/>
      </patternFill>
    </fill>
    <fill>
      <patternFill patternType="solid">
        <fgColor rgb="FFF7B4AE"/>
        <bgColor rgb="FF000000"/>
      </patternFill>
    </fill>
    <fill>
      <patternFill patternType="solid">
        <fgColor rgb="FFFAA075"/>
        <bgColor rgb="FF000000"/>
      </patternFill>
    </fill>
    <fill>
      <patternFill patternType="solid">
        <fgColor rgb="FF8DCA7E"/>
        <bgColor rgb="FF000000"/>
      </patternFill>
    </fill>
    <fill>
      <patternFill patternType="solid">
        <fgColor rgb="FFD1F1DA"/>
        <bgColor rgb="FF000000"/>
      </patternFill>
    </fill>
    <fill>
      <patternFill patternType="solid">
        <fgColor rgb="FFFBDAD7"/>
        <bgColor rgb="FF000000"/>
      </patternFill>
    </fill>
    <fill>
      <patternFill patternType="solid">
        <fgColor rgb="FFABD380"/>
        <bgColor rgb="FF000000"/>
      </patternFill>
    </fill>
    <fill>
      <patternFill patternType="solid">
        <fgColor rgb="FFF98971"/>
        <bgColor rgb="FF000000"/>
      </patternFill>
    </fill>
    <fill>
      <patternFill patternType="solid">
        <fgColor rgb="FFF8696B"/>
        <bgColor rgb="FF000000"/>
      </patternFill>
    </fill>
    <fill>
      <patternFill patternType="solid">
        <fgColor rgb="FFFCC47C"/>
        <bgColor rgb="FF000000"/>
      </patternFill>
    </fill>
    <fill>
      <patternFill patternType="solid">
        <fgColor rgb="FF63BE7B"/>
        <bgColor rgb="FF000000"/>
      </patternFill>
    </fill>
    <fill>
      <patternFill patternType="solid">
        <fgColor rgb="FFBED981"/>
        <bgColor rgb="FF000000"/>
      </patternFill>
    </fill>
    <fill>
      <patternFill patternType="solid">
        <fgColor rgb="FFF97C6E"/>
        <bgColor rgb="FF000000"/>
      </patternFill>
    </fill>
    <fill>
      <patternFill patternType="solid">
        <fgColor rgb="FF7AC57D"/>
        <bgColor rgb="FF000000"/>
      </patternFill>
    </fill>
    <fill>
      <patternFill patternType="solid">
        <fgColor rgb="FFFFFFFF"/>
        <bgColor indexed="64"/>
      </patternFill>
    </fill>
    <fill>
      <patternFill patternType="solid">
        <fgColor theme="5" tint="0.59999389629810485"/>
        <bgColor indexed="64"/>
      </patternFill>
    </fill>
    <fill>
      <patternFill patternType="solid">
        <fgColor rgb="FFD9E7FD"/>
        <bgColor rgb="FF000000"/>
      </patternFill>
    </fill>
    <fill>
      <patternFill patternType="solid">
        <fgColor rgb="FF0070C0"/>
        <bgColor indexed="64"/>
      </patternFill>
    </fill>
    <fill>
      <patternFill patternType="solid">
        <fgColor rgb="FF00B0F0"/>
        <bgColor indexed="64"/>
      </patternFill>
    </fill>
    <fill>
      <patternFill patternType="solid">
        <fgColor rgb="FFFFC000"/>
        <bgColor indexed="64"/>
      </patternFill>
    </fill>
    <fill>
      <patternFill patternType="solid">
        <fgColor theme="4" tint="0.39997558519241921"/>
        <bgColor indexed="64"/>
      </patternFill>
    </fill>
    <fill>
      <patternFill patternType="solid">
        <fgColor theme="0"/>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rgb="FF000000"/>
        <bgColor indexed="64"/>
      </patternFill>
    </fill>
    <fill>
      <patternFill patternType="solid">
        <fgColor rgb="FF5B95F9"/>
        <bgColor indexed="64"/>
      </patternFill>
    </fill>
    <fill>
      <patternFill patternType="solid">
        <fgColor rgb="FFE8F0FE"/>
        <bgColor indexed="64"/>
      </patternFill>
    </fill>
    <fill>
      <patternFill patternType="solid">
        <fgColor rgb="FF8BC34A"/>
        <bgColor indexed="64"/>
      </patternFill>
    </fill>
    <fill>
      <patternFill patternType="solid">
        <fgColor rgb="FFEEF7E3"/>
        <bgColor indexed="64"/>
      </patternFill>
    </fill>
    <fill>
      <patternFill patternType="solid">
        <fgColor theme="1"/>
        <bgColor indexed="64"/>
      </patternFill>
    </fill>
    <fill>
      <patternFill patternType="solid">
        <fgColor theme="4" tint="0.79998168889431442"/>
        <bgColor indexed="65"/>
      </patternFill>
    </fill>
    <fill>
      <patternFill patternType="solid">
        <fgColor theme="4" tint="0.39997558519241921"/>
        <bgColor indexed="65"/>
      </patternFill>
    </fill>
  </fills>
  <borders count="64">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right/>
      <top/>
      <bottom style="thin">
        <color theme="4" tint="0.39997558519241921"/>
      </bottom>
      <diagonal/>
    </border>
    <border>
      <left style="thin">
        <color indexed="64"/>
      </left>
      <right/>
      <top style="thin">
        <color indexed="64"/>
      </top>
      <bottom style="thin">
        <color rgb="FF8CB5F9"/>
      </bottom>
      <diagonal/>
    </border>
    <border>
      <left/>
      <right/>
      <top style="thin">
        <color indexed="64"/>
      </top>
      <bottom style="thin">
        <color rgb="FF8CB5F9"/>
      </bottom>
      <diagonal/>
    </border>
    <border>
      <left/>
      <right style="thin">
        <color indexed="64"/>
      </right>
      <top style="thin">
        <color indexed="64"/>
      </top>
      <bottom style="thin">
        <color rgb="FF8CB5F9"/>
      </bottom>
      <diagonal/>
    </border>
    <border>
      <left style="thin">
        <color indexed="64"/>
      </left>
      <right/>
      <top/>
      <bottom/>
      <diagonal/>
    </border>
    <border>
      <left/>
      <right style="thin">
        <color indexed="64"/>
      </right>
      <top/>
      <bottom/>
      <diagonal/>
    </border>
    <border>
      <left style="thin">
        <color indexed="64"/>
      </left>
      <right/>
      <top style="thin">
        <color rgb="FF8CB5F9"/>
      </top>
      <bottom style="thin">
        <color indexed="64"/>
      </bottom>
      <diagonal/>
    </border>
    <border>
      <left/>
      <right/>
      <top style="thin">
        <color rgb="FF8CB5F9"/>
      </top>
      <bottom style="thin">
        <color indexed="64"/>
      </bottom>
      <diagonal/>
    </border>
    <border>
      <left/>
      <right style="thin">
        <color indexed="64"/>
      </right>
      <top style="thin">
        <color rgb="FF8CB5F9"/>
      </top>
      <bottom style="thin">
        <color indexed="64"/>
      </bottom>
      <diagonal/>
    </border>
    <border>
      <left/>
      <right/>
      <top/>
      <bottom style="thin">
        <color rgb="FF8CB5F9"/>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style="thin">
        <color rgb="FF8CB5F9"/>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style="thin">
        <color rgb="FF8CB5F9"/>
      </top>
      <bottom style="thin">
        <color indexed="64"/>
      </bottom>
      <diagonal/>
    </border>
    <border>
      <left/>
      <right style="medium">
        <color indexed="64"/>
      </right>
      <top/>
      <bottom/>
      <diagonal/>
    </border>
    <border>
      <left/>
      <right style="medium">
        <color indexed="64"/>
      </right>
      <top style="thin">
        <color rgb="FF8CB5F9"/>
      </top>
      <bottom/>
      <diagonal/>
    </border>
    <border>
      <left style="medium">
        <color indexed="64"/>
      </left>
      <right/>
      <top/>
      <bottom style="medium">
        <color indexed="64"/>
      </bottom>
      <diagonal/>
    </border>
    <border>
      <left/>
      <right style="medium">
        <color indexed="64"/>
      </right>
      <top style="thin">
        <color rgb="FF8CB5F9"/>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right style="medium">
        <color rgb="FF000000"/>
      </right>
      <top/>
      <bottom/>
      <diagonal/>
    </border>
    <border>
      <left/>
      <right/>
      <top/>
      <bottom style="medium">
        <color rgb="FF000000"/>
      </bottom>
      <diagonal/>
    </border>
    <border>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style="medium">
        <color rgb="FF000000"/>
      </left>
      <right/>
      <top/>
      <bottom/>
      <diagonal/>
    </border>
    <border>
      <left style="medium">
        <color rgb="FF000000"/>
      </left>
      <right/>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thin">
        <color rgb="FF000000"/>
      </left>
      <right/>
      <top style="thin">
        <color rgb="FF000000"/>
      </top>
      <bottom style="thin">
        <color rgb="FFCCCCCC"/>
      </bottom>
      <diagonal/>
    </border>
    <border>
      <left/>
      <right/>
      <top style="thin">
        <color rgb="FF000000"/>
      </top>
      <bottom style="thin">
        <color rgb="FFCCCCCC"/>
      </bottom>
      <diagonal/>
    </border>
    <border>
      <left/>
      <right style="thin">
        <color rgb="FF000000"/>
      </right>
      <top style="thin">
        <color rgb="FF000000"/>
      </top>
      <bottom style="thin">
        <color rgb="FFCCCCCC"/>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000000"/>
      </left>
      <right/>
      <top style="thin">
        <color rgb="FFCCCCCC"/>
      </top>
      <bottom style="thin">
        <color rgb="FFCCCCCC"/>
      </bottom>
      <diagonal/>
    </border>
    <border>
      <left/>
      <right/>
      <top style="thin">
        <color rgb="FFCCCCCC"/>
      </top>
      <bottom style="thin">
        <color rgb="FFCCCCCC"/>
      </bottom>
      <diagonal/>
    </border>
    <border>
      <left/>
      <right style="thin">
        <color rgb="FF000000"/>
      </right>
      <top style="thin">
        <color rgb="FFCCCCCC"/>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right/>
      <top style="thin">
        <color theme="4" tint="0.39997558519241921"/>
      </top>
      <bottom/>
      <diagonal/>
    </border>
  </borders>
  <cellStyleXfs count="3">
    <xf numFmtId="0" fontId="0" fillId="0" borderId="0"/>
    <xf numFmtId="0" fontId="1" fillId="48" borderId="0" applyNumberFormat="0" applyBorder="0" applyAlignment="0" applyProtection="0"/>
    <xf numFmtId="0" fontId="1" fillId="49" borderId="0" applyNumberFormat="0" applyBorder="0" applyAlignment="0" applyProtection="0"/>
  </cellStyleXfs>
  <cellXfs count="266">
    <xf numFmtId="0" fontId="0" fillId="0" borderId="0" xfId="0"/>
    <xf numFmtId="0" fontId="2" fillId="0" borderId="0" xfId="0" applyFont="1"/>
    <xf numFmtId="0" fontId="3" fillId="0" borderId="0" xfId="0" applyFont="1"/>
    <xf numFmtId="0" fontId="4" fillId="0" borderId="0" xfId="0" applyFont="1"/>
    <xf numFmtId="164" fontId="4" fillId="0" borderId="0" xfId="0" applyNumberFormat="1" applyFont="1"/>
    <xf numFmtId="165" fontId="4" fillId="0" borderId="0" xfId="0" applyNumberFormat="1" applyFont="1"/>
    <xf numFmtId="3" fontId="4" fillId="0" borderId="0" xfId="0" applyNumberFormat="1" applyFont="1"/>
    <xf numFmtId="4" fontId="4" fillId="0" borderId="0" xfId="0" applyNumberFormat="1" applyFont="1"/>
    <xf numFmtId="0" fontId="5" fillId="2" borderId="0" xfId="0" applyFont="1" applyFill="1"/>
    <xf numFmtId="0" fontId="5" fillId="0" borderId="0" xfId="0" applyFont="1"/>
    <xf numFmtId="164" fontId="5" fillId="0" borderId="0" xfId="0" applyNumberFormat="1" applyFont="1"/>
    <xf numFmtId="165" fontId="5" fillId="0" borderId="0" xfId="0" applyNumberFormat="1" applyFont="1" applyAlignment="1">
      <alignment horizontal="right"/>
    </xf>
    <xf numFmtId="3" fontId="5" fillId="0" borderId="0" xfId="0" applyNumberFormat="1" applyFont="1" applyAlignment="1">
      <alignment horizontal="right"/>
    </xf>
    <xf numFmtId="3" fontId="2" fillId="0" borderId="0" xfId="0" applyNumberFormat="1" applyFont="1"/>
    <xf numFmtId="0" fontId="5" fillId="0" borderId="0" xfId="0" applyFont="1" applyAlignment="1">
      <alignment horizontal="right"/>
    </xf>
    <xf numFmtId="164" fontId="5" fillId="0" borderId="0" xfId="0" applyNumberFormat="1" applyFont="1" applyAlignment="1">
      <alignment horizontal="right"/>
    </xf>
    <xf numFmtId="165" fontId="2" fillId="0" borderId="0" xfId="0" applyNumberFormat="1" applyFont="1"/>
    <xf numFmtId="165" fontId="0" fillId="0" borderId="0" xfId="0" applyNumberFormat="1"/>
    <xf numFmtId="0" fontId="6" fillId="3" borderId="1" xfId="0" applyFont="1" applyFill="1" applyBorder="1" applyAlignment="1">
      <alignment horizontal="center"/>
    </xf>
    <xf numFmtId="0" fontId="6" fillId="3" borderId="2" xfId="0" applyFont="1" applyFill="1" applyBorder="1" applyAlignment="1">
      <alignment horizontal="center"/>
    </xf>
    <xf numFmtId="9" fontId="0" fillId="0" borderId="0" xfId="0" applyNumberFormat="1"/>
    <xf numFmtId="0" fontId="4" fillId="4" borderId="3" xfId="0" applyFont="1" applyFill="1" applyBorder="1"/>
    <xf numFmtId="0" fontId="4" fillId="4" borderId="4" xfId="0" applyFont="1" applyFill="1" applyBorder="1"/>
    <xf numFmtId="164" fontId="4" fillId="4" borderId="4" xfId="0" applyNumberFormat="1" applyFont="1" applyFill="1" applyBorder="1"/>
    <xf numFmtId="165" fontId="4" fillId="4" borderId="4" xfId="0" applyNumberFormat="1" applyFont="1" applyFill="1" applyBorder="1"/>
    <xf numFmtId="3" fontId="4" fillId="4" borderId="4" xfId="0" applyNumberFormat="1" applyFont="1" applyFill="1" applyBorder="1"/>
    <xf numFmtId="4" fontId="4" fillId="4" borderId="4" xfId="0" applyNumberFormat="1" applyFont="1" applyFill="1" applyBorder="1"/>
    <xf numFmtId="0" fontId="4" fillId="4" borderId="5" xfId="0" applyFont="1" applyFill="1" applyBorder="1"/>
    <xf numFmtId="0" fontId="6" fillId="3" borderId="6" xfId="0" applyFont="1" applyFill="1" applyBorder="1" applyAlignment="1">
      <alignment horizontal="center"/>
    </xf>
    <xf numFmtId="10" fontId="6" fillId="3" borderId="2" xfId="0" applyNumberFormat="1" applyFont="1" applyFill="1" applyBorder="1" applyAlignment="1">
      <alignment horizontal="center"/>
    </xf>
    <xf numFmtId="10" fontId="0" fillId="0" borderId="0" xfId="0" applyNumberFormat="1"/>
    <xf numFmtId="0" fontId="0" fillId="0" borderId="0" xfId="0" pivotButton="1"/>
    <xf numFmtId="0" fontId="5" fillId="2" borderId="2" xfId="0" applyFont="1" applyFill="1" applyBorder="1"/>
    <xf numFmtId="0" fontId="5" fillId="0" borderId="6" xfId="0" applyFont="1" applyBorder="1"/>
    <xf numFmtId="164" fontId="5" fillId="0" borderId="6" xfId="0" applyNumberFormat="1" applyFont="1" applyBorder="1"/>
    <xf numFmtId="165" fontId="5" fillId="0" borderId="6" xfId="0" applyNumberFormat="1" applyFont="1" applyBorder="1" applyAlignment="1">
      <alignment horizontal="right"/>
    </xf>
    <xf numFmtId="3" fontId="5" fillId="0" borderId="6" xfId="0" applyNumberFormat="1" applyFont="1" applyBorder="1" applyAlignment="1">
      <alignment horizontal="right"/>
    </xf>
    <xf numFmtId="0" fontId="5" fillId="0" borderId="6" xfId="0" applyFont="1" applyBorder="1" applyAlignment="1">
      <alignment horizontal="right"/>
    </xf>
    <xf numFmtId="0" fontId="2" fillId="0" borderId="6" xfId="0" applyFont="1" applyBorder="1"/>
    <xf numFmtId="165" fontId="0" fillId="0" borderId="6" xfId="0" applyNumberFormat="1" applyBorder="1"/>
    <xf numFmtId="10" fontId="0" fillId="0" borderId="6" xfId="0" applyNumberFormat="1" applyBorder="1"/>
    <xf numFmtId="0" fontId="6" fillId="4" borderId="0" xfId="0" applyFont="1" applyFill="1" applyAlignment="1">
      <alignment horizontal="center"/>
    </xf>
    <xf numFmtId="0" fontId="0" fillId="0" borderId="2" xfId="0" applyBorder="1"/>
    <xf numFmtId="165" fontId="0" fillId="0" borderId="7" xfId="0" applyNumberFormat="1" applyBorder="1"/>
    <xf numFmtId="0" fontId="6" fillId="0" borderId="0" xfId="0" applyFont="1" applyAlignment="1">
      <alignment horizontal="center"/>
    </xf>
    <xf numFmtId="0" fontId="0" fillId="0" borderId="9" xfId="0" applyBorder="1"/>
    <xf numFmtId="0" fontId="0" fillId="0" borderId="10" xfId="0" applyBorder="1"/>
    <xf numFmtId="165" fontId="5" fillId="0" borderId="0" xfId="0" applyNumberFormat="1" applyFont="1"/>
    <xf numFmtId="3" fontId="5" fillId="0" borderId="0" xfId="0" applyNumberFormat="1" applyFont="1"/>
    <xf numFmtId="0" fontId="6" fillId="5" borderId="8" xfId="0" applyFont="1" applyFill="1" applyBorder="1"/>
    <xf numFmtId="0" fontId="6" fillId="7" borderId="8" xfId="0" applyFont="1" applyFill="1" applyBorder="1"/>
    <xf numFmtId="0" fontId="7" fillId="8" borderId="11" xfId="0" applyFont="1" applyFill="1" applyBorder="1"/>
    <xf numFmtId="165" fontId="6" fillId="4" borderId="0" xfId="0" applyNumberFormat="1" applyFont="1" applyFill="1"/>
    <xf numFmtId="0" fontId="6" fillId="0" borderId="0" xfId="0" applyFont="1"/>
    <xf numFmtId="164" fontId="0" fillId="0" borderId="0" xfId="0" applyNumberFormat="1"/>
    <xf numFmtId="0" fontId="6" fillId="5" borderId="1" xfId="0" applyFont="1" applyFill="1" applyBorder="1" applyAlignment="1">
      <alignment horizontal="center"/>
    </xf>
    <xf numFmtId="0" fontId="6" fillId="5" borderId="7" xfId="0" applyFont="1" applyFill="1" applyBorder="1" applyAlignment="1">
      <alignment horizontal="center"/>
    </xf>
    <xf numFmtId="0" fontId="6" fillId="6" borderId="1" xfId="0" applyFont="1" applyFill="1" applyBorder="1" applyAlignment="1">
      <alignment horizontal="center"/>
    </xf>
    <xf numFmtId="0" fontId="6" fillId="6" borderId="2" xfId="0" applyFont="1" applyFill="1" applyBorder="1" applyAlignment="1">
      <alignment horizontal="center"/>
    </xf>
    <xf numFmtId="0" fontId="8" fillId="0" borderId="0" xfId="0" applyFont="1"/>
    <xf numFmtId="0" fontId="9" fillId="9" borderId="12" xfId="0" applyFont="1" applyFill="1" applyBorder="1"/>
    <xf numFmtId="0" fontId="9" fillId="9" borderId="13" xfId="0" applyFont="1" applyFill="1" applyBorder="1"/>
    <xf numFmtId="0" fontId="9" fillId="9" borderId="14" xfId="0" applyFont="1" applyFill="1" applyBorder="1"/>
    <xf numFmtId="0" fontId="8" fillId="0" borderId="15" xfId="0" applyFont="1" applyBorder="1"/>
    <xf numFmtId="0" fontId="8" fillId="0" borderId="16" xfId="0" applyFont="1" applyBorder="1"/>
    <xf numFmtId="0" fontId="9" fillId="9" borderId="17" xfId="0" applyFont="1" applyFill="1" applyBorder="1"/>
    <xf numFmtId="0" fontId="9" fillId="9" borderId="18" xfId="0" applyFont="1" applyFill="1" applyBorder="1"/>
    <xf numFmtId="0" fontId="9" fillId="9" borderId="19" xfId="0" applyFont="1" applyFill="1" applyBorder="1"/>
    <xf numFmtId="0" fontId="9" fillId="9" borderId="20" xfId="0" applyFont="1" applyFill="1" applyBorder="1"/>
    <xf numFmtId="0" fontId="10" fillId="10" borderId="21" xfId="0" applyFont="1" applyFill="1" applyBorder="1"/>
    <xf numFmtId="0" fontId="10" fillId="11" borderId="22" xfId="0" applyFont="1" applyFill="1" applyBorder="1"/>
    <xf numFmtId="8" fontId="8" fillId="0" borderId="0" xfId="0" applyNumberFormat="1" applyFont="1"/>
    <xf numFmtId="10" fontId="8" fillId="0" borderId="0" xfId="0" applyNumberFormat="1" applyFont="1"/>
    <xf numFmtId="10" fontId="8" fillId="12" borderId="0" xfId="0" applyNumberFormat="1" applyFont="1" applyFill="1"/>
    <xf numFmtId="8" fontId="8" fillId="13" borderId="0" xfId="0" applyNumberFormat="1" applyFont="1" applyFill="1"/>
    <xf numFmtId="0" fontId="11" fillId="14" borderId="23" xfId="0" applyFont="1" applyFill="1" applyBorder="1"/>
    <xf numFmtId="0" fontId="11" fillId="15" borderId="24" xfId="0" applyFont="1" applyFill="1" applyBorder="1"/>
    <xf numFmtId="10" fontId="8" fillId="16" borderId="0" xfId="0" applyNumberFormat="1" applyFont="1" applyFill="1"/>
    <xf numFmtId="8" fontId="8" fillId="17" borderId="0" xfId="0" applyNumberFormat="1" applyFont="1" applyFill="1"/>
    <xf numFmtId="0" fontId="11" fillId="18" borderId="23" xfId="0" applyFont="1" applyFill="1" applyBorder="1"/>
    <xf numFmtId="0" fontId="11" fillId="19" borderId="24" xfId="0" applyFont="1" applyFill="1" applyBorder="1"/>
    <xf numFmtId="10" fontId="8" fillId="20" borderId="0" xfId="0" applyNumberFormat="1" applyFont="1" applyFill="1"/>
    <xf numFmtId="8" fontId="8" fillId="21" borderId="0" xfId="0" applyNumberFormat="1" applyFont="1" applyFill="1"/>
    <xf numFmtId="0" fontId="11" fillId="22" borderId="23" xfId="0" applyFont="1" applyFill="1" applyBorder="1"/>
    <xf numFmtId="0" fontId="11" fillId="23" borderId="24" xfId="0" applyFont="1" applyFill="1" applyBorder="1"/>
    <xf numFmtId="10" fontId="8" fillId="24" borderId="0" xfId="0" applyNumberFormat="1" applyFont="1" applyFill="1"/>
    <xf numFmtId="8" fontId="8" fillId="25" borderId="0" xfId="0" applyNumberFormat="1" applyFont="1" applyFill="1"/>
    <xf numFmtId="10" fontId="8" fillId="26" borderId="0" xfId="0" applyNumberFormat="1" applyFont="1" applyFill="1"/>
    <xf numFmtId="8" fontId="8" fillId="27" borderId="0" xfId="0" applyNumberFormat="1" applyFont="1" applyFill="1"/>
    <xf numFmtId="10" fontId="8" fillId="28" borderId="0" xfId="0" applyNumberFormat="1" applyFont="1" applyFill="1"/>
    <xf numFmtId="8" fontId="8" fillId="29" borderId="0" xfId="0" applyNumberFormat="1" applyFont="1" applyFill="1"/>
    <xf numFmtId="10" fontId="8" fillId="30" borderId="0" xfId="0" applyNumberFormat="1" applyFont="1" applyFill="1"/>
    <xf numFmtId="8" fontId="8" fillId="28" borderId="0" xfId="0" applyNumberFormat="1" applyFont="1" applyFill="1"/>
    <xf numFmtId="10" fontId="8" fillId="31" borderId="0" xfId="0" applyNumberFormat="1" applyFont="1" applyFill="1"/>
    <xf numFmtId="8" fontId="8" fillId="26" borderId="0" xfId="0" applyNumberFormat="1" applyFont="1" applyFill="1"/>
    <xf numFmtId="0" fontId="9" fillId="9" borderId="25" xfId="0" applyFont="1" applyFill="1" applyBorder="1"/>
    <xf numFmtId="8" fontId="9" fillId="9" borderId="25" xfId="0" applyNumberFormat="1" applyFont="1" applyFill="1" applyBorder="1"/>
    <xf numFmtId="10" fontId="9" fillId="9" borderId="25" xfId="0" applyNumberFormat="1" applyFont="1" applyFill="1" applyBorder="1"/>
    <xf numFmtId="44" fontId="0" fillId="0" borderId="0" xfId="0" applyNumberFormat="1"/>
    <xf numFmtId="165" fontId="8" fillId="0" borderId="16" xfId="0" applyNumberFormat="1" applyFont="1" applyBorder="1"/>
    <xf numFmtId="165" fontId="9" fillId="9" borderId="19" xfId="0" applyNumberFormat="1" applyFont="1" applyFill="1" applyBorder="1"/>
    <xf numFmtId="165" fontId="8" fillId="0" borderId="0" xfId="0" applyNumberFormat="1" applyFont="1"/>
    <xf numFmtId="165" fontId="9" fillId="9" borderId="18" xfId="0" applyNumberFormat="1" applyFont="1" applyFill="1" applyBorder="1"/>
    <xf numFmtId="3" fontId="0" fillId="0" borderId="0" xfId="0" applyNumberFormat="1"/>
    <xf numFmtId="41" fontId="0" fillId="0" borderId="0" xfId="0" applyNumberFormat="1"/>
    <xf numFmtId="0" fontId="6" fillId="6" borderId="7" xfId="0" applyFont="1" applyFill="1" applyBorder="1" applyAlignment="1">
      <alignment horizontal="center"/>
    </xf>
    <xf numFmtId="165" fontId="0" fillId="0" borderId="1" xfId="0" applyNumberFormat="1" applyBorder="1"/>
    <xf numFmtId="0" fontId="0" fillId="0" borderId="1" xfId="0" applyBorder="1"/>
    <xf numFmtId="3" fontId="0" fillId="0" borderId="6" xfId="0" applyNumberFormat="1" applyBorder="1"/>
    <xf numFmtId="3" fontId="0" fillId="0" borderId="7" xfId="0" applyNumberFormat="1" applyBorder="1"/>
    <xf numFmtId="0" fontId="6" fillId="4" borderId="0" xfId="0" applyFont="1" applyFill="1"/>
    <xf numFmtId="164" fontId="0" fillId="0" borderId="1" xfId="0" applyNumberFormat="1" applyBorder="1"/>
    <xf numFmtId="165" fontId="0" fillId="4" borderId="1" xfId="0" applyNumberFormat="1" applyFill="1" applyBorder="1"/>
    <xf numFmtId="0" fontId="6" fillId="5" borderId="0" xfId="0" applyFont="1" applyFill="1" applyAlignment="1">
      <alignment horizontal="center"/>
    </xf>
    <xf numFmtId="0" fontId="0" fillId="0" borderId="0" xfId="0" applyAlignment="1">
      <alignment horizontal="center"/>
    </xf>
    <xf numFmtId="0" fontId="6" fillId="33" borderId="0" xfId="0" applyFont="1" applyFill="1" applyAlignment="1">
      <alignment horizontal="center"/>
    </xf>
    <xf numFmtId="0" fontId="14" fillId="34" borderId="26" xfId="0" applyFont="1" applyFill="1" applyBorder="1"/>
    <xf numFmtId="8" fontId="9" fillId="0" borderId="27" xfId="0" applyNumberFormat="1" applyFont="1" applyBorder="1"/>
    <xf numFmtId="0" fontId="14" fillId="34" borderId="28" xfId="0" applyFont="1" applyFill="1" applyBorder="1"/>
    <xf numFmtId="8" fontId="9" fillId="0" borderId="29" xfId="0" applyNumberFormat="1" applyFont="1" applyBorder="1"/>
    <xf numFmtId="0" fontId="14" fillId="34" borderId="30" xfId="0" applyFont="1" applyFill="1" applyBorder="1"/>
    <xf numFmtId="8" fontId="9" fillId="0" borderId="31" xfId="0" applyNumberFormat="1" applyFont="1" applyBorder="1"/>
    <xf numFmtId="0" fontId="14" fillId="34" borderId="0" xfId="0" applyFont="1" applyFill="1"/>
    <xf numFmtId="8" fontId="9" fillId="0" borderId="32" xfId="0" applyNumberFormat="1" applyFont="1" applyBorder="1"/>
    <xf numFmtId="3" fontId="9" fillId="0" borderId="32" xfId="0" applyNumberFormat="1" applyFont="1" applyBorder="1"/>
    <xf numFmtId="8" fontId="9" fillId="0" borderId="33" xfId="0" applyNumberFormat="1" applyFont="1" applyBorder="1"/>
    <xf numFmtId="10" fontId="9" fillId="0" borderId="33" xfId="0" applyNumberFormat="1" applyFont="1" applyBorder="1"/>
    <xf numFmtId="10" fontId="9" fillId="0" borderId="32" xfId="0" applyNumberFormat="1" applyFont="1" applyBorder="1"/>
    <xf numFmtId="9" fontId="9" fillId="0" borderId="32" xfId="0" applyNumberFormat="1" applyFont="1" applyBorder="1"/>
    <xf numFmtId="0" fontId="14" fillId="34" borderId="34" xfId="0" applyFont="1" applyFill="1" applyBorder="1"/>
    <xf numFmtId="8" fontId="9" fillId="0" borderId="35" xfId="0" applyNumberFormat="1" applyFont="1" applyBorder="1"/>
    <xf numFmtId="0" fontId="14" fillId="34" borderId="36" xfId="0" applyFont="1" applyFill="1" applyBorder="1"/>
    <xf numFmtId="8" fontId="9" fillId="0" borderId="37" xfId="0" applyNumberFormat="1" applyFont="1" applyBorder="1"/>
    <xf numFmtId="0" fontId="0" fillId="3" borderId="0" xfId="0" applyFill="1"/>
    <xf numFmtId="165" fontId="0" fillId="39" borderId="0" xfId="0" applyNumberFormat="1" applyFill="1"/>
    <xf numFmtId="0" fontId="7" fillId="0" borderId="0" xfId="0" applyFont="1"/>
    <xf numFmtId="0" fontId="7" fillId="39" borderId="0" xfId="0" applyFont="1" applyFill="1"/>
    <xf numFmtId="165" fontId="6" fillId="0" borderId="0" xfId="0" applyNumberFormat="1" applyFont="1"/>
    <xf numFmtId="9" fontId="0" fillId="39" borderId="0" xfId="0" applyNumberFormat="1" applyFill="1"/>
    <xf numFmtId="9" fontId="0" fillId="39" borderId="41" xfId="0" applyNumberFormat="1" applyFill="1" applyBorder="1"/>
    <xf numFmtId="165" fontId="0" fillId="39" borderId="42" xfId="0" applyNumberFormat="1" applyFill="1" applyBorder="1"/>
    <xf numFmtId="9" fontId="0" fillId="39" borderId="42" xfId="0" applyNumberFormat="1" applyFill="1" applyBorder="1"/>
    <xf numFmtId="9" fontId="0" fillId="39" borderId="43" xfId="0" applyNumberFormat="1" applyFill="1" applyBorder="1"/>
    <xf numFmtId="0" fontId="6" fillId="37" borderId="44" xfId="0" applyFont="1" applyFill="1" applyBorder="1"/>
    <xf numFmtId="0" fontId="6" fillId="37" borderId="38" xfId="0" applyFont="1" applyFill="1" applyBorder="1" applyAlignment="1">
      <alignment horizontal="center"/>
    </xf>
    <xf numFmtId="0" fontId="0" fillId="0" borderId="38" xfId="0" applyBorder="1"/>
    <xf numFmtId="8" fontId="0" fillId="0" borderId="8" xfId="0" applyNumberFormat="1" applyBorder="1"/>
    <xf numFmtId="0" fontId="0" fillId="0" borderId="45" xfId="0" applyBorder="1"/>
    <xf numFmtId="8" fontId="0" fillId="0" borderId="9" xfId="0" applyNumberFormat="1" applyBorder="1"/>
    <xf numFmtId="0" fontId="0" fillId="0" borderId="46" xfId="0" applyBorder="1"/>
    <xf numFmtId="8" fontId="0" fillId="0" borderId="10" xfId="0" applyNumberFormat="1" applyBorder="1"/>
    <xf numFmtId="0" fontId="0" fillId="0" borderId="38" xfId="0" pivotButton="1" applyBorder="1"/>
    <xf numFmtId="0" fontId="6" fillId="4" borderId="39" xfId="0" applyFont="1" applyFill="1" applyBorder="1" applyAlignment="1">
      <alignment horizontal="center"/>
    </xf>
    <xf numFmtId="165" fontId="0" fillId="0" borderId="41" xfId="0" applyNumberFormat="1" applyBorder="1"/>
    <xf numFmtId="165" fontId="0" fillId="0" borderId="47" xfId="0" applyNumberFormat="1" applyBorder="1"/>
    <xf numFmtId="10" fontId="0" fillId="0" borderId="47" xfId="0" applyNumberFormat="1" applyBorder="1"/>
    <xf numFmtId="0" fontId="6" fillId="5" borderId="9" xfId="0" applyFont="1" applyFill="1" applyBorder="1" applyAlignment="1">
      <alignment horizontal="center"/>
    </xf>
    <xf numFmtId="165" fontId="0" fillId="0" borderId="45" xfId="0" applyNumberFormat="1" applyBorder="1"/>
    <xf numFmtId="165" fontId="0" fillId="0" borderId="46" xfId="0" applyNumberFormat="1" applyBorder="1"/>
    <xf numFmtId="165" fontId="0" fillId="0" borderId="42" xfId="0" applyNumberFormat="1" applyBorder="1"/>
    <xf numFmtId="0" fontId="6" fillId="5" borderId="45" xfId="0" applyFont="1" applyFill="1" applyBorder="1" applyAlignment="1">
      <alignment horizontal="center"/>
    </xf>
    <xf numFmtId="0" fontId="6" fillId="5" borderId="41" xfId="0" applyFont="1" applyFill="1" applyBorder="1" applyAlignment="1">
      <alignment horizontal="center"/>
    </xf>
    <xf numFmtId="10" fontId="0" fillId="0" borderId="41" xfId="0" applyNumberFormat="1" applyBorder="1"/>
    <xf numFmtId="10" fontId="0" fillId="0" borderId="43" xfId="0" applyNumberFormat="1" applyBorder="1"/>
    <xf numFmtId="10" fontId="0" fillId="0" borderId="42" xfId="0" applyNumberFormat="1" applyBorder="1"/>
    <xf numFmtId="165" fontId="0" fillId="0" borderId="39" xfId="0" applyNumberFormat="1" applyBorder="1"/>
    <xf numFmtId="10" fontId="0" fillId="0" borderId="39" xfId="0" applyNumberFormat="1" applyBorder="1"/>
    <xf numFmtId="10" fontId="0" fillId="0" borderId="40" xfId="0" applyNumberFormat="1" applyBorder="1"/>
    <xf numFmtId="165" fontId="0" fillId="0" borderId="48" xfId="0" applyNumberFormat="1" applyBorder="1"/>
    <xf numFmtId="0" fontId="0" fillId="0" borderId="0" xfId="0" pivotButton="1" applyAlignment="1">
      <alignment horizontal="center"/>
    </xf>
    <xf numFmtId="0" fontId="6" fillId="3" borderId="0" xfId="0" applyFont="1" applyFill="1" applyAlignment="1">
      <alignment horizontal="center"/>
    </xf>
    <xf numFmtId="0" fontId="0" fillId="40" borderId="0" xfId="0" applyFill="1"/>
    <xf numFmtId="0" fontId="6" fillId="40" borderId="0" xfId="0" applyFont="1" applyFill="1"/>
    <xf numFmtId="165" fontId="0" fillId="40" borderId="0" xfId="0" applyNumberFormat="1" applyFill="1"/>
    <xf numFmtId="9" fontId="0" fillId="40" borderId="0" xfId="0" applyNumberFormat="1" applyFill="1"/>
    <xf numFmtId="0" fontId="15" fillId="38" borderId="0" xfId="0" applyFont="1" applyFill="1"/>
    <xf numFmtId="0" fontId="6" fillId="40" borderId="0" xfId="0" applyFont="1" applyFill="1" applyAlignment="1">
      <alignment horizontal="center"/>
    </xf>
    <xf numFmtId="0" fontId="6" fillId="37" borderId="0" xfId="0" applyFont="1" applyFill="1"/>
    <xf numFmtId="43" fontId="9" fillId="0" borderId="31" xfId="0" applyNumberFormat="1" applyFont="1" applyBorder="1"/>
    <xf numFmtId="0" fontId="0" fillId="4" borderId="0" xfId="0" applyFill="1"/>
    <xf numFmtId="166" fontId="0" fillId="0" borderId="0" xfId="0" applyNumberFormat="1"/>
    <xf numFmtId="43" fontId="0" fillId="0" borderId="0" xfId="0" applyNumberFormat="1"/>
    <xf numFmtId="4" fontId="8" fillId="0" borderId="0" xfId="0" applyNumberFormat="1" applyFont="1"/>
    <xf numFmtId="9" fontId="8" fillId="0" borderId="0" xfId="0" applyNumberFormat="1" applyFont="1"/>
    <xf numFmtId="8" fontId="0" fillId="0" borderId="0" xfId="0" applyNumberFormat="1"/>
    <xf numFmtId="0" fontId="0" fillId="41" borderId="0" xfId="0" applyFill="1"/>
    <xf numFmtId="0" fontId="0" fillId="38" borderId="0" xfId="0" applyFill="1"/>
    <xf numFmtId="0" fontId="17" fillId="43" borderId="55" xfId="0" applyFont="1" applyFill="1" applyBorder="1" applyAlignment="1">
      <alignment readingOrder="1"/>
    </xf>
    <xf numFmtId="0" fontId="16" fillId="43" borderId="56" xfId="0" applyFont="1" applyFill="1" applyBorder="1" applyAlignment="1">
      <alignment readingOrder="1"/>
    </xf>
    <xf numFmtId="0" fontId="16" fillId="43" borderId="57" xfId="0" applyFont="1" applyFill="1" applyBorder="1" applyAlignment="1">
      <alignment readingOrder="1"/>
    </xf>
    <xf numFmtId="0" fontId="17" fillId="32" borderId="55" xfId="0" applyFont="1" applyFill="1" applyBorder="1" applyAlignment="1">
      <alignment readingOrder="1"/>
    </xf>
    <xf numFmtId="0" fontId="17" fillId="32" borderId="56" xfId="0" applyFont="1" applyFill="1" applyBorder="1" applyAlignment="1">
      <alignment readingOrder="1"/>
    </xf>
    <xf numFmtId="8" fontId="17" fillId="32" borderId="56" xfId="0" applyNumberFormat="1" applyFont="1" applyFill="1" applyBorder="1" applyAlignment="1">
      <alignment readingOrder="1"/>
    </xf>
    <xf numFmtId="8" fontId="17" fillId="32" borderId="57" xfId="0" applyNumberFormat="1" applyFont="1" applyFill="1" applyBorder="1" applyAlignment="1">
      <alignment readingOrder="1"/>
    </xf>
    <xf numFmtId="0" fontId="17" fillId="44" borderId="55" xfId="0" applyFont="1" applyFill="1" applyBorder="1" applyAlignment="1">
      <alignment readingOrder="1"/>
    </xf>
    <xf numFmtId="0" fontId="17" fillId="44" borderId="56" xfId="0" applyFont="1" applyFill="1" applyBorder="1" applyAlignment="1">
      <alignment readingOrder="1"/>
    </xf>
    <xf numFmtId="8" fontId="17" fillId="44" borderId="56" xfId="0" applyNumberFormat="1" applyFont="1" applyFill="1" applyBorder="1" applyAlignment="1">
      <alignment readingOrder="1"/>
    </xf>
    <xf numFmtId="8" fontId="17" fillId="44" borderId="57" xfId="0" applyNumberFormat="1" applyFont="1" applyFill="1" applyBorder="1" applyAlignment="1">
      <alignment readingOrder="1"/>
    </xf>
    <xf numFmtId="0" fontId="17" fillId="0" borderId="55" xfId="0" applyFont="1" applyBorder="1" applyAlignment="1">
      <alignment readingOrder="1"/>
    </xf>
    <xf numFmtId="0" fontId="17" fillId="0" borderId="56" xfId="0" applyFont="1" applyBorder="1" applyAlignment="1">
      <alignment readingOrder="1"/>
    </xf>
    <xf numFmtId="0" fontId="17" fillId="0" borderId="57" xfId="0" applyFont="1" applyBorder="1" applyAlignment="1">
      <alignment readingOrder="1"/>
    </xf>
    <xf numFmtId="0" fontId="17" fillId="45" borderId="55" xfId="0" applyFont="1" applyFill="1" applyBorder="1" applyAlignment="1">
      <alignment readingOrder="1"/>
    </xf>
    <xf numFmtId="0" fontId="16" fillId="45" borderId="56" xfId="0" applyFont="1" applyFill="1" applyBorder="1" applyAlignment="1">
      <alignment readingOrder="1"/>
    </xf>
    <xf numFmtId="0" fontId="16" fillId="45" borderId="57" xfId="0" applyFont="1" applyFill="1" applyBorder="1" applyAlignment="1">
      <alignment readingOrder="1"/>
    </xf>
    <xf numFmtId="0" fontId="17" fillId="46" borderId="55" xfId="0" applyFont="1" applyFill="1" applyBorder="1" applyAlignment="1">
      <alignment readingOrder="1"/>
    </xf>
    <xf numFmtId="0" fontId="17" fillId="46" borderId="56" xfId="0" applyFont="1" applyFill="1" applyBorder="1" applyAlignment="1">
      <alignment readingOrder="1"/>
    </xf>
    <xf numFmtId="8" fontId="17" fillId="46" borderId="56" xfId="0" applyNumberFormat="1" applyFont="1" applyFill="1" applyBorder="1" applyAlignment="1">
      <alignment readingOrder="1"/>
    </xf>
    <xf numFmtId="8" fontId="17" fillId="46" borderId="57" xfId="0" applyNumberFormat="1" applyFont="1" applyFill="1" applyBorder="1" applyAlignment="1">
      <alignment readingOrder="1"/>
    </xf>
    <xf numFmtId="0" fontId="17" fillId="32" borderId="61" xfId="0" applyFont="1" applyFill="1" applyBorder="1" applyAlignment="1">
      <alignment readingOrder="1"/>
    </xf>
    <xf numFmtId="8" fontId="17" fillId="32" borderId="62" xfId="0" applyNumberFormat="1" applyFont="1" applyFill="1" applyBorder="1" applyAlignment="1">
      <alignment readingOrder="1"/>
    </xf>
    <xf numFmtId="8" fontId="0" fillId="3" borderId="0" xfId="0" applyNumberFormat="1" applyFill="1"/>
    <xf numFmtId="0" fontId="7" fillId="8" borderId="63" xfId="0" applyFont="1" applyFill="1" applyBorder="1"/>
    <xf numFmtId="165" fontId="7" fillId="8" borderId="63" xfId="0" applyNumberFormat="1" applyFont="1" applyFill="1" applyBorder="1"/>
    <xf numFmtId="0" fontId="7" fillId="8" borderId="0" xfId="0" applyFont="1" applyFill="1"/>
    <xf numFmtId="0" fontId="0" fillId="0" borderId="0" xfId="0" applyAlignment="1">
      <alignment wrapText="1"/>
    </xf>
    <xf numFmtId="167" fontId="0" fillId="0" borderId="0" xfId="0" applyNumberFormat="1"/>
    <xf numFmtId="0" fontId="17" fillId="47" borderId="56" xfId="0" applyFont="1" applyFill="1" applyBorder="1" applyAlignment="1">
      <alignment readingOrder="1"/>
    </xf>
    <xf numFmtId="3" fontId="8" fillId="0" borderId="0" xfId="0" applyNumberFormat="1" applyFont="1"/>
    <xf numFmtId="1" fontId="0" fillId="0" borderId="0" xfId="0" applyNumberFormat="1"/>
    <xf numFmtId="167" fontId="9" fillId="0" borderId="32" xfId="0" applyNumberFormat="1" applyFont="1" applyBorder="1"/>
    <xf numFmtId="167" fontId="9" fillId="0" borderId="31" xfId="0" applyNumberFormat="1" applyFont="1" applyBorder="1"/>
    <xf numFmtId="165" fontId="7" fillId="8" borderId="0" xfId="0" applyNumberFormat="1" applyFont="1" applyFill="1"/>
    <xf numFmtId="168" fontId="0" fillId="0" borderId="0" xfId="0" applyNumberFormat="1"/>
    <xf numFmtId="3" fontId="0" fillId="0" borderId="0" xfId="0" applyNumberFormat="1" applyAlignment="1">
      <alignment wrapText="1"/>
    </xf>
    <xf numFmtId="0" fontId="1" fillId="48" borderId="26" xfId="1" applyBorder="1"/>
    <xf numFmtId="165" fontId="1" fillId="48" borderId="63" xfId="1" applyNumberFormat="1" applyBorder="1"/>
    <xf numFmtId="0" fontId="1" fillId="48" borderId="30" xfId="1" applyBorder="1"/>
    <xf numFmtId="3" fontId="1" fillId="48" borderId="0" xfId="1" applyNumberFormat="1"/>
    <xf numFmtId="3" fontId="1" fillId="48" borderId="63" xfId="1" applyNumberFormat="1" applyBorder="1"/>
    <xf numFmtId="41" fontId="1" fillId="48" borderId="0" xfId="1" applyNumberFormat="1"/>
    <xf numFmtId="8" fontId="1" fillId="48" borderId="0" xfId="1" applyNumberFormat="1"/>
    <xf numFmtId="10" fontId="1" fillId="48" borderId="0" xfId="1" applyNumberFormat="1"/>
    <xf numFmtId="3" fontId="1" fillId="48" borderId="0" xfId="1" applyNumberFormat="1" applyAlignment="1">
      <alignment wrapText="1"/>
    </xf>
    <xf numFmtId="167" fontId="1" fillId="48" borderId="0" xfId="1" applyNumberFormat="1"/>
    <xf numFmtId="165" fontId="1" fillId="48" borderId="0" xfId="1" applyNumberFormat="1"/>
    <xf numFmtId="0" fontId="1" fillId="48" borderId="34" xfId="1" applyBorder="1"/>
    <xf numFmtId="10" fontId="6" fillId="4" borderId="0" xfId="0" applyNumberFormat="1" applyFont="1" applyFill="1"/>
    <xf numFmtId="165" fontId="2" fillId="0" borderId="63" xfId="0" applyNumberFormat="1" applyFont="1" applyBorder="1"/>
    <xf numFmtId="3" fontId="2" fillId="0" borderId="63" xfId="0" applyNumberFormat="1" applyFont="1" applyBorder="1"/>
    <xf numFmtId="0" fontId="2" fillId="0" borderId="63" xfId="0" applyFont="1" applyBorder="1"/>
    <xf numFmtId="10" fontId="2" fillId="0" borderId="63" xfId="0" applyNumberFormat="1" applyFont="1" applyBorder="1"/>
    <xf numFmtId="0" fontId="18" fillId="4" borderId="0" xfId="0" applyFont="1" applyFill="1"/>
    <xf numFmtId="0" fontId="19" fillId="0" borderId="0" xfId="0" applyFont="1"/>
    <xf numFmtId="0" fontId="0" fillId="0" borderId="0" xfId="0" applyAlignment="1">
      <alignment horizontal="left"/>
    </xf>
    <xf numFmtId="0" fontId="13" fillId="36" borderId="0" xfId="0" applyFont="1" applyFill="1" applyAlignment="1">
      <alignment horizontal="center"/>
    </xf>
    <xf numFmtId="0" fontId="8" fillId="0" borderId="0" xfId="0" applyFont="1" applyAlignment="1">
      <alignment horizontal="center"/>
    </xf>
    <xf numFmtId="0" fontId="1" fillId="49" borderId="0" xfId="2" applyAlignment="1"/>
    <xf numFmtId="0" fontId="6" fillId="37" borderId="49" xfId="0" applyFont="1" applyFill="1" applyBorder="1" applyAlignment="1">
      <alignment horizontal="center"/>
    </xf>
    <xf numFmtId="0" fontId="6" fillId="37" borderId="50" xfId="0" applyFont="1" applyFill="1" applyBorder="1" applyAlignment="1">
      <alignment horizontal="center"/>
    </xf>
    <xf numFmtId="0" fontId="6" fillId="37" borderId="51" xfId="0" applyFont="1" applyFill="1" applyBorder="1" applyAlignment="1">
      <alignment horizontal="center"/>
    </xf>
    <xf numFmtId="0" fontId="13" fillId="35" borderId="0" xfId="0" applyFont="1" applyFill="1" applyAlignment="1">
      <alignment horizontal="center"/>
    </xf>
    <xf numFmtId="0" fontId="15" fillId="38" borderId="0" xfId="0" applyFont="1" applyFill="1" applyAlignment="1">
      <alignment horizontal="center"/>
    </xf>
    <xf numFmtId="0" fontId="15" fillId="38" borderId="0" xfId="0" applyFont="1" applyFill="1" applyAlignment="1">
      <alignment horizontal="center" vertical="center" wrapText="1"/>
    </xf>
    <xf numFmtId="0" fontId="16" fillId="42" borderId="52" xfId="0" applyFont="1" applyFill="1" applyBorder="1" applyAlignment="1">
      <alignment readingOrder="1"/>
    </xf>
    <xf numFmtId="0" fontId="16" fillId="42" borderId="53" xfId="0" applyFont="1" applyFill="1" applyBorder="1" applyAlignment="1">
      <alignment readingOrder="1"/>
    </xf>
    <xf numFmtId="0" fontId="16" fillId="42" borderId="54" xfId="0" applyFont="1" applyFill="1" applyBorder="1" applyAlignment="1">
      <alignment readingOrder="1"/>
    </xf>
    <xf numFmtId="0" fontId="16" fillId="42" borderId="58" xfId="0" applyFont="1" applyFill="1" applyBorder="1" applyAlignment="1">
      <alignment readingOrder="1"/>
    </xf>
    <xf numFmtId="0" fontId="16" fillId="42" borderId="59" xfId="0" applyFont="1" applyFill="1" applyBorder="1" applyAlignment="1">
      <alignment readingOrder="1"/>
    </xf>
    <xf numFmtId="0" fontId="16" fillId="42" borderId="60" xfId="0" applyFont="1" applyFill="1" applyBorder="1" applyAlignment="1">
      <alignment readingOrder="1"/>
    </xf>
    <xf numFmtId="0" fontId="5" fillId="5" borderId="0" xfId="0" applyFont="1" applyFill="1" applyAlignment="1">
      <alignment horizontal="center"/>
    </xf>
    <xf numFmtId="0" fontId="8" fillId="0" borderId="0" xfId="0" applyFont="1" applyAlignment="1"/>
    <xf numFmtId="0" fontId="14" fillId="37" borderId="0" xfId="0" applyFont="1" applyFill="1" applyAlignment="1"/>
    <xf numFmtId="0" fontId="14" fillId="38" borderId="0" xfId="0" applyFont="1" applyFill="1" applyAlignment="1"/>
    <xf numFmtId="0" fontId="6" fillId="5" borderId="2" xfId="0" applyFont="1" applyFill="1" applyBorder="1" applyAlignment="1"/>
    <xf numFmtId="0" fontId="6" fillId="5" borderId="6" xfId="0" applyFont="1" applyFill="1" applyBorder="1" applyAlignment="1"/>
    <xf numFmtId="0" fontId="6" fillId="5" borderId="7" xfId="0" applyFont="1" applyFill="1" applyBorder="1" applyAlignment="1"/>
  </cellXfs>
  <cellStyles count="3">
    <cellStyle name="20% - Accent1" xfId="1" builtinId="30"/>
    <cellStyle name="60% - Accent1" xfId="2" builtinId="32"/>
    <cellStyle name="Normal" xfId="0" builtinId="0"/>
  </cellStyles>
  <dxfs count="124">
    <dxf>
      <numFmt numFmtId="35" formatCode="_(* #,##0.00_);_(* \(#,##0.00\);_(*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165" formatCode="&quot;$&quot;#,##0.00"/>
    </dxf>
    <dxf>
      <numFmt numFmtId="13" formatCode="0%"/>
    </dxf>
    <dxf>
      <numFmt numFmtId="14" formatCode="0.00%"/>
    </dxf>
    <dxf>
      <numFmt numFmtId="14" formatCode="0.00%"/>
    </dxf>
    <dxf>
      <numFmt numFmtId="35" formatCode="_(* #,##0.00_);_(* \(#,##0.00\);_(* &quot;-&quot;??_);_(@_)"/>
    </dxf>
    <dxf>
      <numFmt numFmtId="34" formatCode="_(&quot;$&quot;* #,##0.00_);_(&quot;$&quot;* \(#,##0.00\);_(&quot;$&quot;* &quot;-&quot;??_);_(@_)"/>
    </dxf>
    <dxf>
      <numFmt numFmtId="165" formatCode="&quot;$&quot;#,##0.00"/>
    </dxf>
    <dxf>
      <numFmt numFmtId="13" formatCode="0%"/>
    </dxf>
    <dxf>
      <numFmt numFmtId="13" formatCode="0%"/>
    </dxf>
    <dxf>
      <numFmt numFmtId="166" formatCode="_([$$-409]* #,##0.00_);_([$$-409]* \(#,##0.00\);_([$$-409]* &quot;-&quot;??_);_(@_)"/>
    </dxf>
    <dxf>
      <numFmt numFmtId="166" formatCode="_([$$-409]* #,##0.00_);_([$$-409]* \(#,##0.00\);_([$$-409]* &quot;-&quot;??_);_(@_)"/>
    </dxf>
    <dxf>
      <numFmt numFmtId="0" formatCode="General"/>
    </dxf>
    <dxf>
      <numFmt numFmtId="35" formatCode="_(* #,##0.00_);_(* \(#,##0.00\);_(* &quot;-&quot;??_);_(@_)"/>
    </dxf>
    <dxf>
      <numFmt numFmtId="34" formatCode="_(&quot;$&quot;* #,##0.00_);_(&quot;$&quot;* \(#,##0.00\);_(&quot;$&quot;* &quot;-&quot;??_);_(@_)"/>
    </dxf>
    <dxf>
      <numFmt numFmtId="35" formatCode="_(* #,##0.00_);_(* \(#,##0.00\);_(*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3" formatCode="_(* #,##0_);_(* \(#,##0\);_(* &quot;-&quot;_);_(@_)"/>
    </dxf>
    <dxf>
      <numFmt numFmtId="33" formatCode="_(* #,##0_);_(* \(#,##0\);_(* &quot;-&quot;_);_(@_)"/>
    </dxf>
    <dxf>
      <numFmt numFmtId="3" formatCode="#,##0"/>
    </dxf>
    <dxf>
      <numFmt numFmtId="13" formatCode="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65" formatCode="&quot;$&quot;#,##0.00"/>
    </dxf>
    <dxf>
      <numFmt numFmtId="34" formatCode="_(&quot;$&quot;* #,##0.00_);_(&quot;$&quot;* \(#,##0.00\);_(&quot;$&quot;* &quot;-&quot;??_);_(@_)"/>
    </dxf>
    <dxf>
      <numFmt numFmtId="34" formatCode="_(&quot;$&quot;* #,##0.00_);_(&quot;$&quot;* \(#,##0.00\);_(&quot;$&quot;* &quot;-&quot;??_);_(@_)"/>
    </dxf>
    <dxf>
      <numFmt numFmtId="3" formatCode="#,##0"/>
    </dxf>
    <dxf>
      <numFmt numFmtId="3" formatCode="#,##0"/>
    </dxf>
    <dxf>
      <numFmt numFmtId="3" formatCode="#,##0"/>
    </dxf>
    <dxf>
      <numFmt numFmtId="13" formatCode="0%"/>
    </dxf>
    <dxf>
      <numFmt numFmtId="13" formatCode="0%"/>
    </dxf>
    <dxf>
      <numFmt numFmtId="165" formatCode="&quot;$&quot;#,##0.00"/>
    </dxf>
    <dxf>
      <numFmt numFmtId="165" formatCode="&quot;$&quot;#,##0.00"/>
    </dxf>
    <dxf>
      <numFmt numFmtId="13" formatCode="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3" formatCode="0%"/>
    </dxf>
    <dxf>
      <numFmt numFmtId="165" formatCode="&quot;$&quot;#,##0.00"/>
    </dxf>
    <dxf>
      <numFmt numFmtId="165" formatCode="&quot;$&quot;#,##0.00"/>
    </dxf>
    <dxf>
      <numFmt numFmtId="165" formatCode="&quot;$&quot;#,##0.00"/>
    </dxf>
    <dxf>
      <numFmt numFmtId="165" formatCode="&quot;$&quot;#,##0.00"/>
    </dxf>
    <dxf>
      <numFmt numFmtId="13" formatCode="0%"/>
    </dxf>
    <dxf>
      <border outline="0">
        <left style="medium">
          <color rgb="FF000000"/>
        </left>
        <right style="medium">
          <color rgb="FF000000"/>
        </right>
        <top style="medium">
          <color rgb="FF000000"/>
        </top>
        <bottom style="medium">
          <color rgb="FF000000"/>
        </bottom>
      </border>
    </dxf>
    <dxf>
      <numFmt numFmtId="165" formatCode="&quot;$&quot;#,##0.00"/>
    </dxf>
    <dxf>
      <numFmt numFmtId="1" formatCode="0"/>
    </dxf>
    <dxf>
      <numFmt numFmtId="165" formatCode="&quot;$&quot;#,##0.00"/>
    </dxf>
    <dxf>
      <numFmt numFmtId="165" formatCode="&quot;$&quot;#,##0.00"/>
    </dxf>
    <dxf>
      <numFmt numFmtId="165" formatCode="&quot;$&quot;#,##0.00"/>
    </dxf>
    <dxf>
      <border outline="0">
        <left style="medium">
          <color rgb="FF000000"/>
        </left>
        <right style="medium">
          <color rgb="FF000000"/>
        </right>
        <top style="medium">
          <color rgb="FF000000"/>
        </top>
        <bottom style="medium">
          <color rgb="FF000000"/>
        </bottom>
      </border>
    </dxf>
    <dxf>
      <border outline="0">
        <left style="medium">
          <color rgb="FF000000"/>
        </left>
        <right style="medium">
          <color rgb="FF000000"/>
        </right>
        <top style="medium">
          <color rgb="FF000000"/>
        </top>
        <bottom style="medium">
          <color rgb="FF000000"/>
        </bottom>
      </border>
    </dxf>
    <dxf>
      <border outline="0">
        <left style="medium">
          <color rgb="FF000000"/>
        </left>
        <right style="medium">
          <color rgb="FF000000"/>
        </right>
        <top style="medium">
          <color rgb="FF000000"/>
        </top>
        <bottom style="medium">
          <color rgb="FF000000"/>
        </bottom>
      </border>
    </dxf>
    <dxf>
      <border outline="0">
        <left style="medium">
          <color rgb="FF000000"/>
        </left>
        <right style="medium">
          <color rgb="FF000000"/>
        </right>
        <top style="medium">
          <color rgb="FF000000"/>
        </top>
        <bottom style="medium">
          <color rgb="FF000000"/>
        </bottom>
      </border>
    </dxf>
    <dxf>
      <numFmt numFmtId="165" formatCode="&quot;$&quot;#,##0.00"/>
    </dxf>
    <dxf>
      <numFmt numFmtId="1" formatCode="0"/>
    </dxf>
    <dxf>
      <border outline="0">
        <left style="medium">
          <color rgb="FF000000"/>
        </left>
        <right style="medium">
          <color rgb="FF000000"/>
        </right>
        <top style="medium">
          <color rgb="FF000000"/>
        </top>
        <bottom style="medium">
          <color rgb="FF000000"/>
        </bottom>
      </border>
    </dxf>
    <dxf>
      <border outline="0">
        <left style="medium">
          <color rgb="FF000000"/>
        </left>
        <right style="medium">
          <color rgb="FF000000"/>
        </right>
        <top style="medium">
          <color rgb="FF000000"/>
        </top>
        <bottom style="medium">
          <color rgb="FF000000"/>
        </bottom>
      </border>
    </dxf>
    <dxf>
      <numFmt numFmtId="3" formatCode="#,##0"/>
    </dxf>
    <dxf>
      <border outline="0">
        <left style="medium">
          <color rgb="FF000000"/>
        </left>
        <right style="medium">
          <color rgb="FF000000"/>
        </right>
        <top style="medium">
          <color rgb="FF000000"/>
        </top>
        <bottom style="medium">
          <color rgb="FF000000"/>
        </bottom>
      </border>
    </dxf>
    <dxf>
      <border outline="0">
        <left style="medium">
          <color rgb="FF000000"/>
        </left>
        <right style="medium">
          <color rgb="FF000000"/>
        </right>
        <top style="medium">
          <color rgb="FF000000"/>
        </top>
        <bottom style="medium">
          <color rgb="FF000000"/>
        </bottom>
      </border>
    </dxf>
    <dxf>
      <numFmt numFmtId="3" formatCode="#,##0"/>
    </dxf>
    <dxf>
      <numFmt numFmtId="164" formatCode="&quot;$&quot;#,##0"/>
    </dxf>
    <dxf>
      <numFmt numFmtId="164" formatCode="&quot;$&quot;#,##0"/>
    </dxf>
    <dxf>
      <border outline="0">
        <left style="medium">
          <color rgb="FF000000"/>
        </left>
        <right style="medium">
          <color rgb="FF000000"/>
        </right>
        <top style="medium">
          <color rgb="FF000000"/>
        </top>
        <bottom style="medium">
          <color rgb="FF000000"/>
        </bottom>
      </border>
    </dxf>
    <dxf>
      <border outline="0">
        <left style="medium">
          <color rgb="FF000000"/>
        </left>
        <right style="medium">
          <color rgb="FF000000"/>
        </right>
        <top style="medium">
          <color rgb="FF000000"/>
        </top>
        <bottom style="medium">
          <color rgb="FF000000"/>
        </bottom>
      </border>
    </dxf>
    <dxf>
      <border outline="0">
        <left style="medium">
          <color rgb="FF000000"/>
        </left>
        <right style="medium">
          <color rgb="FF000000"/>
        </right>
        <top style="medium">
          <color rgb="FF000000"/>
        </top>
        <bottom style="medium">
          <color rgb="FF000000"/>
        </bottom>
      </border>
    </dxf>
    <dxf>
      <numFmt numFmtId="3" formatCode="#,##0"/>
    </dxf>
    <dxf>
      <numFmt numFmtId="164" formatCode="&quot;$&quot;#,##0"/>
    </dxf>
    <dxf>
      <numFmt numFmtId="164" formatCode="&quot;$&quot;#,##0"/>
    </dxf>
    <dxf>
      <numFmt numFmtId="165" formatCode="&quot;$&quot;#,##0.00"/>
    </dxf>
    <dxf>
      <border outline="0">
        <left style="medium">
          <color rgb="FF000000"/>
        </left>
        <right style="medium">
          <color rgb="FF000000"/>
        </right>
        <top style="medium">
          <color rgb="FF000000"/>
        </top>
        <bottom style="medium">
          <color rgb="FF000000"/>
        </bottom>
      </border>
    </dxf>
    <dxf>
      <border outline="0">
        <left style="medium">
          <color rgb="FF000000"/>
        </left>
        <right style="medium">
          <color rgb="FF000000"/>
        </right>
        <top style="medium">
          <color rgb="FF000000"/>
        </top>
        <bottom style="medium">
          <color rgb="FF000000"/>
        </bottom>
      </border>
    </dxf>
    <dxf>
      <numFmt numFmtId="165" formatCode="&quot;$&quot;#,##0.00"/>
    </dxf>
    <dxf>
      <numFmt numFmtId="165" formatCode="&quot;$&quot;#,##0.00"/>
    </dxf>
    <dxf>
      <alignment vertical="bottom"/>
    </dxf>
    <dxf>
      <numFmt numFmtId="165" formatCode="&quot;$&quot;#,##0.00"/>
    </dxf>
    <dxf>
      <numFmt numFmtId="165" formatCode="&quot;$&quot;#,##0.00"/>
    </dxf>
    <dxf>
      <border outline="0">
        <left style="medium">
          <color rgb="FF000000"/>
        </left>
        <right style="medium">
          <color rgb="FF000000"/>
        </right>
        <top style="medium">
          <color rgb="FF000000"/>
        </top>
        <bottom style="medium">
          <color rgb="FF000000"/>
        </bottom>
      </border>
    </dxf>
    <dxf>
      <border outline="0">
        <left style="medium">
          <color rgb="FF000000"/>
        </left>
        <right style="medium">
          <color rgb="FF000000"/>
        </right>
        <top style="medium">
          <color rgb="FF000000"/>
        </top>
        <bottom style="medium">
          <color rgb="FF000000"/>
        </bottom>
      </border>
    </dxf>
    <dxf>
      <numFmt numFmtId="3" formatCode="#,##0"/>
    </dxf>
    <dxf>
      <numFmt numFmtId="164" formatCode="&quot;$&quot;#,##0"/>
    </dxf>
    <dxf>
      <numFmt numFmtId="164" formatCode="&quot;$&quot;#,##0"/>
    </dxf>
    <dxf>
      <alignment horizontal="center"/>
    </dxf>
    <dxf>
      <alignment horizontal="center"/>
    </dxf>
    <dxf>
      <numFmt numFmtId="165" formatCode="&quot;$&quot;#,##0.00"/>
    </dxf>
    <dxf>
      <numFmt numFmtId="165" formatCode="&quot;$&quot;#,##0.00"/>
    </dxf>
    <dxf>
      <border outline="0">
        <left style="medium">
          <color rgb="FF000000"/>
        </left>
        <right style="medium">
          <color rgb="FF000000"/>
        </right>
        <top style="medium">
          <color rgb="FF000000"/>
        </top>
        <bottom style="medium">
          <color rgb="FF000000"/>
        </bottom>
      </border>
    </dxf>
    <dxf>
      <border outline="0">
        <left style="medium">
          <color rgb="FF000000"/>
        </left>
        <right style="medium">
          <color rgb="FF000000"/>
        </right>
        <top style="medium">
          <color rgb="FF000000"/>
        </top>
        <bottom style="medium">
          <color rgb="FF000000"/>
        </bottom>
      </border>
    </dxf>
    <dxf>
      <numFmt numFmtId="3" formatCode="#,##0"/>
    </dxf>
    <dxf>
      <numFmt numFmtId="164" formatCode="&quot;$&quot;#,##0"/>
    </dxf>
    <dxf>
      <numFmt numFmtId="164" formatCode="&quot;$&quot;#,##0"/>
    </dxf>
    <dxf>
      <alignment horizontal="center"/>
    </dxf>
    <dxf>
      <alignment horizontal="center"/>
    </dxf>
    <dxf>
      <numFmt numFmtId="165" formatCode="&quot;$&quot;#,##0.00"/>
    </dxf>
    <dxf>
      <numFmt numFmtId="165" formatCode="&quot;$&quot;#,##0.00"/>
    </dxf>
    <dxf>
      <border outline="0">
        <left style="medium">
          <color rgb="FF000000"/>
        </left>
        <right style="medium">
          <color rgb="FF000000"/>
        </right>
        <top style="medium">
          <color rgb="FF000000"/>
        </top>
        <bottom style="medium">
          <color rgb="FF000000"/>
        </bottom>
      </border>
    </dxf>
    <dxf>
      <border outline="0">
        <left style="medium">
          <color rgb="FF000000"/>
        </left>
        <right style="medium">
          <color rgb="FF000000"/>
        </right>
        <top style="medium">
          <color rgb="FF000000"/>
        </top>
        <bottom style="medium">
          <color rgb="FF000000"/>
        </bottom>
      </border>
    </dxf>
    <dxf>
      <numFmt numFmtId="35" formatCode="_(* #,##0.00_);_(* \(#,##0.00\);_(* &quot;-&quot;??_);_(@_)"/>
    </dxf>
    <dxf>
      <numFmt numFmtId="165" formatCode="&quot;$&quot;#,##0.00"/>
    </dxf>
    <dxf>
      <numFmt numFmtId="14" formatCode="0.00%"/>
    </dxf>
    <dxf>
      <numFmt numFmtId="165" formatCode="&quot;$&quot;#,##0.00"/>
    </dxf>
    <dxf>
      <border outline="0">
        <left style="medium">
          <color rgb="FF000000"/>
        </left>
        <right style="medium">
          <color rgb="FF000000"/>
        </right>
        <top style="medium">
          <color rgb="FF000000"/>
        </top>
        <bottom style="medium">
          <color rgb="FF000000"/>
        </bottom>
      </border>
    </dxf>
    <dxf>
      <border outline="0">
        <left style="medium">
          <color rgb="FF000000"/>
        </left>
        <right style="medium">
          <color rgb="FF000000"/>
        </right>
        <top style="medium">
          <color rgb="FF000000"/>
        </top>
        <bottom style="medium">
          <color rgb="FF000000"/>
        </bottom>
      </border>
    </dxf>
    <dxf>
      <border outline="0">
        <left style="medium">
          <color rgb="FF000000"/>
        </left>
        <right style="medium">
          <color rgb="FF000000"/>
        </right>
        <top style="medium">
          <color rgb="FF000000"/>
        </top>
        <bottom style="medium">
          <color rgb="FF000000"/>
        </bottom>
      </border>
    </dxf>
    <dxf>
      <border outline="0">
        <left style="medium">
          <color rgb="FF000000"/>
        </left>
        <right style="medium">
          <color rgb="FF000000"/>
        </right>
        <top style="medium">
          <color rgb="FF000000"/>
        </top>
        <bottom style="medium">
          <color rgb="FF000000"/>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pivotCacheDefinition" Target="pivotCache/pivotCacheDefinition6.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5.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2" Type="http://schemas.microsoft.com/office/2011/relationships/chartColorStyle" Target="colors50.xml"/><Relationship Id="rId1" Type="http://schemas.microsoft.com/office/2011/relationships/chartStyle" Target="style50.xml"/></Relationships>
</file>

<file path=xl/charts/_rels/chart51.xml.rels><?xml version="1.0" encoding="UTF-8" standalone="yes"?>
<Relationships xmlns="http://schemas.openxmlformats.org/package/2006/relationships"><Relationship Id="rId2" Type="http://schemas.microsoft.com/office/2011/relationships/chartColorStyle" Target="colors51.xml"/><Relationship Id="rId1" Type="http://schemas.microsoft.com/office/2011/relationships/chartStyle" Target="style51.xml"/></Relationships>
</file>

<file path=xl/charts/_rels/chart52.xml.rels><?xml version="1.0" encoding="UTF-8" standalone="yes"?>
<Relationships xmlns="http://schemas.openxmlformats.org/package/2006/relationships"><Relationship Id="rId2" Type="http://schemas.microsoft.com/office/2011/relationships/chartColorStyle" Target="colors52.xml"/><Relationship Id="rId1" Type="http://schemas.microsoft.com/office/2011/relationships/chartStyle" Target="style52.xml"/></Relationships>
</file>

<file path=xl/charts/_rels/chart53.xml.rels><?xml version="1.0" encoding="UTF-8" standalone="yes"?>
<Relationships xmlns="http://schemas.openxmlformats.org/package/2006/relationships"><Relationship Id="rId2" Type="http://schemas.microsoft.com/office/2011/relationships/chartColorStyle" Target="colors53.xml"/><Relationship Id="rId1" Type="http://schemas.microsoft.com/office/2011/relationships/chartStyle" Target="style53.xml"/></Relationships>
</file>

<file path=xl/charts/_rels/chart54.xml.rels><?xml version="1.0" encoding="UTF-8" standalone="yes"?>
<Relationships xmlns="http://schemas.openxmlformats.org/package/2006/relationships"><Relationship Id="rId2" Type="http://schemas.microsoft.com/office/2011/relationships/chartColorStyle" Target="colors54.xml"/><Relationship Id="rId1" Type="http://schemas.microsoft.com/office/2011/relationships/chartStyle" Target="style54.xml"/></Relationships>
</file>

<file path=xl/charts/_rels/chart55.xml.rels><?xml version="1.0" encoding="UTF-8" standalone="yes"?>
<Relationships xmlns="http://schemas.openxmlformats.org/package/2006/relationships"><Relationship Id="rId2" Type="http://schemas.microsoft.com/office/2011/relationships/chartColorStyle" Target="colors55.xml"/><Relationship Id="rId1" Type="http://schemas.microsoft.com/office/2011/relationships/chartStyle" Target="style55.xml"/></Relationships>
</file>

<file path=xl/charts/_rels/chart56.xml.rels><?xml version="1.0" encoding="UTF-8" standalone="yes"?>
<Relationships xmlns="http://schemas.openxmlformats.org/package/2006/relationships"><Relationship Id="rId2" Type="http://schemas.microsoft.com/office/2011/relationships/chartColorStyle" Target="colors56.xml"/><Relationship Id="rId1" Type="http://schemas.microsoft.com/office/2011/relationships/chartStyle" Target="style56.xml"/></Relationships>
</file>

<file path=xl/charts/_rels/chart57.xml.rels><?xml version="1.0" encoding="UTF-8" standalone="yes"?>
<Relationships xmlns="http://schemas.openxmlformats.org/package/2006/relationships"><Relationship Id="rId2" Type="http://schemas.microsoft.com/office/2011/relationships/chartColorStyle" Target="colors57.xml"/><Relationship Id="rId1" Type="http://schemas.microsoft.com/office/2011/relationships/chartStyle" Target="style57.xml"/></Relationships>
</file>

<file path=xl/charts/_rels/chart58.xml.rels><?xml version="1.0" encoding="UTF-8" standalone="yes"?>
<Relationships xmlns="http://schemas.openxmlformats.org/package/2006/relationships"><Relationship Id="rId2" Type="http://schemas.microsoft.com/office/2011/relationships/chartColorStyle" Target="colors58.xml"/><Relationship Id="rId1" Type="http://schemas.microsoft.com/office/2011/relationships/chartStyle" Target="style58.xml"/></Relationships>
</file>

<file path=xl/charts/_rels/chart59.xml.rels><?xml version="1.0" encoding="UTF-8" standalone="yes"?>
<Relationships xmlns="http://schemas.openxmlformats.org/package/2006/relationships"><Relationship Id="rId2" Type="http://schemas.microsoft.com/office/2011/relationships/chartColorStyle" Target="colors59.xml"/><Relationship Id="rId1" Type="http://schemas.microsoft.com/office/2011/relationships/chartStyle" Target="style59.xml"/></Relationships>
</file>

<file path=xl/charts/_rels/chart60.xml.rels><?xml version="1.0" encoding="UTF-8" standalone="yes"?>
<Relationships xmlns="http://schemas.openxmlformats.org/package/2006/relationships"><Relationship Id="rId2" Type="http://schemas.microsoft.com/office/2011/relationships/chartColorStyle" Target="colors60.xml"/><Relationship Id="rId1" Type="http://schemas.microsoft.com/office/2011/relationships/chartStyle" Target="style60.xml"/></Relationships>
</file>

<file path=xl/charts/_rels/chart61.xml.rels><?xml version="1.0" encoding="UTF-8" standalone="yes"?>
<Relationships xmlns="http://schemas.openxmlformats.org/package/2006/relationships"><Relationship Id="rId2" Type="http://schemas.microsoft.com/office/2011/relationships/chartColorStyle" Target="colors61.xml"/><Relationship Id="rId1" Type="http://schemas.microsoft.com/office/2011/relationships/chartStyle" Target="style61.xml"/></Relationships>
</file>

<file path=xl/charts/_rels/chart62.xml.rels><?xml version="1.0" encoding="UTF-8" standalone="yes"?>
<Relationships xmlns="http://schemas.openxmlformats.org/package/2006/relationships"><Relationship Id="rId2" Type="http://schemas.microsoft.com/office/2011/relationships/chartColorStyle" Target="colors62.xml"/><Relationship Id="rId1" Type="http://schemas.microsoft.com/office/2011/relationships/chartStyle" Target="style62.xml"/></Relationships>
</file>

<file path=xl/charts/_rels/chart63.xml.rels><?xml version="1.0" encoding="UTF-8" standalone="yes"?>
<Relationships xmlns="http://schemas.openxmlformats.org/package/2006/relationships"><Relationship Id="rId2" Type="http://schemas.microsoft.com/office/2011/relationships/chartColorStyle" Target="colors63.xml"/><Relationship Id="rId1" Type="http://schemas.microsoft.com/office/2011/relationships/chartStyle" Target="style63.xml"/></Relationships>
</file>

<file path=xl/charts/_rels/chart64.xml.rels><?xml version="1.0" encoding="UTF-8" standalone="yes"?>
<Relationships xmlns="http://schemas.openxmlformats.org/package/2006/relationships"><Relationship Id="rId2" Type="http://schemas.microsoft.com/office/2011/relationships/chartColorStyle" Target="colors64.xml"/><Relationship Id="rId1" Type="http://schemas.microsoft.com/office/2011/relationships/chartStyle" Target="style64.xml"/></Relationships>
</file>

<file path=xl/charts/_rels/chart65.xml.rels><?xml version="1.0" encoding="UTF-8" standalone="yes"?>
<Relationships xmlns="http://schemas.openxmlformats.org/package/2006/relationships"><Relationship Id="rId2" Type="http://schemas.microsoft.com/office/2011/relationships/chartColorStyle" Target="colors65.xml"/><Relationship Id="rId1" Type="http://schemas.microsoft.com/office/2011/relationships/chartStyle" Target="style65.xml"/></Relationships>
</file>

<file path=xl/charts/_rels/chart66.xml.rels><?xml version="1.0" encoding="UTF-8" standalone="yes"?>
<Relationships xmlns="http://schemas.openxmlformats.org/package/2006/relationships"><Relationship Id="rId2" Type="http://schemas.microsoft.com/office/2011/relationships/chartColorStyle" Target="colors66.xml"/><Relationship Id="rId1" Type="http://schemas.microsoft.com/office/2011/relationships/chartStyle" Target="style66.xml"/></Relationships>
</file>

<file path=xl/charts/_rels/chart67.xml.rels><?xml version="1.0" encoding="UTF-8" standalone="yes"?>
<Relationships xmlns="http://schemas.openxmlformats.org/package/2006/relationships"><Relationship Id="rId2" Type="http://schemas.microsoft.com/office/2011/relationships/chartColorStyle" Target="colors67.xml"/><Relationship Id="rId1" Type="http://schemas.microsoft.com/office/2011/relationships/chartStyle" Target="style67.xml"/></Relationships>
</file>

<file path=xl/charts/_rels/chart68.xml.rels><?xml version="1.0" encoding="UTF-8" standalone="yes"?>
<Relationships xmlns="http://schemas.openxmlformats.org/package/2006/relationships"><Relationship Id="rId2" Type="http://schemas.microsoft.com/office/2011/relationships/chartColorStyle" Target="colors68.xml"/><Relationship Id="rId1" Type="http://schemas.microsoft.com/office/2011/relationships/chartStyle" Target="style68.xml"/></Relationships>
</file>

<file path=xl/charts/_rels/chart69.xml.rels><?xml version="1.0" encoding="UTF-8" standalone="yes"?>
<Relationships xmlns="http://schemas.openxmlformats.org/package/2006/relationships"><Relationship Id="rId2" Type="http://schemas.microsoft.com/office/2011/relationships/chartColorStyle" Target="colors69.xml"/><Relationship Id="rId1" Type="http://schemas.microsoft.com/office/2011/relationships/chartStyle" Target="style69.xml"/></Relationships>
</file>

<file path=xl/charts/_rels/chart70.xml.rels><?xml version="1.0" encoding="UTF-8" standalone="yes"?>
<Relationships xmlns="http://schemas.openxmlformats.org/package/2006/relationships"><Relationship Id="rId2" Type="http://schemas.microsoft.com/office/2011/relationships/chartColorStyle" Target="colors70.xml"/><Relationship Id="rId1" Type="http://schemas.microsoft.com/office/2011/relationships/chartStyle" Target="style70.xml"/></Relationships>
</file>

<file path=xl/charts/_rels/chart71.xml.rels><?xml version="1.0" encoding="UTF-8" standalone="yes"?>
<Relationships xmlns="http://schemas.openxmlformats.org/package/2006/relationships"><Relationship Id="rId2" Type="http://schemas.microsoft.com/office/2011/relationships/chartColorStyle" Target="colors71.xml"/><Relationship Id="rId1" Type="http://schemas.microsoft.com/office/2011/relationships/chartStyle" Target="style7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[Raw performance data Q1&amp;Q2_ Mini Project (C476 Pod).xlsx]Meta Retarget Pivot Table!PivotTable6</c:name>
    <c:fmtId val="2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Campaign Cost Efficiency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'Meta Retarget Pivot Table'!$AR$60</c:f>
              <c:strCache>
                <c:ptCount val="1"/>
                <c:pt idx="0">
                  <c:v>Total</c:v>
                </c:pt>
              </c:strCache>
            </c:strRef>
          </c:tx>
          <c:spPr>
            <a:solidFill>
              <a:schemeClr val="accent1"/>
            </a:solidFill>
            <a:ln>
              <a:noFill/>
            </a:ln>
            <a:effectLst/>
          </c:spPr>
          <c:invertIfNegative val="0"/>
          <c:cat>
            <c:strRef>
              <c:f>'Meta Retarget Pivot Table'!$AQ$61:$AQ$71</c:f>
              <c:strCache>
                <c:ptCount val="10"/>
                <c:pt idx="0">
                  <c:v>Q1 Bird</c:v>
                </c:pt>
                <c:pt idx="1">
                  <c:v>Q1 Cat</c:v>
                </c:pt>
                <c:pt idx="2">
                  <c:v>Q1 Dog</c:v>
                </c:pt>
                <c:pt idx="3">
                  <c:v>Q1 Fish</c:v>
                </c:pt>
                <c:pt idx="4">
                  <c:v>Q1 Reptile</c:v>
                </c:pt>
                <c:pt idx="5">
                  <c:v>Q2 Bird</c:v>
                </c:pt>
                <c:pt idx="6">
                  <c:v>Q2 Cat</c:v>
                </c:pt>
                <c:pt idx="7">
                  <c:v>Q2 Dog</c:v>
                </c:pt>
                <c:pt idx="8">
                  <c:v>Q2 Fish</c:v>
                </c:pt>
                <c:pt idx="9">
                  <c:v>Q2 Reptile</c:v>
                </c:pt>
              </c:strCache>
            </c:strRef>
          </c:cat>
          <c:val>
            <c:numRef>
              <c:f>'Meta Retarget Pivot Table'!$AR$61:$AR$71</c:f>
              <c:numCache>
                <c:formatCode>"$"#,##0.00</c:formatCode>
                <c:ptCount val="10"/>
                <c:pt idx="0">
                  <c:v>16.413375973185872</c:v>
                </c:pt>
                <c:pt idx="1">
                  <c:v>12.715597728390067</c:v>
                </c:pt>
                <c:pt idx="2">
                  <c:v>41.342517901511926</c:v>
                </c:pt>
                <c:pt idx="3">
                  <c:v>14.950747472631837</c:v>
                </c:pt>
                <c:pt idx="4">
                  <c:v>2.8782294886352586</c:v>
                </c:pt>
                <c:pt idx="5">
                  <c:v>17.086822211586483</c:v>
                </c:pt>
                <c:pt idx="6">
                  <c:v>12.552662929776735</c:v>
                </c:pt>
                <c:pt idx="7">
                  <c:v>36.42664064926727</c:v>
                </c:pt>
                <c:pt idx="8">
                  <c:v>16.542814933205172</c:v>
                </c:pt>
                <c:pt idx="9">
                  <c:v>3.557248028681911</c:v>
                </c:pt>
              </c:numCache>
            </c:numRef>
          </c:val>
          <c:extLst>
            <c:ext xmlns:c16="http://schemas.microsoft.com/office/drawing/2014/chart" uri="{C3380CC4-5D6E-409C-BE32-E72D297353CC}">
              <c16:uniqueId val="{00000000-8126-4918-A0CE-B5ED48360D7F}"/>
            </c:ext>
          </c:extLst>
        </c:ser>
        <c:dLbls>
          <c:showLegendKey val="0"/>
          <c:showVal val="0"/>
          <c:showCatName val="0"/>
          <c:showSerName val="0"/>
          <c:showPercent val="0"/>
          <c:showBubbleSize val="0"/>
        </c:dLbls>
        <c:gapWidth val="151"/>
        <c:overlap val="-27"/>
        <c:axId val="419319304"/>
        <c:axId val="419329544"/>
      </c:barChart>
      <c:catAx>
        <c:axId val="419319304"/>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9329544"/>
        <c:crosses val="autoZero"/>
        <c:auto val="1"/>
        <c:lblAlgn val="ctr"/>
        <c:lblOffset val="100"/>
        <c:noMultiLvlLbl val="0"/>
      </c:catAx>
      <c:valAx>
        <c:axId val="419329544"/>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93193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Campaign Cost Efficiency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'Performance Report'!$E$99</c:f>
              <c:strCache>
                <c:ptCount val="1"/>
                <c:pt idx="0">
                  <c:v>ROI</c:v>
                </c:pt>
              </c:strCache>
            </c:strRef>
          </c:tx>
          <c:spPr>
            <a:solidFill>
              <a:schemeClr val="accent1"/>
            </a:solidFill>
            <a:ln>
              <a:noFill/>
            </a:ln>
            <a:effectLst/>
          </c:spPr>
          <c:invertIfNegative val="0"/>
          <c:cat>
            <c:strRef>
              <c:f>'Performance Report'!$D$100:$D$107</c:f>
              <c:strCache>
                <c:ptCount val="8"/>
                <c:pt idx="0">
                  <c:v>SEMC_Q1 Bird</c:v>
                </c:pt>
                <c:pt idx="1">
                  <c:v>SEMC_Q1 Cat</c:v>
                </c:pt>
                <c:pt idx="2">
                  <c:v>SEMC_Q1 Dog</c:v>
                </c:pt>
                <c:pt idx="3">
                  <c:v>SEMC_Q1 Fish</c:v>
                </c:pt>
                <c:pt idx="4">
                  <c:v>SEMC_Q2 Bird</c:v>
                </c:pt>
                <c:pt idx="5">
                  <c:v>SEMC_Q2 Cat</c:v>
                </c:pt>
                <c:pt idx="6">
                  <c:v>SEMC_Q2 Dog</c:v>
                </c:pt>
                <c:pt idx="7">
                  <c:v>SEMC_Q2 Fish</c:v>
                </c:pt>
              </c:strCache>
            </c:strRef>
          </c:cat>
          <c:val>
            <c:numRef>
              <c:f>'Performance Report'!$E$100:$E$107</c:f>
              <c:numCache>
                <c:formatCode>"$"#,##0.00_);[Red]\("$"#,##0.00\)</c:formatCode>
                <c:ptCount val="8"/>
                <c:pt idx="0">
                  <c:v>17.29</c:v>
                </c:pt>
                <c:pt idx="1">
                  <c:v>23.82</c:v>
                </c:pt>
                <c:pt idx="2">
                  <c:v>31.4</c:v>
                </c:pt>
                <c:pt idx="3">
                  <c:v>9.9</c:v>
                </c:pt>
                <c:pt idx="4">
                  <c:v>16.39</c:v>
                </c:pt>
                <c:pt idx="5">
                  <c:v>26.72</c:v>
                </c:pt>
                <c:pt idx="6">
                  <c:v>35.33</c:v>
                </c:pt>
                <c:pt idx="7">
                  <c:v>6.31</c:v>
                </c:pt>
              </c:numCache>
            </c:numRef>
          </c:val>
          <c:extLst>
            <c:ext xmlns:c16="http://schemas.microsoft.com/office/drawing/2014/chart" uri="{C3380CC4-5D6E-409C-BE32-E72D297353CC}">
              <c16:uniqueId val="{00000001-8DCD-498E-8DF0-E472275F10C3}"/>
            </c:ext>
          </c:extLst>
        </c:ser>
        <c:dLbls>
          <c:showLegendKey val="0"/>
          <c:showVal val="0"/>
          <c:showCatName val="0"/>
          <c:showSerName val="0"/>
          <c:showPercent val="0"/>
          <c:showBubbleSize val="0"/>
        </c:dLbls>
        <c:gapWidth val="219"/>
        <c:overlap val="-27"/>
        <c:axId val="625451016"/>
        <c:axId val="625453576"/>
      </c:barChart>
      <c:catAx>
        <c:axId val="6254510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5453576"/>
        <c:crosses val="autoZero"/>
        <c:auto val="1"/>
        <c:lblAlgn val="ctr"/>
        <c:lblOffset val="100"/>
        <c:noMultiLvlLbl val="0"/>
      </c:catAx>
      <c:valAx>
        <c:axId val="625453576"/>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_);[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54510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[Raw performance data Q1&amp;Q2_ Mini Project (C476 Pod).xlsx]Performance Report!PivotTable3</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Q1 Campaign Cost and Revenue</a:t>
            </a:r>
          </a:p>
        </c:rich>
      </c:tx>
      <c:layout>
        <c:manualLayout>
          <c:xMode val="edge"/>
          <c:yMode val="edge"/>
          <c:x val="0.20945000661347687"/>
          <c:y val="3.91689481649012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'Performance Report'!$L$101</c:f>
              <c:strCache>
                <c:ptCount val="1"/>
                <c:pt idx="0">
                  <c:v>Spend Total</c:v>
                </c:pt>
              </c:strCache>
            </c:strRef>
          </c:tx>
          <c:spPr>
            <a:solidFill>
              <a:schemeClr val="accent1"/>
            </a:solidFill>
            <a:ln>
              <a:noFill/>
            </a:ln>
            <a:effectLst/>
          </c:spPr>
          <c:invertIfNegative val="0"/>
          <c:cat>
            <c:strRef>
              <c:f>'Performance Report'!$K$102:$K$106</c:f>
              <c:strCache>
                <c:ptCount val="4"/>
                <c:pt idx="0">
                  <c:v>SEMC_Q1_Bird</c:v>
                </c:pt>
                <c:pt idx="1">
                  <c:v>SEMC_Q1_Cat</c:v>
                </c:pt>
                <c:pt idx="2">
                  <c:v>SEMC_Q1_Dog</c:v>
                </c:pt>
                <c:pt idx="3">
                  <c:v>SEMC_Q1_Fish</c:v>
                </c:pt>
              </c:strCache>
            </c:strRef>
          </c:cat>
          <c:val>
            <c:numRef>
              <c:f>'Performance Report'!$L$102:$L$106</c:f>
              <c:numCache>
                <c:formatCode>"$"#,##0</c:formatCode>
                <c:ptCount val="4"/>
                <c:pt idx="0">
                  <c:v>9036.9914615384623</c:v>
                </c:pt>
                <c:pt idx="1">
                  <c:v>13636.160769230768</c:v>
                </c:pt>
                <c:pt idx="2">
                  <c:v>12036.59646153846</c:v>
                </c:pt>
                <c:pt idx="3">
                  <c:v>5167.6726282051286</c:v>
                </c:pt>
              </c:numCache>
            </c:numRef>
          </c:val>
          <c:extLst>
            <c:ext xmlns:c16="http://schemas.microsoft.com/office/drawing/2014/chart" uri="{C3380CC4-5D6E-409C-BE32-E72D297353CC}">
              <c16:uniqueId val="{00000001-3D11-40D4-BC91-5A341DB6741E}"/>
            </c:ext>
          </c:extLst>
        </c:ser>
        <c:ser>
          <c:idx val="1"/>
          <c:order val="1"/>
          <c:tx>
            <c:strRef>
              <c:f>'Performance Report'!$M$101</c:f>
              <c:strCache>
                <c:ptCount val="1"/>
                <c:pt idx="0">
                  <c:v>Revenue Total </c:v>
                </c:pt>
              </c:strCache>
            </c:strRef>
          </c:tx>
          <c:spPr>
            <a:solidFill>
              <a:schemeClr val="accent2"/>
            </a:solidFill>
            <a:ln>
              <a:noFill/>
            </a:ln>
            <a:effectLst/>
          </c:spPr>
          <c:invertIfNegative val="0"/>
          <c:cat>
            <c:strRef>
              <c:f>'Performance Report'!$K$102:$K$106</c:f>
              <c:strCache>
                <c:ptCount val="4"/>
                <c:pt idx="0">
                  <c:v>SEMC_Q1_Bird</c:v>
                </c:pt>
                <c:pt idx="1">
                  <c:v>SEMC_Q1_Cat</c:v>
                </c:pt>
                <c:pt idx="2">
                  <c:v>SEMC_Q1_Dog</c:v>
                </c:pt>
                <c:pt idx="3">
                  <c:v>SEMC_Q1_Fish</c:v>
                </c:pt>
              </c:strCache>
            </c:strRef>
          </c:cat>
          <c:val>
            <c:numRef>
              <c:f>'Performance Report'!$M$102:$M$106</c:f>
              <c:numCache>
                <c:formatCode>"$"#,##0</c:formatCode>
                <c:ptCount val="4"/>
                <c:pt idx="0">
                  <c:v>156276.90300000002</c:v>
                </c:pt>
                <c:pt idx="1">
                  <c:v>324878.20800000004</c:v>
                </c:pt>
                <c:pt idx="2">
                  <c:v>377938.10400000005</c:v>
                </c:pt>
                <c:pt idx="3">
                  <c:v>51181.985714285729</c:v>
                </c:pt>
              </c:numCache>
            </c:numRef>
          </c:val>
          <c:extLst>
            <c:ext xmlns:c16="http://schemas.microsoft.com/office/drawing/2014/chart" uri="{C3380CC4-5D6E-409C-BE32-E72D297353CC}">
              <c16:uniqueId val="{00000003-3D11-40D4-BC91-5A341DB6741E}"/>
            </c:ext>
          </c:extLst>
        </c:ser>
        <c:dLbls>
          <c:showLegendKey val="0"/>
          <c:showVal val="0"/>
          <c:showCatName val="0"/>
          <c:showSerName val="0"/>
          <c:showPercent val="0"/>
          <c:showBubbleSize val="0"/>
        </c:dLbls>
        <c:gapWidth val="219"/>
        <c:overlap val="-27"/>
        <c:axId val="225244168"/>
        <c:axId val="225246216"/>
      </c:barChart>
      <c:catAx>
        <c:axId val="2252441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5246216"/>
        <c:crosses val="autoZero"/>
        <c:auto val="1"/>
        <c:lblAlgn val="ctr"/>
        <c:lblOffset val="100"/>
        <c:noMultiLvlLbl val="0"/>
      </c:catAx>
      <c:valAx>
        <c:axId val="225246216"/>
        <c:scaling>
          <c:orientation val="minMax"/>
          <c:max val="500000"/>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52441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[Raw performance data Q1&amp;Q2_ Mini Project (C476 Pod).xlsx]Performance Report!PivotTable4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Q2 Campaign Cost and Revenue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'Performance Report'!$L$109</c:f>
              <c:strCache>
                <c:ptCount val="1"/>
                <c:pt idx="0">
                  <c:v>Spend Total</c:v>
                </c:pt>
              </c:strCache>
            </c:strRef>
          </c:tx>
          <c:spPr>
            <a:solidFill>
              <a:schemeClr val="accent1"/>
            </a:solidFill>
            <a:ln>
              <a:noFill/>
            </a:ln>
            <a:effectLst/>
          </c:spPr>
          <c:invertIfNegative val="0"/>
          <c:cat>
            <c:strRef>
              <c:f>'Performance Report'!$K$110:$K$114</c:f>
              <c:strCache>
                <c:ptCount val="4"/>
                <c:pt idx="0">
                  <c:v>SEMC_Q2_Bird</c:v>
                </c:pt>
                <c:pt idx="1">
                  <c:v>SEMC_Q2_Cat</c:v>
                </c:pt>
                <c:pt idx="2">
                  <c:v>SEMC_Q2_Dog</c:v>
                </c:pt>
                <c:pt idx="3">
                  <c:v>SEMC_Q2_Fish</c:v>
                </c:pt>
              </c:strCache>
            </c:strRef>
          </c:cat>
          <c:val>
            <c:numRef>
              <c:f>'Performance Report'!$L$110:$L$114</c:f>
              <c:numCache>
                <c:formatCode>"$"#,##0</c:formatCode>
                <c:ptCount val="4"/>
                <c:pt idx="0">
                  <c:v>9066.0879999999997</c:v>
                </c:pt>
                <c:pt idx="1">
                  <c:v>11901.842000000001</c:v>
                </c:pt>
                <c:pt idx="2">
                  <c:v>13864.011999999999</c:v>
                </c:pt>
                <c:pt idx="3">
                  <c:v>6005.0741666666681</c:v>
                </c:pt>
              </c:numCache>
            </c:numRef>
          </c:val>
          <c:extLst>
            <c:ext xmlns:c16="http://schemas.microsoft.com/office/drawing/2014/chart" uri="{C3380CC4-5D6E-409C-BE32-E72D297353CC}">
              <c16:uniqueId val="{00000001-6B41-4703-AB1A-A8C8AACA0EAA}"/>
            </c:ext>
          </c:extLst>
        </c:ser>
        <c:ser>
          <c:idx val="1"/>
          <c:order val="1"/>
          <c:tx>
            <c:strRef>
              <c:f>'Performance Report'!$M$109</c:f>
              <c:strCache>
                <c:ptCount val="1"/>
                <c:pt idx="0">
                  <c:v>Revenue Total </c:v>
                </c:pt>
              </c:strCache>
            </c:strRef>
          </c:tx>
          <c:spPr>
            <a:solidFill>
              <a:schemeClr val="accent2"/>
            </a:solidFill>
            <a:ln>
              <a:noFill/>
            </a:ln>
            <a:effectLst/>
          </c:spPr>
          <c:invertIfNegative val="0"/>
          <c:cat>
            <c:strRef>
              <c:f>'Performance Report'!$K$110:$K$114</c:f>
              <c:strCache>
                <c:ptCount val="4"/>
                <c:pt idx="0">
                  <c:v>SEMC_Q2_Bird</c:v>
                </c:pt>
                <c:pt idx="1">
                  <c:v>SEMC_Q2_Cat</c:v>
                </c:pt>
                <c:pt idx="2">
                  <c:v>SEMC_Q2_Dog</c:v>
                </c:pt>
                <c:pt idx="3">
                  <c:v>SEMC_Q2_Fish</c:v>
                </c:pt>
              </c:strCache>
            </c:strRef>
          </c:cat>
          <c:val>
            <c:numRef>
              <c:f>'Performance Report'!$M$110:$M$114</c:f>
              <c:numCache>
                <c:formatCode>"$"#,##0</c:formatCode>
                <c:ptCount val="4"/>
                <c:pt idx="0">
                  <c:v>148560.837</c:v>
                </c:pt>
                <c:pt idx="1">
                  <c:v>317973.84400000004</c:v>
                </c:pt>
                <c:pt idx="2">
                  <c:v>489805.17400000012</c:v>
                </c:pt>
                <c:pt idx="3">
                  <c:v>37870.189880952385</c:v>
                </c:pt>
              </c:numCache>
            </c:numRef>
          </c:val>
          <c:extLst>
            <c:ext xmlns:c16="http://schemas.microsoft.com/office/drawing/2014/chart" uri="{C3380CC4-5D6E-409C-BE32-E72D297353CC}">
              <c16:uniqueId val="{00000003-6B41-4703-AB1A-A8C8AACA0EAA}"/>
            </c:ext>
          </c:extLst>
        </c:ser>
        <c:dLbls>
          <c:showLegendKey val="0"/>
          <c:showVal val="0"/>
          <c:showCatName val="0"/>
          <c:showSerName val="0"/>
          <c:showPercent val="0"/>
          <c:showBubbleSize val="0"/>
        </c:dLbls>
        <c:gapWidth val="219"/>
        <c:overlap val="-27"/>
        <c:axId val="450331656"/>
        <c:axId val="450333704"/>
      </c:barChart>
      <c:catAx>
        <c:axId val="4503316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0333704"/>
        <c:crosses val="autoZero"/>
        <c:auto val="1"/>
        <c:lblAlgn val="ctr"/>
        <c:lblOffset val="100"/>
        <c:noMultiLvlLbl val="0"/>
      </c:catAx>
      <c:valAx>
        <c:axId val="450333704"/>
        <c:scaling>
          <c:orientation val="minMax"/>
          <c:max val="500000"/>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03316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[Raw performance data Q1&amp;Q2_ Mini Project (C476 Pod).xlsx]Performance Report!PivotTable1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Campaign Spend vs Revenue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'Performance Report'!$B$89</c:f>
              <c:strCache>
                <c:ptCount val="1"/>
                <c:pt idx="0">
                  <c:v>Sum of Spend</c:v>
                </c:pt>
              </c:strCache>
            </c:strRef>
          </c:tx>
          <c:spPr>
            <a:solidFill>
              <a:schemeClr val="accent1"/>
            </a:solidFill>
            <a:ln>
              <a:noFill/>
            </a:ln>
            <a:effectLst/>
          </c:spPr>
          <c:invertIfNegative val="0"/>
          <c:cat>
            <c:strRef>
              <c:f>'Performance Report'!$A$90:$A$98</c:f>
              <c:strCache>
                <c:ptCount val="8"/>
                <c:pt idx="0">
                  <c:v>FY24_SEM_Q1_Bird</c:v>
                </c:pt>
                <c:pt idx="1">
                  <c:v>FY24_SEM_Q1_Cat</c:v>
                </c:pt>
                <c:pt idx="2">
                  <c:v>FY24_SEM_Q1_Dog</c:v>
                </c:pt>
                <c:pt idx="3">
                  <c:v>FY24_SEM_Q1_Fish</c:v>
                </c:pt>
                <c:pt idx="4">
                  <c:v>FY24_SEM_Q2_Bird</c:v>
                </c:pt>
                <c:pt idx="5">
                  <c:v>FY24_SEM_Q2_Cat</c:v>
                </c:pt>
                <c:pt idx="6">
                  <c:v>FY24_SEM_Q2_Dog</c:v>
                </c:pt>
                <c:pt idx="7">
                  <c:v>FY24_SEM_Q2_Fish</c:v>
                </c:pt>
              </c:strCache>
            </c:strRef>
          </c:cat>
          <c:val>
            <c:numRef>
              <c:f>'Performance Report'!$B$90:$B$98</c:f>
              <c:numCache>
                <c:formatCode>"$"#,##0.00</c:formatCode>
                <c:ptCount val="8"/>
                <c:pt idx="0">
                  <c:v>9036.9914615384623</c:v>
                </c:pt>
                <c:pt idx="1">
                  <c:v>13636.160769230768</c:v>
                </c:pt>
                <c:pt idx="2">
                  <c:v>12036.59646153846</c:v>
                </c:pt>
                <c:pt idx="3">
                  <c:v>5167.6726282051286</c:v>
                </c:pt>
                <c:pt idx="4">
                  <c:v>9066.0879999999997</c:v>
                </c:pt>
                <c:pt idx="5">
                  <c:v>11901.842000000001</c:v>
                </c:pt>
                <c:pt idx="6">
                  <c:v>13864.012000000001</c:v>
                </c:pt>
                <c:pt idx="7">
                  <c:v>6005.0741666666672</c:v>
                </c:pt>
              </c:numCache>
            </c:numRef>
          </c:val>
          <c:extLst>
            <c:ext xmlns:c16="http://schemas.microsoft.com/office/drawing/2014/chart" uri="{C3380CC4-5D6E-409C-BE32-E72D297353CC}">
              <c16:uniqueId val="{00000001-19C3-45A6-A726-CAF1E20D7608}"/>
            </c:ext>
          </c:extLst>
        </c:ser>
        <c:ser>
          <c:idx val="1"/>
          <c:order val="1"/>
          <c:tx>
            <c:strRef>
              <c:f>'Performance Report'!$C$89</c:f>
              <c:strCache>
                <c:ptCount val="1"/>
                <c:pt idx="0">
                  <c:v>Sum of Revenue</c:v>
                </c:pt>
              </c:strCache>
            </c:strRef>
          </c:tx>
          <c:spPr>
            <a:solidFill>
              <a:schemeClr val="accent2"/>
            </a:solidFill>
            <a:ln>
              <a:noFill/>
            </a:ln>
            <a:effectLst/>
          </c:spPr>
          <c:invertIfNegative val="0"/>
          <c:cat>
            <c:strRef>
              <c:f>'Performance Report'!$A$90:$A$98</c:f>
              <c:strCache>
                <c:ptCount val="8"/>
                <c:pt idx="0">
                  <c:v>FY24_SEM_Q1_Bird</c:v>
                </c:pt>
                <c:pt idx="1">
                  <c:v>FY24_SEM_Q1_Cat</c:v>
                </c:pt>
                <c:pt idx="2">
                  <c:v>FY24_SEM_Q1_Dog</c:v>
                </c:pt>
                <c:pt idx="3">
                  <c:v>FY24_SEM_Q1_Fish</c:v>
                </c:pt>
                <c:pt idx="4">
                  <c:v>FY24_SEM_Q2_Bird</c:v>
                </c:pt>
                <c:pt idx="5">
                  <c:v>FY24_SEM_Q2_Cat</c:v>
                </c:pt>
                <c:pt idx="6">
                  <c:v>FY24_SEM_Q2_Dog</c:v>
                </c:pt>
                <c:pt idx="7">
                  <c:v>FY24_SEM_Q2_Fish</c:v>
                </c:pt>
              </c:strCache>
            </c:strRef>
          </c:cat>
          <c:val>
            <c:numRef>
              <c:f>'Performance Report'!$C$90:$C$98</c:f>
              <c:numCache>
                <c:formatCode>"$"#,##0.00</c:formatCode>
                <c:ptCount val="8"/>
                <c:pt idx="0">
                  <c:v>156276.90300000002</c:v>
                </c:pt>
                <c:pt idx="1">
                  <c:v>324878.20800000004</c:v>
                </c:pt>
                <c:pt idx="2">
                  <c:v>377938.10400000005</c:v>
                </c:pt>
                <c:pt idx="3">
                  <c:v>51181.985714285722</c:v>
                </c:pt>
                <c:pt idx="4">
                  <c:v>148560.837</c:v>
                </c:pt>
                <c:pt idx="5">
                  <c:v>317973.84400000004</c:v>
                </c:pt>
                <c:pt idx="6">
                  <c:v>489805.17400000006</c:v>
                </c:pt>
                <c:pt idx="7">
                  <c:v>37870.189880952385</c:v>
                </c:pt>
              </c:numCache>
            </c:numRef>
          </c:val>
          <c:extLst>
            <c:ext xmlns:c16="http://schemas.microsoft.com/office/drawing/2014/chart" uri="{C3380CC4-5D6E-409C-BE32-E72D297353CC}">
              <c16:uniqueId val="{00000003-19C3-45A6-A726-CAF1E20D7608}"/>
            </c:ext>
          </c:extLst>
        </c:ser>
        <c:dLbls>
          <c:showLegendKey val="0"/>
          <c:showVal val="0"/>
          <c:showCatName val="0"/>
          <c:showSerName val="0"/>
          <c:showPercent val="0"/>
          <c:showBubbleSize val="0"/>
        </c:dLbls>
        <c:gapWidth val="150"/>
        <c:overlap val="100"/>
        <c:axId val="1263565320"/>
        <c:axId val="879565831"/>
      </c:barChart>
      <c:catAx>
        <c:axId val="12635653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9565831"/>
        <c:crosses val="autoZero"/>
        <c:auto val="1"/>
        <c:lblAlgn val="ctr"/>
        <c:lblOffset val="100"/>
        <c:noMultiLvlLbl val="0"/>
      </c:catAx>
      <c:valAx>
        <c:axId val="879565831"/>
        <c:scaling>
          <c:orientation val="minMax"/>
          <c:max val="500000"/>
        </c:scaling>
        <c:delete val="0"/>
        <c:axPos val="b"/>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3565320"/>
        <c:crossesAt val="1"/>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[Raw performance data Q1&amp;Q2_ Mini Project (C476 Pod).xlsx]Meta Retarget Pivot Table!PivotTable8</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CPA</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'Meta Retarget Pivot Table'!$AB$2</c:f>
              <c:strCache>
                <c:ptCount val="1"/>
                <c:pt idx="0">
                  <c:v>Total</c:v>
                </c:pt>
              </c:strCache>
            </c:strRef>
          </c:tx>
          <c:spPr>
            <a:solidFill>
              <a:schemeClr val="accent1"/>
            </a:solidFill>
            <a:ln>
              <a:noFill/>
            </a:ln>
            <a:effectLst/>
          </c:spPr>
          <c:invertIfNegative val="0"/>
          <c:cat>
            <c:strRef>
              <c:f>'Meta Retarget Pivot Table'!$AA$3:$AA$13</c:f>
              <c:strCache>
                <c:ptCount val="10"/>
                <c:pt idx="0">
                  <c:v>Q1 Bird</c:v>
                </c:pt>
                <c:pt idx="1">
                  <c:v>Q1 Cat</c:v>
                </c:pt>
                <c:pt idx="2">
                  <c:v>Q1 Dog</c:v>
                </c:pt>
                <c:pt idx="3">
                  <c:v>Q1 Fish</c:v>
                </c:pt>
                <c:pt idx="4">
                  <c:v>Q1 Reptile</c:v>
                </c:pt>
                <c:pt idx="5">
                  <c:v>Q2 Bird</c:v>
                </c:pt>
                <c:pt idx="6">
                  <c:v>Q2 Cat</c:v>
                </c:pt>
                <c:pt idx="7">
                  <c:v>Q2 Dog</c:v>
                </c:pt>
                <c:pt idx="8">
                  <c:v>Q2 Fish</c:v>
                </c:pt>
                <c:pt idx="9">
                  <c:v>Q2 Reptile</c:v>
                </c:pt>
              </c:strCache>
            </c:strRef>
          </c:cat>
          <c:val>
            <c:numRef>
              <c:f>'Meta Retarget Pivot Table'!$AB$3:$AB$13</c:f>
              <c:numCache>
                <c:formatCode>"$"#,##0.00</c:formatCode>
                <c:ptCount val="10"/>
                <c:pt idx="0">
                  <c:v>204.0082007747379</c:v>
                </c:pt>
                <c:pt idx="1">
                  <c:v>193.25644741053975</c:v>
                </c:pt>
                <c:pt idx="2">
                  <c:v>118.11035147988609</c:v>
                </c:pt>
                <c:pt idx="3">
                  <c:v>251.69688248854453</c:v>
                </c:pt>
                <c:pt idx="4">
                  <c:v>1050.6074425828897</c:v>
                </c:pt>
                <c:pt idx="5">
                  <c:v>243.0865845691323</c:v>
                </c:pt>
                <c:pt idx="6">
                  <c:v>218.40268121973034</c:v>
                </c:pt>
                <c:pt idx="7">
                  <c:v>148.05354397101721</c:v>
                </c:pt>
                <c:pt idx="8">
                  <c:v>295.90152122446636</c:v>
                </c:pt>
                <c:pt idx="9">
                  <c:v>1046.2341625971465</c:v>
                </c:pt>
              </c:numCache>
            </c:numRef>
          </c:val>
          <c:extLst>
            <c:ext xmlns:c16="http://schemas.microsoft.com/office/drawing/2014/chart" uri="{C3380CC4-5D6E-409C-BE32-E72D297353CC}">
              <c16:uniqueId val="{00000000-5209-4C2A-9D44-146991B49F9A}"/>
            </c:ext>
          </c:extLst>
        </c:ser>
        <c:dLbls>
          <c:showLegendKey val="0"/>
          <c:showVal val="0"/>
          <c:showCatName val="0"/>
          <c:showSerName val="0"/>
          <c:showPercent val="0"/>
          <c:showBubbleSize val="0"/>
        </c:dLbls>
        <c:gapWidth val="33"/>
        <c:overlap val="-30"/>
        <c:axId val="1528947720"/>
        <c:axId val="1528949768"/>
      </c:barChart>
      <c:catAx>
        <c:axId val="15289477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8949768"/>
        <c:crosses val="autoZero"/>
        <c:auto val="1"/>
        <c:lblAlgn val="ctr"/>
        <c:lblOffset val="100"/>
        <c:noMultiLvlLbl val="0"/>
      </c:catAx>
      <c:valAx>
        <c:axId val="152894976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894772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[Raw performance data Q1&amp;Q2_ Mini Project (C476 Pod).xlsx]Meta Retarget Pivot Table!PivotTable7</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CPC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w="19050">
            <a:solidFill>
              <a:schemeClr val="lt1"/>
            </a:solidFill>
          </a:ln>
          <a:effectLst/>
        </c:spPr>
      </c:pivotFmt>
      <c:pivotFmt>
        <c:idx val="46"/>
        <c:spPr>
          <a:solidFill>
            <a:schemeClr val="accent1"/>
          </a:solidFill>
          <a:ln w="19050">
            <a:solidFill>
              <a:schemeClr val="lt1"/>
            </a:solidFill>
          </a:ln>
          <a:effectLst/>
        </c:spPr>
      </c:pivotFmt>
      <c:pivotFmt>
        <c:idx val="47"/>
        <c:spPr>
          <a:solidFill>
            <a:schemeClr val="accent1"/>
          </a:solidFill>
          <a:ln w="19050">
            <a:solidFill>
              <a:schemeClr val="lt1"/>
            </a:solidFill>
          </a:ln>
          <a:effectLst/>
        </c:spPr>
      </c:pivotFmt>
      <c:pivotFmt>
        <c:idx val="48"/>
        <c:spPr>
          <a:solidFill>
            <a:schemeClr val="accent1"/>
          </a:solidFill>
          <a:ln w="19050">
            <a:solidFill>
              <a:schemeClr val="lt1"/>
            </a:solidFill>
          </a:ln>
          <a:effectLst/>
        </c:spPr>
      </c:pivotFmt>
      <c:pivotFmt>
        <c:idx val="49"/>
        <c:spPr>
          <a:solidFill>
            <a:schemeClr val="accent1"/>
          </a:solidFill>
          <a:ln w="19050">
            <a:solidFill>
              <a:schemeClr val="lt1"/>
            </a:solidFill>
          </a:ln>
          <a:effectLst/>
        </c:spPr>
      </c:pivotFmt>
      <c:pivotFmt>
        <c:idx val="50"/>
        <c:spPr>
          <a:solidFill>
            <a:schemeClr val="accent1"/>
          </a:solidFill>
          <a:ln w="19050">
            <a:solidFill>
              <a:schemeClr val="lt1"/>
            </a:solidFill>
          </a:ln>
          <a:effectLst/>
        </c:spPr>
      </c:pivotFmt>
      <c:pivotFmt>
        <c:idx val="51"/>
        <c:spPr>
          <a:solidFill>
            <a:schemeClr val="accent1"/>
          </a:solidFill>
          <a:ln w="19050">
            <a:solidFill>
              <a:schemeClr val="lt1"/>
            </a:solidFill>
          </a:ln>
          <a:effectLst/>
        </c:spPr>
      </c:pivotFmt>
      <c:pivotFmt>
        <c:idx val="52"/>
        <c:spPr>
          <a:solidFill>
            <a:schemeClr val="accent1"/>
          </a:solidFill>
          <a:ln w="19050">
            <a:solidFill>
              <a:schemeClr val="lt1"/>
            </a:solidFill>
          </a:ln>
          <a:effectLst/>
        </c:spPr>
      </c:pivotFmt>
      <c:pivotFmt>
        <c:idx val="53"/>
        <c:spPr>
          <a:solidFill>
            <a:schemeClr val="accent1"/>
          </a:solidFill>
          <a:ln w="19050">
            <a:solidFill>
              <a:schemeClr val="lt1"/>
            </a:solidFill>
          </a:ln>
          <a:effectLst/>
        </c:spPr>
      </c:pivotFmt>
      <c:pivotFmt>
        <c:idx val="54"/>
        <c:spPr>
          <a:solidFill>
            <a:schemeClr val="accent1"/>
          </a:solidFill>
          <a:ln w="19050">
            <a:solidFill>
              <a:schemeClr val="lt1"/>
            </a:solidFill>
          </a:ln>
          <a:effectLst/>
        </c:spPr>
      </c:pivotFmt>
    </c:pivotFmts>
    <c:plotArea>
      <c:layout/>
      <c:barChart>
        <c:barDir val="col"/>
        <c:grouping val="clustered"/>
        <c:varyColors val="0"/>
        <c:ser>
          <c:idx val="0"/>
          <c:order val="0"/>
          <c:tx>
            <c:strRef>
              <c:f>'Meta Retarget Pivot Table'!$V$2</c:f>
              <c:strCache>
                <c:ptCount val="1"/>
                <c:pt idx="0">
                  <c:v>Total</c:v>
                </c:pt>
              </c:strCache>
            </c:strRef>
          </c:tx>
          <c:spPr>
            <a:solidFill>
              <a:schemeClr val="accent1"/>
            </a:solidFill>
            <a:ln w="19050">
              <a:solidFill>
                <a:schemeClr val="lt1"/>
              </a:solidFill>
            </a:ln>
            <a:effectLst/>
          </c:spPr>
          <c:invertIfNegative val="0"/>
          <c:dPt>
            <c:idx val="0"/>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1-F95C-4D69-BF50-2F293B0BBE62}"/>
              </c:ext>
            </c:extLst>
          </c:dPt>
          <c:dPt>
            <c:idx val="1"/>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3-F95C-4D69-BF50-2F293B0BBE62}"/>
              </c:ext>
            </c:extLst>
          </c:dPt>
          <c:dPt>
            <c:idx val="2"/>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5-F95C-4D69-BF50-2F293B0BBE62}"/>
              </c:ext>
            </c:extLst>
          </c:dPt>
          <c:dPt>
            <c:idx val="3"/>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7-F95C-4D69-BF50-2F293B0BBE62}"/>
              </c:ext>
            </c:extLst>
          </c:dPt>
          <c:dPt>
            <c:idx val="4"/>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9-F95C-4D69-BF50-2F293B0BBE62}"/>
              </c:ext>
            </c:extLst>
          </c:dPt>
          <c:dPt>
            <c:idx val="5"/>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B-F95C-4D69-BF50-2F293B0BBE62}"/>
              </c:ext>
            </c:extLst>
          </c:dPt>
          <c:dPt>
            <c:idx val="6"/>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D-F95C-4D69-BF50-2F293B0BBE62}"/>
              </c:ext>
            </c:extLst>
          </c:dPt>
          <c:dPt>
            <c:idx val="7"/>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F-F95C-4D69-BF50-2F293B0BBE62}"/>
              </c:ext>
            </c:extLst>
          </c:dPt>
          <c:dPt>
            <c:idx val="8"/>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11-F95C-4D69-BF50-2F293B0BBE62}"/>
              </c:ext>
            </c:extLst>
          </c:dPt>
          <c:dPt>
            <c:idx val="9"/>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13-F95C-4D69-BF50-2F293B0BBE62}"/>
              </c:ext>
            </c:extLst>
          </c:dPt>
          <c:cat>
            <c:strRef>
              <c:f>'Meta Retarget Pivot Table'!$U$3:$U$13</c:f>
              <c:strCache>
                <c:ptCount val="10"/>
                <c:pt idx="0">
                  <c:v>Q1 Bird</c:v>
                </c:pt>
                <c:pt idx="1">
                  <c:v>Q1 Cat</c:v>
                </c:pt>
                <c:pt idx="2">
                  <c:v>Q1 Dog</c:v>
                </c:pt>
                <c:pt idx="3">
                  <c:v>Q1 Fish</c:v>
                </c:pt>
                <c:pt idx="4">
                  <c:v>Q1 Reptile</c:v>
                </c:pt>
                <c:pt idx="5">
                  <c:v>Q2 Bird</c:v>
                </c:pt>
                <c:pt idx="6">
                  <c:v>Q2 Cat</c:v>
                </c:pt>
                <c:pt idx="7">
                  <c:v>Q2 Dog</c:v>
                </c:pt>
                <c:pt idx="8">
                  <c:v>Q2 Fish</c:v>
                </c:pt>
                <c:pt idx="9">
                  <c:v>Q2 Reptile</c:v>
                </c:pt>
              </c:strCache>
            </c:strRef>
          </c:cat>
          <c:val>
            <c:numRef>
              <c:f>'Meta Retarget Pivot Table'!$V$3:$V$13</c:f>
              <c:numCache>
                <c:formatCode>"$"#,##0.00</c:formatCode>
                <c:ptCount val="10"/>
                <c:pt idx="0">
                  <c:v>5.7154426838756871</c:v>
                </c:pt>
                <c:pt idx="1">
                  <c:v>7.6213532416951493</c:v>
                </c:pt>
                <c:pt idx="2">
                  <c:v>5.1868445760968065</c:v>
                </c:pt>
                <c:pt idx="3">
                  <c:v>10.961118881698756</c:v>
                </c:pt>
                <c:pt idx="4">
                  <c:v>29.088330358321954</c:v>
                </c:pt>
                <c:pt idx="5">
                  <c:v>6.0077354285765763</c:v>
                </c:pt>
                <c:pt idx="6">
                  <c:v>6.3428533969113357</c:v>
                </c:pt>
                <c:pt idx="7">
                  <c:v>5.686742676376789</c:v>
                </c:pt>
                <c:pt idx="8">
                  <c:v>13.341030340120717</c:v>
                </c:pt>
                <c:pt idx="9">
                  <c:v>23.69040423925934</c:v>
                </c:pt>
              </c:numCache>
            </c:numRef>
          </c:val>
          <c:extLst>
            <c:ext xmlns:c16="http://schemas.microsoft.com/office/drawing/2014/chart" uri="{C3380CC4-5D6E-409C-BE32-E72D297353CC}">
              <c16:uniqueId val="{00000014-F95C-4D69-BF50-2F293B0BBE62}"/>
            </c:ext>
          </c:extLst>
        </c:ser>
        <c:dLbls>
          <c:showLegendKey val="0"/>
          <c:showVal val="0"/>
          <c:showCatName val="0"/>
          <c:showSerName val="0"/>
          <c:showPercent val="0"/>
          <c:showBubbleSize val="0"/>
        </c:dLbls>
        <c:gapWidth val="100"/>
        <c:axId val="1544195592"/>
        <c:axId val="1544197640"/>
      </c:barChart>
      <c:catAx>
        <c:axId val="154419559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4197640"/>
        <c:crosses val="autoZero"/>
        <c:auto val="1"/>
        <c:lblAlgn val="ctr"/>
        <c:lblOffset val="100"/>
        <c:noMultiLvlLbl val="0"/>
      </c:catAx>
      <c:valAx>
        <c:axId val="1544197640"/>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419559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[Raw performance data Q1&amp;Q2_ Mini Project (C476 Pod).xlsx]Meta Retarget Pivot Table!PivotTable9</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CTR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'Meta Retarget Pivot Table'!$Y$2</c:f>
              <c:strCache>
                <c:ptCount val="1"/>
                <c:pt idx="0">
                  <c:v>Total</c:v>
                </c:pt>
              </c:strCache>
            </c:strRef>
          </c:tx>
          <c:spPr>
            <a:solidFill>
              <a:schemeClr val="accent1"/>
            </a:solidFill>
            <a:ln>
              <a:noFill/>
            </a:ln>
            <a:effectLst/>
          </c:spPr>
          <c:invertIfNegative val="0"/>
          <c:cat>
            <c:strRef>
              <c:f>'Meta Retarget Pivot Table'!$X$3:$X$13</c:f>
              <c:strCache>
                <c:ptCount val="10"/>
                <c:pt idx="0">
                  <c:v>Q1 Bird</c:v>
                </c:pt>
                <c:pt idx="1">
                  <c:v>Q1 Cat</c:v>
                </c:pt>
                <c:pt idx="2">
                  <c:v>Q1 Dog</c:v>
                </c:pt>
                <c:pt idx="3">
                  <c:v>Q1 Fish</c:v>
                </c:pt>
                <c:pt idx="4">
                  <c:v>Q1 Reptile</c:v>
                </c:pt>
                <c:pt idx="5">
                  <c:v>Q2 Bird</c:v>
                </c:pt>
                <c:pt idx="6">
                  <c:v>Q2 Cat</c:v>
                </c:pt>
                <c:pt idx="7">
                  <c:v>Q2 Dog</c:v>
                </c:pt>
                <c:pt idx="8">
                  <c:v>Q2 Fish</c:v>
                </c:pt>
                <c:pt idx="9">
                  <c:v>Q2 Reptile</c:v>
                </c:pt>
              </c:strCache>
            </c:strRef>
          </c:cat>
          <c:val>
            <c:numRef>
              <c:f>'Meta Retarget Pivot Table'!$Y$3:$Y$13</c:f>
              <c:numCache>
                <c:formatCode>0%</c:formatCode>
                <c:ptCount val="10"/>
                <c:pt idx="0">
                  <c:v>0.24538429288842409</c:v>
                </c:pt>
                <c:pt idx="1">
                  <c:v>0.1013478106692432</c:v>
                </c:pt>
                <c:pt idx="2">
                  <c:v>0.18898380401031953</c:v>
                </c:pt>
                <c:pt idx="3">
                  <c:v>5.7063794149916233E-2</c:v>
                </c:pt>
                <c:pt idx="4">
                  <c:v>3.4503180473333964E-2</c:v>
                </c:pt>
                <c:pt idx="5">
                  <c:v>0.25695957390373325</c:v>
                </c:pt>
                <c:pt idx="6">
                  <c:v>0.14710302983351034</c:v>
                </c:pt>
                <c:pt idx="7">
                  <c:v>0.19597692954088167</c:v>
                </c:pt>
                <c:pt idx="8">
                  <c:v>5.9950048180832702E-2</c:v>
                </c:pt>
                <c:pt idx="9">
                  <c:v>4.1863080285341379E-2</c:v>
                </c:pt>
              </c:numCache>
            </c:numRef>
          </c:val>
          <c:extLst>
            <c:ext xmlns:c16="http://schemas.microsoft.com/office/drawing/2014/chart" uri="{C3380CC4-5D6E-409C-BE32-E72D297353CC}">
              <c16:uniqueId val="{00000000-293E-439D-B381-83F64B7FF1E8}"/>
            </c:ext>
          </c:extLst>
        </c:ser>
        <c:dLbls>
          <c:showLegendKey val="0"/>
          <c:showVal val="0"/>
          <c:showCatName val="0"/>
          <c:showSerName val="0"/>
          <c:showPercent val="0"/>
          <c:showBubbleSize val="0"/>
        </c:dLbls>
        <c:gapWidth val="219"/>
        <c:overlap val="-27"/>
        <c:axId val="1843616775"/>
        <c:axId val="1843627015"/>
      </c:barChart>
      <c:catAx>
        <c:axId val="18436167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3627015"/>
        <c:crosses val="autoZero"/>
        <c:auto val="1"/>
        <c:lblAlgn val="ctr"/>
        <c:lblOffset val="100"/>
        <c:noMultiLvlLbl val="0"/>
      </c:catAx>
      <c:valAx>
        <c:axId val="184362701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361677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[Raw performance data Q1&amp;Q2_ Mini Project (C476 Pod).xlsx]Meta Retarget Pivot Table!PivotTable10</c:name>
    <c:fmtId val="1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CVR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'Meta Retarget Pivot Table'!$AE$2</c:f>
              <c:strCache>
                <c:ptCount val="1"/>
                <c:pt idx="0">
                  <c:v>Total</c:v>
                </c:pt>
              </c:strCache>
            </c:strRef>
          </c:tx>
          <c:spPr>
            <a:solidFill>
              <a:schemeClr val="accent1"/>
            </a:solidFill>
            <a:ln>
              <a:noFill/>
            </a:ln>
            <a:effectLst/>
          </c:spPr>
          <c:invertIfNegative val="0"/>
          <c:cat>
            <c:strRef>
              <c:f>'Meta Retarget Pivot Table'!$AD$3:$AD$13</c:f>
              <c:strCache>
                <c:ptCount val="10"/>
                <c:pt idx="0">
                  <c:v>Q1 Bird</c:v>
                </c:pt>
                <c:pt idx="1">
                  <c:v>Q1 Cat</c:v>
                </c:pt>
                <c:pt idx="2">
                  <c:v>Q1 Dog</c:v>
                </c:pt>
                <c:pt idx="3">
                  <c:v>Q1 Fish</c:v>
                </c:pt>
                <c:pt idx="4">
                  <c:v>Q1 Reptile</c:v>
                </c:pt>
                <c:pt idx="5">
                  <c:v>Q2 Bird</c:v>
                </c:pt>
                <c:pt idx="6">
                  <c:v>Q2 Cat</c:v>
                </c:pt>
                <c:pt idx="7">
                  <c:v>Q2 Dog</c:v>
                </c:pt>
                <c:pt idx="8">
                  <c:v>Q2 Fish</c:v>
                </c:pt>
                <c:pt idx="9">
                  <c:v>Q2 Reptile</c:v>
                </c:pt>
              </c:strCache>
            </c:strRef>
          </c:cat>
          <c:val>
            <c:numRef>
              <c:f>'Meta Retarget Pivot Table'!$AE$3:$AE$13</c:f>
              <c:numCache>
                <c:formatCode>0%</c:formatCode>
                <c:ptCount val="10"/>
                <c:pt idx="0">
                  <c:v>0.35088058518258103</c:v>
                </c:pt>
                <c:pt idx="1">
                  <c:v>0.48376719815182573</c:v>
                </c:pt>
                <c:pt idx="2">
                  <c:v>0.52555466234322334</c:v>
                </c:pt>
                <c:pt idx="3">
                  <c:v>0.59109521889192562</c:v>
                </c:pt>
                <c:pt idx="4">
                  <c:v>0.79730950369235998</c:v>
                </c:pt>
                <c:pt idx="5">
                  <c:v>0.32184426642207981</c:v>
                </c:pt>
                <c:pt idx="6">
                  <c:v>0.38296505186698532</c:v>
                </c:pt>
                <c:pt idx="7">
                  <c:v>0.50324284060065194</c:v>
                </c:pt>
                <c:pt idx="8">
                  <c:v>0.58738504675612246</c:v>
                </c:pt>
                <c:pt idx="9">
                  <c:v>0.30499077470137165</c:v>
                </c:pt>
              </c:numCache>
            </c:numRef>
          </c:val>
          <c:extLst>
            <c:ext xmlns:c16="http://schemas.microsoft.com/office/drawing/2014/chart" uri="{C3380CC4-5D6E-409C-BE32-E72D297353CC}">
              <c16:uniqueId val="{00000000-46DF-4033-A641-EA2F904148CA}"/>
            </c:ext>
          </c:extLst>
        </c:ser>
        <c:dLbls>
          <c:showLegendKey val="0"/>
          <c:showVal val="0"/>
          <c:showCatName val="0"/>
          <c:showSerName val="0"/>
          <c:showPercent val="0"/>
          <c:showBubbleSize val="0"/>
        </c:dLbls>
        <c:gapWidth val="219"/>
        <c:overlap val="-27"/>
        <c:axId val="1544160776"/>
        <c:axId val="1544162824"/>
      </c:barChart>
      <c:catAx>
        <c:axId val="15441607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4162824"/>
        <c:crosses val="autoZero"/>
        <c:auto val="1"/>
        <c:lblAlgn val="ctr"/>
        <c:lblOffset val="100"/>
        <c:noMultiLvlLbl val="0"/>
      </c:catAx>
      <c:valAx>
        <c:axId val="15441628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416077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[Raw performance data Q1&amp;Q2_ Mini Project (C476 Pod).xlsx]Performance Report!PivotTable11</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Orders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separator>, </c:separator>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separator>, </c:separator>
          <c:extLst>
            <c:ext xmlns:c15="http://schemas.microsoft.com/office/drawing/2012/chart" uri="{CE6537A1-D6FC-4f65-9D91-7224C49458BB}"/>
          </c:extLst>
        </c:dLbl>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s>
    <c:plotArea>
      <c:layout/>
      <c:pieChart>
        <c:varyColors val="1"/>
        <c:ser>
          <c:idx val="0"/>
          <c:order val="0"/>
          <c:tx>
            <c:strRef>
              <c:f>'Performance Report'!$E$138</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D81-4C4C-9822-5D87E715D68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D81-4C4C-9822-5D87E715D68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D81-4C4C-9822-5D87E715D68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5D81-4C4C-9822-5D87E715D689}"/>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5D81-4C4C-9822-5D87E715D689}"/>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5D81-4C4C-9822-5D87E715D689}"/>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5D81-4C4C-9822-5D87E715D689}"/>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5D81-4C4C-9822-5D87E715D689}"/>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5D81-4C4C-9822-5D87E715D689}"/>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5D81-4C4C-9822-5D87E715D68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'Performance Report'!$D$139:$D$149</c:f>
              <c:strCache>
                <c:ptCount val="10"/>
                <c:pt idx="0">
                  <c:v>Q1 Bird</c:v>
                </c:pt>
                <c:pt idx="1">
                  <c:v>Q1 Cat</c:v>
                </c:pt>
                <c:pt idx="2">
                  <c:v>Q1 Dog</c:v>
                </c:pt>
                <c:pt idx="3">
                  <c:v>Q1 Fish</c:v>
                </c:pt>
                <c:pt idx="4">
                  <c:v>Q1 Reptile</c:v>
                </c:pt>
                <c:pt idx="5">
                  <c:v>Q2 Bird</c:v>
                </c:pt>
                <c:pt idx="6">
                  <c:v>Q2 Cat</c:v>
                </c:pt>
                <c:pt idx="7">
                  <c:v>Q2 Dog</c:v>
                </c:pt>
                <c:pt idx="8">
                  <c:v>Q2 Fish</c:v>
                </c:pt>
                <c:pt idx="9">
                  <c:v>Q2 Reptile</c:v>
                </c:pt>
              </c:strCache>
            </c:strRef>
          </c:cat>
          <c:val>
            <c:numRef>
              <c:f>'Performance Report'!$E$139:$E$149</c:f>
              <c:numCache>
                <c:formatCode>General</c:formatCode>
                <c:ptCount val="10"/>
                <c:pt idx="0">
                  <c:v>10431</c:v>
                </c:pt>
                <c:pt idx="1">
                  <c:v>21837</c:v>
                </c:pt>
                <c:pt idx="2">
                  <c:v>39426</c:v>
                </c:pt>
                <c:pt idx="3">
                  <c:v>5830</c:v>
                </c:pt>
                <c:pt idx="4">
                  <c:v>2417</c:v>
                </c:pt>
                <c:pt idx="5">
                  <c:v>9564</c:v>
                </c:pt>
                <c:pt idx="6">
                  <c:v>20756</c:v>
                </c:pt>
                <c:pt idx="7">
                  <c:v>37144</c:v>
                </c:pt>
                <c:pt idx="8">
                  <c:v>4889</c:v>
                </c:pt>
                <c:pt idx="9">
                  <c:v>1008</c:v>
                </c:pt>
              </c:numCache>
            </c:numRef>
          </c:val>
          <c:extLst>
            <c:ext xmlns:c16="http://schemas.microsoft.com/office/drawing/2014/chart" uri="{C3380CC4-5D6E-409C-BE32-E72D297353CC}">
              <c16:uniqueId val="{00000001-FBAF-42D8-8E91-DA10100F7DE5}"/>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[Raw performance data Q1&amp;Q2_ Mini Project (C476 Pod).xlsx]Meta Retarget Pivot Table!PivotTable4</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Q1 Cost Efficiency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'Meta Retarget Pivot Table'!$N$26</c:f>
              <c:strCache>
                <c:ptCount val="1"/>
                <c:pt idx="0">
                  <c:v>Total</c:v>
                </c:pt>
              </c:strCache>
            </c:strRef>
          </c:tx>
          <c:spPr>
            <a:solidFill>
              <a:schemeClr val="accent1"/>
            </a:solidFill>
            <a:ln>
              <a:noFill/>
            </a:ln>
            <a:effectLst/>
          </c:spPr>
          <c:invertIfNegative val="0"/>
          <c:cat>
            <c:strRef>
              <c:f>'Meta Retarget Pivot Table'!$M$27:$M$32</c:f>
              <c:strCache>
                <c:ptCount val="5"/>
                <c:pt idx="0">
                  <c:v>Q1 Bird</c:v>
                </c:pt>
                <c:pt idx="1">
                  <c:v>Q1 Cat</c:v>
                </c:pt>
                <c:pt idx="2">
                  <c:v>Q1 Dog</c:v>
                </c:pt>
                <c:pt idx="3">
                  <c:v>Q1 Fish</c:v>
                </c:pt>
                <c:pt idx="4">
                  <c:v>Q1 Reptile</c:v>
                </c:pt>
              </c:strCache>
            </c:strRef>
          </c:cat>
          <c:val>
            <c:numRef>
              <c:f>'Meta Retarget Pivot Table'!$N$27:$N$32</c:f>
              <c:numCache>
                <c:formatCode>"$"#,##0.00</c:formatCode>
                <c:ptCount val="5"/>
                <c:pt idx="0">
                  <c:v>16.413375973185872</c:v>
                </c:pt>
                <c:pt idx="1">
                  <c:v>12.715597728390067</c:v>
                </c:pt>
                <c:pt idx="2">
                  <c:v>41.342517901511926</c:v>
                </c:pt>
                <c:pt idx="3">
                  <c:v>14.950747472631837</c:v>
                </c:pt>
                <c:pt idx="4">
                  <c:v>2.8782294886352586</c:v>
                </c:pt>
              </c:numCache>
            </c:numRef>
          </c:val>
          <c:extLst>
            <c:ext xmlns:c16="http://schemas.microsoft.com/office/drawing/2014/chart" uri="{C3380CC4-5D6E-409C-BE32-E72D297353CC}">
              <c16:uniqueId val="{00000000-28C5-4BBE-A8E3-C4BED567245A}"/>
            </c:ext>
          </c:extLst>
        </c:ser>
        <c:dLbls>
          <c:showLegendKey val="0"/>
          <c:showVal val="0"/>
          <c:showCatName val="0"/>
          <c:showSerName val="0"/>
          <c:showPercent val="0"/>
          <c:showBubbleSize val="0"/>
        </c:dLbls>
        <c:gapWidth val="219"/>
        <c:overlap val="-27"/>
        <c:axId val="1163045896"/>
        <c:axId val="1544214536"/>
      </c:barChart>
      <c:catAx>
        <c:axId val="11630458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4214536"/>
        <c:crosses val="autoZero"/>
        <c:auto val="1"/>
        <c:lblAlgn val="ctr"/>
        <c:lblOffset val="100"/>
        <c:noMultiLvlLbl val="0"/>
      </c:catAx>
      <c:valAx>
        <c:axId val="1544214536"/>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30458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[Raw performance data Q1&amp;Q2_ Mini Project (C476 Pod).xlsx]Meta Retarget Pivot Table!PivotTable5</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Q2 Cost Efficiency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'Meta Retarget Pivot Table'!$N$34</c:f>
              <c:strCache>
                <c:ptCount val="1"/>
                <c:pt idx="0">
                  <c:v>Total</c:v>
                </c:pt>
              </c:strCache>
            </c:strRef>
          </c:tx>
          <c:spPr>
            <a:solidFill>
              <a:schemeClr val="accent1"/>
            </a:solidFill>
            <a:ln>
              <a:noFill/>
            </a:ln>
            <a:effectLst/>
          </c:spPr>
          <c:invertIfNegative val="0"/>
          <c:cat>
            <c:strRef>
              <c:f>'Meta Retarget Pivot Table'!$M$35:$M$40</c:f>
              <c:strCache>
                <c:ptCount val="5"/>
                <c:pt idx="0">
                  <c:v>Q2 Bird</c:v>
                </c:pt>
                <c:pt idx="1">
                  <c:v>Q2 Cat</c:v>
                </c:pt>
                <c:pt idx="2">
                  <c:v>Q2 Dog</c:v>
                </c:pt>
                <c:pt idx="3">
                  <c:v>Q2 Fish</c:v>
                </c:pt>
                <c:pt idx="4">
                  <c:v>Q2 Reptile</c:v>
                </c:pt>
              </c:strCache>
            </c:strRef>
          </c:cat>
          <c:val>
            <c:numRef>
              <c:f>'Meta Retarget Pivot Table'!$N$35:$N$40</c:f>
              <c:numCache>
                <c:formatCode>"$"#,##0.00</c:formatCode>
                <c:ptCount val="5"/>
                <c:pt idx="0">
                  <c:v>17.086822211586483</c:v>
                </c:pt>
                <c:pt idx="1">
                  <c:v>12.552662929776735</c:v>
                </c:pt>
                <c:pt idx="2">
                  <c:v>36.426640649267263</c:v>
                </c:pt>
                <c:pt idx="3">
                  <c:v>16.542814933205172</c:v>
                </c:pt>
                <c:pt idx="4">
                  <c:v>3.5572480286819106</c:v>
                </c:pt>
              </c:numCache>
            </c:numRef>
          </c:val>
          <c:extLst>
            <c:ext xmlns:c16="http://schemas.microsoft.com/office/drawing/2014/chart" uri="{C3380CC4-5D6E-409C-BE32-E72D297353CC}">
              <c16:uniqueId val="{00000000-7627-45E0-A75E-91A26A5B1305}"/>
            </c:ext>
          </c:extLst>
        </c:ser>
        <c:dLbls>
          <c:showLegendKey val="0"/>
          <c:showVal val="0"/>
          <c:showCatName val="0"/>
          <c:showSerName val="0"/>
          <c:showPercent val="0"/>
          <c:showBubbleSize val="0"/>
        </c:dLbls>
        <c:gapWidth val="219"/>
        <c:overlap val="-27"/>
        <c:axId val="1857454088"/>
        <c:axId val="1857456136"/>
      </c:barChart>
      <c:catAx>
        <c:axId val="1857454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456136"/>
        <c:crosses val="autoZero"/>
        <c:auto val="1"/>
        <c:lblAlgn val="ctr"/>
        <c:lblOffset val="100"/>
        <c:noMultiLvlLbl val="0"/>
      </c:catAx>
      <c:valAx>
        <c:axId val="1857456136"/>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454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[Raw performance data Q1&amp;Q2_ Mini Project (C476 Pod).xlsx]Performance Report!PivotTable5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 &amp; Spend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'Performance Report'!$B$53</c:f>
              <c:strCache>
                <c:ptCount val="1"/>
                <c:pt idx="0">
                  <c:v>Sum of Revenue</c:v>
                </c:pt>
              </c:strCache>
            </c:strRef>
          </c:tx>
          <c:spPr>
            <a:solidFill>
              <a:schemeClr val="accent1"/>
            </a:solidFill>
            <a:ln>
              <a:noFill/>
            </a:ln>
            <a:effectLst/>
          </c:spPr>
          <c:invertIfNegative val="0"/>
          <c:cat>
            <c:strRef>
              <c:f>'Performance Report'!$A$54:$A$62</c:f>
              <c:strCache>
                <c:ptCount val="8"/>
                <c:pt idx="0">
                  <c:v>FY24_SEM_Q1_Bird</c:v>
                </c:pt>
                <c:pt idx="1">
                  <c:v>FY24_SEM_Q1_Cat</c:v>
                </c:pt>
                <c:pt idx="2">
                  <c:v>FY24_SEM_Q1_Dog</c:v>
                </c:pt>
                <c:pt idx="3">
                  <c:v>FY24_SEM_Q1_Fish</c:v>
                </c:pt>
                <c:pt idx="4">
                  <c:v>FY24_SEM_Q2_Bird</c:v>
                </c:pt>
                <c:pt idx="5">
                  <c:v>FY24_SEM_Q2_Cat</c:v>
                </c:pt>
                <c:pt idx="6">
                  <c:v>FY24_SEM_Q2_Dog</c:v>
                </c:pt>
                <c:pt idx="7">
                  <c:v>FY24_SEM_Q2_Fish</c:v>
                </c:pt>
              </c:strCache>
            </c:strRef>
          </c:cat>
          <c:val>
            <c:numRef>
              <c:f>'Performance Report'!$B$54:$B$62</c:f>
              <c:numCache>
                <c:formatCode>"$"#,##0.00</c:formatCode>
                <c:ptCount val="8"/>
                <c:pt idx="0">
                  <c:v>781384.51500000001</c:v>
                </c:pt>
                <c:pt idx="1">
                  <c:v>1624391.04</c:v>
                </c:pt>
                <c:pt idx="2">
                  <c:v>1889690.52</c:v>
                </c:pt>
                <c:pt idx="3">
                  <c:v>255909.92857142861</c:v>
                </c:pt>
                <c:pt idx="4">
                  <c:v>742804.18499999994</c:v>
                </c:pt>
                <c:pt idx="5">
                  <c:v>1589869.22</c:v>
                </c:pt>
                <c:pt idx="6">
                  <c:v>2449025.87</c:v>
                </c:pt>
                <c:pt idx="7">
                  <c:v>189350.94940476192</c:v>
                </c:pt>
              </c:numCache>
            </c:numRef>
          </c:val>
          <c:extLst>
            <c:ext xmlns:c16="http://schemas.microsoft.com/office/drawing/2014/chart" uri="{C3380CC4-5D6E-409C-BE32-E72D297353CC}">
              <c16:uniqueId val="{00000001-CE09-42CC-9E6D-ACCFCF6EF244}"/>
            </c:ext>
          </c:extLst>
        </c:ser>
        <c:ser>
          <c:idx val="1"/>
          <c:order val="1"/>
          <c:tx>
            <c:strRef>
              <c:f>'Performance Report'!$C$53</c:f>
              <c:strCache>
                <c:ptCount val="1"/>
                <c:pt idx="0">
                  <c:v>Sum of Spend</c:v>
                </c:pt>
              </c:strCache>
            </c:strRef>
          </c:tx>
          <c:spPr>
            <a:solidFill>
              <a:schemeClr val="accent2"/>
            </a:solidFill>
            <a:ln>
              <a:noFill/>
            </a:ln>
            <a:effectLst/>
          </c:spPr>
          <c:invertIfNegative val="0"/>
          <c:cat>
            <c:strRef>
              <c:f>'Performance Report'!$A$54:$A$62</c:f>
              <c:strCache>
                <c:ptCount val="8"/>
                <c:pt idx="0">
                  <c:v>FY24_SEM_Q1_Bird</c:v>
                </c:pt>
                <c:pt idx="1">
                  <c:v>FY24_SEM_Q1_Cat</c:v>
                </c:pt>
                <c:pt idx="2">
                  <c:v>FY24_SEM_Q1_Dog</c:v>
                </c:pt>
                <c:pt idx="3">
                  <c:v>FY24_SEM_Q1_Fish</c:v>
                </c:pt>
                <c:pt idx="4">
                  <c:v>FY24_SEM_Q2_Bird</c:v>
                </c:pt>
                <c:pt idx="5">
                  <c:v>FY24_SEM_Q2_Cat</c:v>
                </c:pt>
                <c:pt idx="6">
                  <c:v>FY24_SEM_Q2_Dog</c:v>
                </c:pt>
                <c:pt idx="7">
                  <c:v>FY24_SEM_Q2_Fish</c:v>
                </c:pt>
              </c:strCache>
            </c:strRef>
          </c:cat>
          <c:val>
            <c:numRef>
              <c:f>'Performance Report'!$C$54:$C$62</c:f>
              <c:numCache>
                <c:formatCode>"$"#,##0.00</c:formatCode>
                <c:ptCount val="8"/>
                <c:pt idx="0">
                  <c:v>38407.213711538461</c:v>
                </c:pt>
                <c:pt idx="1">
                  <c:v>57953.683269230773</c:v>
                </c:pt>
                <c:pt idx="2">
                  <c:v>51155.534961538455</c:v>
                </c:pt>
                <c:pt idx="3">
                  <c:v>21962.608669871795</c:v>
                </c:pt>
                <c:pt idx="4">
                  <c:v>38530.874000000003</c:v>
                </c:pt>
                <c:pt idx="5">
                  <c:v>50582.828499999989</c:v>
                </c:pt>
                <c:pt idx="6">
                  <c:v>58922.050999999999</c:v>
                </c:pt>
                <c:pt idx="7">
                  <c:v>25521.565208333333</c:v>
                </c:pt>
              </c:numCache>
            </c:numRef>
          </c:val>
          <c:extLst>
            <c:ext xmlns:c16="http://schemas.microsoft.com/office/drawing/2014/chart" uri="{C3380CC4-5D6E-409C-BE32-E72D297353CC}">
              <c16:uniqueId val="{00000003-CE09-42CC-9E6D-ACCFCF6EF244}"/>
            </c:ext>
          </c:extLst>
        </c:ser>
        <c:dLbls>
          <c:showLegendKey val="0"/>
          <c:showVal val="0"/>
          <c:showCatName val="0"/>
          <c:showSerName val="0"/>
          <c:showPercent val="0"/>
          <c:showBubbleSize val="0"/>
        </c:dLbls>
        <c:gapWidth val="219"/>
        <c:overlap val="-27"/>
        <c:axId val="1244637191"/>
        <c:axId val="1913095687"/>
      </c:barChart>
      <c:catAx>
        <c:axId val="12446371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3095687"/>
        <c:crosses val="autoZero"/>
        <c:auto val="1"/>
        <c:lblAlgn val="ctr"/>
        <c:lblOffset val="100"/>
        <c:noMultiLvlLbl val="0"/>
      </c:catAx>
      <c:valAx>
        <c:axId val="1913095687"/>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46371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'Performance Report'!$F$63</c:f>
              <c:strCache>
                <c:ptCount val="1"/>
                <c:pt idx="0">
                  <c:v>Sum of ROI</c:v>
                </c:pt>
              </c:strCache>
            </c:strRef>
          </c:tx>
          <c:spPr>
            <a:solidFill>
              <a:schemeClr val="accent1"/>
            </a:solidFill>
            <a:ln>
              <a:noFill/>
            </a:ln>
            <a:effectLst/>
          </c:spPr>
          <c:invertIfNegative val="0"/>
          <c:cat>
            <c:strRef>
              <c:f>'Performance Report'!$E$64:$E$71</c:f>
              <c:strCache>
                <c:ptCount val="8"/>
                <c:pt idx="0">
                  <c:v>FY24_SEM_Q1_Bird</c:v>
                </c:pt>
                <c:pt idx="1">
                  <c:v>FY24_SEM_Q1_Cat</c:v>
                </c:pt>
                <c:pt idx="2">
                  <c:v>FY24_SEM_Q1_Dog</c:v>
                </c:pt>
                <c:pt idx="3">
                  <c:v>FY24_SEM_Q1_Fish</c:v>
                </c:pt>
                <c:pt idx="4">
                  <c:v>FY24_SEM_Q2_Bird</c:v>
                </c:pt>
                <c:pt idx="5">
                  <c:v>FY24_SEM_Q2_Cat</c:v>
                </c:pt>
                <c:pt idx="6">
                  <c:v>FY24_SEM_Q2_Dog</c:v>
                </c:pt>
                <c:pt idx="7">
                  <c:v>FY24_SEM_Q2_Fish</c:v>
                </c:pt>
              </c:strCache>
            </c:strRef>
          </c:cat>
          <c:val>
            <c:numRef>
              <c:f>'Performance Report'!$F$64:$F$71</c:f>
              <c:numCache>
                <c:formatCode>"$"#,##0.00_);[Red]\("$"#,##0.00\)</c:formatCode>
                <c:ptCount val="8"/>
                <c:pt idx="0">
                  <c:v>20.34</c:v>
                </c:pt>
                <c:pt idx="1">
                  <c:v>28.03</c:v>
                </c:pt>
                <c:pt idx="2">
                  <c:v>36.94</c:v>
                </c:pt>
                <c:pt idx="3">
                  <c:v>11.65</c:v>
                </c:pt>
                <c:pt idx="4">
                  <c:v>19.28</c:v>
                </c:pt>
                <c:pt idx="5">
                  <c:v>31.43</c:v>
                </c:pt>
                <c:pt idx="6">
                  <c:v>41.56</c:v>
                </c:pt>
                <c:pt idx="7">
                  <c:v>7.42</c:v>
                </c:pt>
              </c:numCache>
            </c:numRef>
          </c:val>
          <c:extLst>
            <c:ext xmlns:c16="http://schemas.microsoft.com/office/drawing/2014/chart" uri="{C3380CC4-5D6E-409C-BE32-E72D297353CC}">
              <c16:uniqueId val="{00000001-A6CE-449F-928B-0F6C1C39EFB5}"/>
            </c:ext>
          </c:extLst>
        </c:ser>
        <c:dLbls>
          <c:showLegendKey val="0"/>
          <c:showVal val="0"/>
          <c:showCatName val="0"/>
          <c:showSerName val="0"/>
          <c:showPercent val="0"/>
          <c:showBubbleSize val="0"/>
        </c:dLbls>
        <c:gapWidth val="219"/>
        <c:overlap val="-27"/>
        <c:axId val="1717968903"/>
        <c:axId val="1719911431"/>
      </c:barChart>
      <c:catAx>
        <c:axId val="17179689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9911431"/>
        <c:crosses val="autoZero"/>
        <c:auto val="1"/>
        <c:lblAlgn val="ctr"/>
        <c:lblOffset val="100"/>
        <c:noMultiLvlLbl val="0"/>
      </c:catAx>
      <c:valAx>
        <c:axId val="1719911431"/>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_);[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796890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Q1 Overall</a:t>
            </a:r>
          </a:p>
        </c:rich>
      </c:tx>
      <c:layout>
        <c:manualLayout>
          <c:xMode val="edge"/>
          <c:yMode val="edge"/>
          <c:x val="0.40426816180802505"/>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'Performance Report'!$L$54:$L$55</c:f>
              <c:strCache>
                <c:ptCount val="2"/>
                <c:pt idx="0">
                  <c:v>Sum of Revenue</c:v>
                </c:pt>
                <c:pt idx="1">
                  <c:v>Sum of Spend</c:v>
                </c:pt>
              </c:strCache>
            </c:strRef>
          </c:cat>
          <c:val>
            <c:numRef>
              <c:f>'Performance Report'!$M$54:$M$55</c:f>
              <c:numCache>
                <c:formatCode>"$"#,##0.00</c:formatCode>
                <c:ptCount val="2"/>
                <c:pt idx="0">
                  <c:v>4551376</c:v>
                </c:pt>
                <c:pt idx="1">
                  <c:v>169479.04000000001</c:v>
                </c:pt>
              </c:numCache>
            </c:numRef>
          </c:val>
          <c:extLst>
            <c:ext xmlns:c16="http://schemas.microsoft.com/office/drawing/2014/chart" uri="{C3380CC4-5D6E-409C-BE32-E72D297353CC}">
              <c16:uniqueId val="{00000001-D408-43C2-A2C3-566C626CD432}"/>
            </c:ext>
          </c:extLst>
        </c:ser>
        <c:dLbls>
          <c:showLegendKey val="0"/>
          <c:showVal val="0"/>
          <c:showCatName val="0"/>
          <c:showSerName val="0"/>
          <c:showPercent val="0"/>
          <c:showBubbleSize val="0"/>
        </c:dLbls>
        <c:gapWidth val="219"/>
        <c:overlap val="-27"/>
        <c:axId val="1174409735"/>
        <c:axId val="2016174599"/>
      </c:barChart>
      <c:catAx>
        <c:axId val="11744097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6174599"/>
        <c:crosses val="autoZero"/>
        <c:auto val="1"/>
        <c:lblAlgn val="ctr"/>
        <c:lblOffset val="100"/>
        <c:noMultiLvlLbl val="0"/>
      </c:catAx>
      <c:valAx>
        <c:axId val="2016174599"/>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440973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Q2 Overall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'Performance Report'!$L$65:$L$66</c:f>
              <c:strCache>
                <c:ptCount val="2"/>
                <c:pt idx="0">
                  <c:v>Sum of Revenue</c:v>
                </c:pt>
                <c:pt idx="1">
                  <c:v>Sum of Spend</c:v>
                </c:pt>
              </c:strCache>
            </c:strRef>
          </c:cat>
          <c:val>
            <c:numRef>
              <c:f>'Performance Report'!$M$65:$M$66</c:f>
              <c:numCache>
                <c:formatCode>"$"#,##0.00_);[Red]\("$"#,##0.00\)</c:formatCode>
                <c:ptCount val="2"/>
                <c:pt idx="0">
                  <c:v>4971050.22</c:v>
                </c:pt>
                <c:pt idx="1">
                  <c:v>173557.32</c:v>
                </c:pt>
              </c:numCache>
            </c:numRef>
          </c:val>
          <c:extLst>
            <c:ext xmlns:c16="http://schemas.microsoft.com/office/drawing/2014/chart" uri="{C3380CC4-5D6E-409C-BE32-E72D297353CC}">
              <c16:uniqueId val="{00000001-B244-41B9-9DBB-47806E146AE0}"/>
            </c:ext>
          </c:extLst>
        </c:ser>
        <c:dLbls>
          <c:showLegendKey val="0"/>
          <c:showVal val="0"/>
          <c:showCatName val="0"/>
          <c:showSerName val="0"/>
          <c:showPercent val="0"/>
          <c:showBubbleSize val="0"/>
        </c:dLbls>
        <c:gapWidth val="219"/>
        <c:overlap val="-27"/>
        <c:axId val="1057659911"/>
        <c:axId val="1057666055"/>
      </c:barChart>
      <c:catAx>
        <c:axId val="10576599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7666055"/>
        <c:crosses val="autoZero"/>
        <c:auto val="1"/>
        <c:lblAlgn val="ctr"/>
        <c:lblOffset val="100"/>
        <c:noMultiLvlLbl val="0"/>
      </c:catAx>
      <c:valAx>
        <c:axId val="1057666055"/>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_);[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765991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Q1</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'Performance Report'!$O$66:$O$69</c:f>
              <c:strCache>
                <c:ptCount val="4"/>
                <c:pt idx="0">
                  <c:v>FY24_SEM_Q1_Bird</c:v>
                </c:pt>
                <c:pt idx="1">
                  <c:v>FY24_SEM_Q1_Cat</c:v>
                </c:pt>
                <c:pt idx="2">
                  <c:v>FY24_SEM_Q1_Dog</c:v>
                </c:pt>
                <c:pt idx="3">
                  <c:v>FY24_SEM_Q1_Fish</c:v>
                </c:pt>
              </c:strCache>
            </c:strRef>
          </c:cat>
          <c:val>
            <c:numRef>
              <c:f>'Performance Report'!$P$66:$P$69</c:f>
              <c:numCache>
                <c:formatCode>"$"#,##0.00</c:formatCode>
                <c:ptCount val="4"/>
                <c:pt idx="0">
                  <c:v>781384.51500000001</c:v>
                </c:pt>
                <c:pt idx="1">
                  <c:v>1624391.04</c:v>
                </c:pt>
                <c:pt idx="2">
                  <c:v>1889690.52</c:v>
                </c:pt>
                <c:pt idx="3">
                  <c:v>255909.92857142861</c:v>
                </c:pt>
              </c:numCache>
            </c:numRef>
          </c:val>
          <c:extLst>
            <c:ext xmlns:c16="http://schemas.microsoft.com/office/drawing/2014/chart" uri="{C3380CC4-5D6E-409C-BE32-E72D297353CC}">
              <c16:uniqueId val="{00000001-300E-4FEA-AEE6-2CD2A04521B5}"/>
            </c:ext>
          </c:extLst>
        </c:ser>
        <c:ser>
          <c:idx val="1"/>
          <c:order val="1"/>
          <c:spPr>
            <a:solidFill>
              <a:schemeClr val="accent2"/>
            </a:solidFill>
            <a:ln>
              <a:noFill/>
            </a:ln>
            <a:effectLst/>
          </c:spPr>
          <c:invertIfNegative val="0"/>
          <c:cat>
            <c:strRef>
              <c:f>'Performance Report'!$O$66:$O$69</c:f>
              <c:strCache>
                <c:ptCount val="4"/>
                <c:pt idx="0">
                  <c:v>FY24_SEM_Q1_Bird</c:v>
                </c:pt>
                <c:pt idx="1">
                  <c:v>FY24_SEM_Q1_Cat</c:v>
                </c:pt>
                <c:pt idx="2">
                  <c:v>FY24_SEM_Q1_Dog</c:v>
                </c:pt>
                <c:pt idx="3">
                  <c:v>FY24_SEM_Q1_Fish</c:v>
                </c:pt>
              </c:strCache>
            </c:strRef>
          </c:cat>
          <c:val>
            <c:numRef>
              <c:f>'Performance Report'!$Q$66:$Q$69</c:f>
              <c:numCache>
                <c:formatCode>"$"#,##0.00</c:formatCode>
                <c:ptCount val="4"/>
                <c:pt idx="0">
                  <c:v>38407.213711538461</c:v>
                </c:pt>
                <c:pt idx="1">
                  <c:v>57953.683269230773</c:v>
                </c:pt>
                <c:pt idx="2">
                  <c:v>51155.534961538455</c:v>
                </c:pt>
                <c:pt idx="3">
                  <c:v>21962.608669871795</c:v>
                </c:pt>
              </c:numCache>
            </c:numRef>
          </c:val>
          <c:extLst>
            <c:ext xmlns:c16="http://schemas.microsoft.com/office/drawing/2014/chart" uri="{C3380CC4-5D6E-409C-BE32-E72D297353CC}">
              <c16:uniqueId val="{00000003-300E-4FEA-AEE6-2CD2A04521B5}"/>
            </c:ext>
          </c:extLst>
        </c:ser>
        <c:dLbls>
          <c:showLegendKey val="0"/>
          <c:showVal val="0"/>
          <c:showCatName val="0"/>
          <c:showSerName val="0"/>
          <c:showPercent val="0"/>
          <c:showBubbleSize val="0"/>
        </c:dLbls>
        <c:gapWidth val="219"/>
        <c:overlap val="-27"/>
        <c:axId val="1399850503"/>
        <c:axId val="1164809223"/>
      </c:barChart>
      <c:catAx>
        <c:axId val="13998505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4809223"/>
        <c:crosses val="autoZero"/>
        <c:auto val="1"/>
        <c:lblAlgn val="ctr"/>
        <c:lblOffset val="100"/>
        <c:noMultiLvlLbl val="0"/>
      </c:catAx>
      <c:valAx>
        <c:axId val="1164809223"/>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985050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Q2</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'Performance Report'!$P$70</c:f>
              <c:strCache>
                <c:ptCount val="1"/>
                <c:pt idx="0">
                  <c:v>Sum of Revenue</c:v>
                </c:pt>
              </c:strCache>
            </c:strRef>
          </c:tx>
          <c:spPr>
            <a:solidFill>
              <a:schemeClr val="accent1"/>
            </a:solidFill>
            <a:ln>
              <a:noFill/>
            </a:ln>
            <a:effectLst/>
          </c:spPr>
          <c:invertIfNegative val="0"/>
          <c:cat>
            <c:strRef>
              <c:f>'Performance Report'!$O$71:$O$74</c:f>
              <c:strCache>
                <c:ptCount val="4"/>
                <c:pt idx="0">
                  <c:v>FY24_SEM_Q2_Bird</c:v>
                </c:pt>
                <c:pt idx="1">
                  <c:v>FY24_SEM_Q2_Cat</c:v>
                </c:pt>
                <c:pt idx="2">
                  <c:v>FY24_SEM_Q2_Dog</c:v>
                </c:pt>
                <c:pt idx="3">
                  <c:v>FY24_SEM_Q2_Fish</c:v>
                </c:pt>
              </c:strCache>
            </c:strRef>
          </c:cat>
          <c:val>
            <c:numRef>
              <c:f>'Performance Report'!$P$71:$P$74</c:f>
              <c:numCache>
                <c:formatCode>"$"#,##0.00</c:formatCode>
                <c:ptCount val="4"/>
                <c:pt idx="0">
                  <c:v>742804.18499999994</c:v>
                </c:pt>
                <c:pt idx="1">
                  <c:v>1589869.22</c:v>
                </c:pt>
                <c:pt idx="2">
                  <c:v>2449025.87</c:v>
                </c:pt>
                <c:pt idx="3">
                  <c:v>189350.94940476192</c:v>
                </c:pt>
              </c:numCache>
            </c:numRef>
          </c:val>
          <c:extLst>
            <c:ext xmlns:c16="http://schemas.microsoft.com/office/drawing/2014/chart" uri="{C3380CC4-5D6E-409C-BE32-E72D297353CC}">
              <c16:uniqueId val="{00000001-EBC7-422B-A0C8-54D68BA0F23E}"/>
            </c:ext>
          </c:extLst>
        </c:ser>
        <c:ser>
          <c:idx val="1"/>
          <c:order val="1"/>
          <c:tx>
            <c:strRef>
              <c:f>'Performance Report'!$Q$70</c:f>
              <c:strCache>
                <c:ptCount val="1"/>
                <c:pt idx="0">
                  <c:v>Sum of Spend</c:v>
                </c:pt>
              </c:strCache>
            </c:strRef>
          </c:tx>
          <c:spPr>
            <a:solidFill>
              <a:schemeClr val="accent2"/>
            </a:solidFill>
            <a:ln>
              <a:noFill/>
            </a:ln>
            <a:effectLst/>
          </c:spPr>
          <c:invertIfNegative val="0"/>
          <c:cat>
            <c:strRef>
              <c:f>'Performance Report'!$O$71:$O$74</c:f>
              <c:strCache>
                <c:ptCount val="4"/>
                <c:pt idx="0">
                  <c:v>FY24_SEM_Q2_Bird</c:v>
                </c:pt>
                <c:pt idx="1">
                  <c:v>FY24_SEM_Q2_Cat</c:v>
                </c:pt>
                <c:pt idx="2">
                  <c:v>FY24_SEM_Q2_Dog</c:v>
                </c:pt>
                <c:pt idx="3">
                  <c:v>FY24_SEM_Q2_Fish</c:v>
                </c:pt>
              </c:strCache>
            </c:strRef>
          </c:cat>
          <c:val>
            <c:numRef>
              <c:f>'Performance Report'!$Q$71:$Q$74</c:f>
              <c:numCache>
                <c:formatCode>"$"#,##0.00</c:formatCode>
                <c:ptCount val="4"/>
                <c:pt idx="0">
                  <c:v>38530.874000000003</c:v>
                </c:pt>
                <c:pt idx="1">
                  <c:v>50582.828499999989</c:v>
                </c:pt>
                <c:pt idx="2">
                  <c:v>58922.050999999999</c:v>
                </c:pt>
                <c:pt idx="3">
                  <c:v>25521.565208333333</c:v>
                </c:pt>
              </c:numCache>
            </c:numRef>
          </c:val>
          <c:extLst>
            <c:ext xmlns:c16="http://schemas.microsoft.com/office/drawing/2014/chart" uri="{C3380CC4-5D6E-409C-BE32-E72D297353CC}">
              <c16:uniqueId val="{00000003-EBC7-422B-A0C8-54D68BA0F23E}"/>
            </c:ext>
          </c:extLst>
        </c:ser>
        <c:dLbls>
          <c:showLegendKey val="0"/>
          <c:showVal val="0"/>
          <c:showCatName val="0"/>
          <c:showSerName val="0"/>
          <c:showPercent val="0"/>
          <c:showBubbleSize val="0"/>
        </c:dLbls>
        <c:gapWidth val="219"/>
        <c:overlap val="-27"/>
        <c:axId val="1399857159"/>
        <c:axId val="1399859207"/>
      </c:barChart>
      <c:catAx>
        <c:axId val="13998571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9859207"/>
        <c:crosses val="autoZero"/>
        <c:auto val="1"/>
        <c:lblAlgn val="ctr"/>
        <c:lblOffset val="100"/>
        <c:noMultiLvlLbl val="0"/>
      </c:catAx>
      <c:valAx>
        <c:axId val="1399859207"/>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985715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Overall KPI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'Performance Report'!$F$53</c:f>
              <c:strCache>
                <c:ptCount val="1"/>
                <c:pt idx="0">
                  <c:v>Sum of CPC</c:v>
                </c:pt>
              </c:strCache>
            </c:strRef>
          </c:tx>
          <c:spPr>
            <a:solidFill>
              <a:schemeClr val="accent1"/>
            </a:solidFill>
            <a:ln>
              <a:noFill/>
            </a:ln>
            <a:effectLst/>
          </c:spPr>
          <c:invertIfNegative val="0"/>
          <c:cat>
            <c:strRef>
              <c:f>'Performance Report'!$E$54:$E$61</c:f>
              <c:strCache>
                <c:ptCount val="8"/>
                <c:pt idx="0">
                  <c:v>FY24_SEM_Q1_Bird</c:v>
                </c:pt>
                <c:pt idx="1">
                  <c:v>FY24_SEM_Q1_Cat</c:v>
                </c:pt>
                <c:pt idx="2">
                  <c:v>FY24_SEM_Q1_Dog</c:v>
                </c:pt>
                <c:pt idx="3">
                  <c:v>FY24_SEM_Q1_Fish</c:v>
                </c:pt>
                <c:pt idx="4">
                  <c:v>FY24_SEM_Q2_Bird</c:v>
                </c:pt>
                <c:pt idx="5">
                  <c:v>FY24_SEM_Q2_Cat</c:v>
                </c:pt>
                <c:pt idx="6">
                  <c:v>FY24_SEM_Q2_Dog</c:v>
                </c:pt>
                <c:pt idx="7">
                  <c:v>FY24_SEM_Q2_Fish</c:v>
                </c:pt>
              </c:strCache>
            </c:strRef>
          </c:cat>
          <c:val>
            <c:numRef>
              <c:f>'Performance Report'!$F$54:$F$61</c:f>
              <c:numCache>
                <c:formatCode>"$"#,##0.00_);[Red]\("$"#,##0.00\)</c:formatCode>
                <c:ptCount val="8"/>
                <c:pt idx="0">
                  <c:v>0.65</c:v>
                </c:pt>
                <c:pt idx="1">
                  <c:v>1.18</c:v>
                </c:pt>
                <c:pt idx="2">
                  <c:v>0.51</c:v>
                </c:pt>
                <c:pt idx="3">
                  <c:v>0.77</c:v>
                </c:pt>
                <c:pt idx="4">
                  <c:v>0.68</c:v>
                </c:pt>
                <c:pt idx="5">
                  <c:v>1.58</c:v>
                </c:pt>
                <c:pt idx="6">
                  <c:v>0.42</c:v>
                </c:pt>
                <c:pt idx="7">
                  <c:v>1.37</c:v>
                </c:pt>
              </c:numCache>
            </c:numRef>
          </c:val>
          <c:extLst>
            <c:ext xmlns:c16="http://schemas.microsoft.com/office/drawing/2014/chart" uri="{C3380CC4-5D6E-409C-BE32-E72D297353CC}">
              <c16:uniqueId val="{00000001-9635-4837-91DA-8F5B44E8E59E}"/>
            </c:ext>
          </c:extLst>
        </c:ser>
        <c:ser>
          <c:idx val="1"/>
          <c:order val="1"/>
          <c:tx>
            <c:strRef>
              <c:f>'Performance Report'!$G$53</c:f>
              <c:strCache>
                <c:ptCount val="1"/>
                <c:pt idx="0">
                  <c:v>Sum of CTR</c:v>
                </c:pt>
              </c:strCache>
            </c:strRef>
          </c:tx>
          <c:spPr>
            <a:solidFill>
              <a:schemeClr val="accent2"/>
            </a:solidFill>
            <a:ln>
              <a:noFill/>
            </a:ln>
            <a:effectLst/>
          </c:spPr>
          <c:invertIfNegative val="0"/>
          <c:cat>
            <c:strRef>
              <c:f>'Performance Report'!$E$54:$E$61</c:f>
              <c:strCache>
                <c:ptCount val="8"/>
                <c:pt idx="0">
                  <c:v>FY24_SEM_Q1_Bird</c:v>
                </c:pt>
                <c:pt idx="1">
                  <c:v>FY24_SEM_Q1_Cat</c:v>
                </c:pt>
                <c:pt idx="2">
                  <c:v>FY24_SEM_Q1_Dog</c:v>
                </c:pt>
                <c:pt idx="3">
                  <c:v>FY24_SEM_Q1_Fish</c:v>
                </c:pt>
                <c:pt idx="4">
                  <c:v>FY24_SEM_Q2_Bird</c:v>
                </c:pt>
                <c:pt idx="5">
                  <c:v>FY24_SEM_Q2_Cat</c:v>
                </c:pt>
                <c:pt idx="6">
                  <c:v>FY24_SEM_Q2_Dog</c:v>
                </c:pt>
                <c:pt idx="7">
                  <c:v>FY24_SEM_Q2_Fish</c:v>
                </c:pt>
              </c:strCache>
            </c:strRef>
          </c:cat>
          <c:val>
            <c:numRef>
              <c:f>'Performance Report'!$G$54:$G$61</c:f>
              <c:numCache>
                <c:formatCode>0.00%</c:formatCode>
                <c:ptCount val="8"/>
                <c:pt idx="0">
                  <c:v>1.44E-2</c:v>
                </c:pt>
                <c:pt idx="1">
                  <c:v>1.4500000000000001E-2</c:v>
                </c:pt>
                <c:pt idx="2">
                  <c:v>3.2199999999999999E-2</c:v>
                </c:pt>
                <c:pt idx="3">
                  <c:v>6.6E-3</c:v>
                </c:pt>
                <c:pt idx="4">
                  <c:v>1.7899999999999999E-2</c:v>
                </c:pt>
                <c:pt idx="5">
                  <c:v>1.5599999999999999E-2</c:v>
                </c:pt>
                <c:pt idx="6">
                  <c:v>4.5999999999999999E-2</c:v>
                </c:pt>
                <c:pt idx="7">
                  <c:v>3.8E-3</c:v>
                </c:pt>
              </c:numCache>
            </c:numRef>
          </c:val>
          <c:extLst>
            <c:ext xmlns:c16="http://schemas.microsoft.com/office/drawing/2014/chart" uri="{C3380CC4-5D6E-409C-BE32-E72D297353CC}">
              <c16:uniqueId val="{00000003-9635-4837-91DA-8F5B44E8E59E}"/>
            </c:ext>
          </c:extLst>
        </c:ser>
        <c:ser>
          <c:idx val="2"/>
          <c:order val="2"/>
          <c:tx>
            <c:strRef>
              <c:f>'Performance Report'!$H$53</c:f>
              <c:strCache>
                <c:ptCount val="1"/>
                <c:pt idx="0">
                  <c:v>Sum of CVR</c:v>
                </c:pt>
              </c:strCache>
            </c:strRef>
          </c:tx>
          <c:spPr>
            <a:solidFill>
              <a:schemeClr val="accent3"/>
            </a:solidFill>
            <a:ln>
              <a:noFill/>
            </a:ln>
            <a:effectLst/>
          </c:spPr>
          <c:invertIfNegative val="0"/>
          <c:cat>
            <c:strRef>
              <c:f>'Performance Report'!$E$54:$E$61</c:f>
              <c:strCache>
                <c:ptCount val="8"/>
                <c:pt idx="0">
                  <c:v>FY24_SEM_Q1_Bird</c:v>
                </c:pt>
                <c:pt idx="1">
                  <c:v>FY24_SEM_Q1_Cat</c:v>
                </c:pt>
                <c:pt idx="2">
                  <c:v>FY24_SEM_Q1_Dog</c:v>
                </c:pt>
                <c:pt idx="3">
                  <c:v>FY24_SEM_Q1_Fish</c:v>
                </c:pt>
                <c:pt idx="4">
                  <c:v>FY24_SEM_Q2_Bird</c:v>
                </c:pt>
                <c:pt idx="5">
                  <c:v>FY24_SEM_Q2_Cat</c:v>
                </c:pt>
                <c:pt idx="6">
                  <c:v>FY24_SEM_Q2_Dog</c:v>
                </c:pt>
                <c:pt idx="7">
                  <c:v>FY24_SEM_Q2_Fish</c:v>
                </c:pt>
              </c:strCache>
            </c:strRef>
          </c:cat>
          <c:val>
            <c:numRef>
              <c:f>'Performance Report'!$H$54:$H$61</c:f>
              <c:numCache>
                <c:formatCode>0.00%</c:formatCode>
                <c:ptCount val="8"/>
                <c:pt idx="0">
                  <c:v>3.8899999999999997E-2</c:v>
                </c:pt>
                <c:pt idx="1">
                  <c:v>9.2600000000000002E-2</c:v>
                </c:pt>
                <c:pt idx="2">
                  <c:v>5.28E-2</c:v>
                </c:pt>
                <c:pt idx="3">
                  <c:v>0.1062</c:v>
                </c:pt>
                <c:pt idx="4">
                  <c:v>3.8100000000000002E-2</c:v>
                </c:pt>
                <c:pt idx="5">
                  <c:v>0.13439999999999999</c:v>
                </c:pt>
                <c:pt idx="6">
                  <c:v>4.3400000000000001E-2</c:v>
                </c:pt>
                <c:pt idx="7">
                  <c:v>0.12540000000000001</c:v>
                </c:pt>
              </c:numCache>
            </c:numRef>
          </c:val>
          <c:extLst>
            <c:ext xmlns:c16="http://schemas.microsoft.com/office/drawing/2014/chart" uri="{C3380CC4-5D6E-409C-BE32-E72D297353CC}">
              <c16:uniqueId val="{00000005-9635-4837-91DA-8F5B44E8E59E}"/>
            </c:ext>
          </c:extLst>
        </c:ser>
        <c:ser>
          <c:idx val="3"/>
          <c:order val="3"/>
          <c:tx>
            <c:strRef>
              <c:f>'Performance Report'!$I$53</c:f>
              <c:strCache>
                <c:ptCount val="1"/>
                <c:pt idx="0">
                  <c:v>Sum of CPA</c:v>
                </c:pt>
              </c:strCache>
            </c:strRef>
          </c:tx>
          <c:spPr>
            <a:solidFill>
              <a:schemeClr val="accent4"/>
            </a:solidFill>
            <a:ln>
              <a:noFill/>
            </a:ln>
            <a:effectLst/>
          </c:spPr>
          <c:invertIfNegative val="0"/>
          <c:cat>
            <c:strRef>
              <c:f>'Performance Report'!$E$54:$E$61</c:f>
              <c:strCache>
                <c:ptCount val="8"/>
                <c:pt idx="0">
                  <c:v>FY24_SEM_Q1_Bird</c:v>
                </c:pt>
                <c:pt idx="1">
                  <c:v>FY24_SEM_Q1_Cat</c:v>
                </c:pt>
                <c:pt idx="2">
                  <c:v>FY24_SEM_Q1_Dog</c:v>
                </c:pt>
                <c:pt idx="3">
                  <c:v>FY24_SEM_Q1_Fish</c:v>
                </c:pt>
                <c:pt idx="4">
                  <c:v>FY24_SEM_Q2_Bird</c:v>
                </c:pt>
                <c:pt idx="5">
                  <c:v>FY24_SEM_Q2_Cat</c:v>
                </c:pt>
                <c:pt idx="6">
                  <c:v>FY24_SEM_Q2_Dog</c:v>
                </c:pt>
                <c:pt idx="7">
                  <c:v>FY24_SEM_Q2_Fish</c:v>
                </c:pt>
              </c:strCache>
            </c:strRef>
          </c:cat>
          <c:val>
            <c:numRef>
              <c:f>'Performance Report'!$I$54:$I$61</c:f>
              <c:numCache>
                <c:formatCode>"$"#,##0.00_);[Red]\("$"#,##0.00\)</c:formatCode>
                <c:ptCount val="8"/>
                <c:pt idx="0">
                  <c:v>16.63</c:v>
                </c:pt>
                <c:pt idx="1">
                  <c:v>12.7</c:v>
                </c:pt>
                <c:pt idx="2">
                  <c:v>9.56</c:v>
                </c:pt>
                <c:pt idx="3">
                  <c:v>7.22</c:v>
                </c:pt>
                <c:pt idx="4">
                  <c:v>17.72</c:v>
                </c:pt>
                <c:pt idx="5">
                  <c:v>11.78</c:v>
                </c:pt>
                <c:pt idx="6">
                  <c:v>9.68</c:v>
                </c:pt>
                <c:pt idx="7">
                  <c:v>10.95</c:v>
                </c:pt>
              </c:numCache>
            </c:numRef>
          </c:val>
          <c:extLst>
            <c:ext xmlns:c16="http://schemas.microsoft.com/office/drawing/2014/chart" uri="{C3380CC4-5D6E-409C-BE32-E72D297353CC}">
              <c16:uniqueId val="{00000007-9635-4837-91DA-8F5B44E8E59E}"/>
            </c:ext>
          </c:extLst>
        </c:ser>
        <c:ser>
          <c:idx val="4"/>
          <c:order val="4"/>
          <c:tx>
            <c:strRef>
              <c:f>'Performance Report'!$J$53</c:f>
              <c:strCache>
                <c:ptCount val="1"/>
                <c:pt idx="0">
                  <c:v>Sum of ROI</c:v>
                </c:pt>
              </c:strCache>
            </c:strRef>
          </c:tx>
          <c:spPr>
            <a:solidFill>
              <a:schemeClr val="accent5"/>
            </a:solidFill>
            <a:ln>
              <a:noFill/>
            </a:ln>
            <a:effectLst/>
          </c:spPr>
          <c:invertIfNegative val="0"/>
          <c:cat>
            <c:strRef>
              <c:f>'Performance Report'!$E$54:$E$61</c:f>
              <c:strCache>
                <c:ptCount val="8"/>
                <c:pt idx="0">
                  <c:v>FY24_SEM_Q1_Bird</c:v>
                </c:pt>
                <c:pt idx="1">
                  <c:v>FY24_SEM_Q1_Cat</c:v>
                </c:pt>
                <c:pt idx="2">
                  <c:v>FY24_SEM_Q1_Dog</c:v>
                </c:pt>
                <c:pt idx="3">
                  <c:v>FY24_SEM_Q1_Fish</c:v>
                </c:pt>
                <c:pt idx="4">
                  <c:v>FY24_SEM_Q2_Bird</c:v>
                </c:pt>
                <c:pt idx="5">
                  <c:v>FY24_SEM_Q2_Cat</c:v>
                </c:pt>
                <c:pt idx="6">
                  <c:v>FY24_SEM_Q2_Dog</c:v>
                </c:pt>
                <c:pt idx="7">
                  <c:v>FY24_SEM_Q2_Fish</c:v>
                </c:pt>
              </c:strCache>
            </c:strRef>
          </c:cat>
          <c:val>
            <c:numRef>
              <c:f>'Performance Report'!$J$54:$J$61</c:f>
              <c:numCache>
                <c:formatCode>"$"#,##0.00_);[Red]\("$"#,##0.00\)</c:formatCode>
                <c:ptCount val="8"/>
                <c:pt idx="0">
                  <c:v>20.34</c:v>
                </c:pt>
                <c:pt idx="1">
                  <c:v>28.03</c:v>
                </c:pt>
                <c:pt idx="2">
                  <c:v>36.94</c:v>
                </c:pt>
                <c:pt idx="3">
                  <c:v>11.65</c:v>
                </c:pt>
                <c:pt idx="4">
                  <c:v>19.28</c:v>
                </c:pt>
                <c:pt idx="5">
                  <c:v>31.43</c:v>
                </c:pt>
                <c:pt idx="6">
                  <c:v>41.56</c:v>
                </c:pt>
                <c:pt idx="7">
                  <c:v>7.42</c:v>
                </c:pt>
              </c:numCache>
            </c:numRef>
          </c:val>
          <c:extLst>
            <c:ext xmlns:c16="http://schemas.microsoft.com/office/drawing/2014/chart" uri="{C3380CC4-5D6E-409C-BE32-E72D297353CC}">
              <c16:uniqueId val="{00000009-9635-4837-91DA-8F5B44E8E59E}"/>
            </c:ext>
          </c:extLst>
        </c:ser>
        <c:dLbls>
          <c:showLegendKey val="0"/>
          <c:showVal val="0"/>
          <c:showCatName val="0"/>
          <c:showSerName val="0"/>
          <c:showPercent val="0"/>
          <c:showBubbleSize val="0"/>
        </c:dLbls>
        <c:gapWidth val="219"/>
        <c:overlap val="-27"/>
        <c:axId val="1740240903"/>
        <c:axId val="1090654215"/>
      </c:barChart>
      <c:catAx>
        <c:axId val="17402409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0654215"/>
        <c:crosses val="autoZero"/>
        <c:auto val="1"/>
        <c:lblAlgn val="ctr"/>
        <c:lblOffset val="100"/>
        <c:noMultiLvlLbl val="0"/>
      </c:catAx>
      <c:valAx>
        <c:axId val="1090654215"/>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_);[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024090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[Raw performance data Q1&amp;Q2_ Mini Project (C476 Pod).xlsx]Meta Awareness Pivot Table!PivotTable4</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Campaigns Spend vs Revenue</a:t>
            </a:r>
          </a:p>
        </c:rich>
      </c:tx>
      <c:layout>
        <c:manualLayout>
          <c:xMode val="edge"/>
          <c:yMode val="edge"/>
          <c:x val="0.27649623078872476"/>
          <c:y val="4.117276933458116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'Meta Awareness Pivot Table'!$J$23</c:f>
              <c:strCache>
                <c:ptCount val="1"/>
                <c:pt idx="0">
                  <c:v>Sum of Revenue</c:v>
                </c:pt>
              </c:strCache>
            </c:strRef>
          </c:tx>
          <c:spPr>
            <a:solidFill>
              <a:schemeClr val="accent1"/>
            </a:solidFill>
            <a:ln>
              <a:noFill/>
            </a:ln>
            <a:effectLst/>
          </c:spPr>
          <c:invertIfNegative val="0"/>
          <c:cat>
            <c:strRef>
              <c:f>'Meta Awareness Pivot Table'!$I$24:$I$34</c:f>
              <c:strCache>
                <c:ptCount val="10"/>
                <c:pt idx="0">
                  <c:v>MetaAwareness_Q1_Bird</c:v>
                </c:pt>
                <c:pt idx="1">
                  <c:v>MetaAwareness_Q1_Cat</c:v>
                </c:pt>
                <c:pt idx="2">
                  <c:v>MetaAwareness_Q1_Dog</c:v>
                </c:pt>
                <c:pt idx="3">
                  <c:v>MetaAwareness_Q1_Fish</c:v>
                </c:pt>
                <c:pt idx="4">
                  <c:v>MetaAwareness_Q1_Reptile</c:v>
                </c:pt>
                <c:pt idx="5">
                  <c:v>MetaAwareness_Q2_Bird</c:v>
                </c:pt>
                <c:pt idx="6">
                  <c:v>MetaAwareness_Q2_Cat</c:v>
                </c:pt>
                <c:pt idx="7">
                  <c:v>MetaAwareness_Q2_Dog</c:v>
                </c:pt>
                <c:pt idx="8">
                  <c:v>MetaAwareness_Q2_Fish</c:v>
                </c:pt>
                <c:pt idx="9">
                  <c:v>MetaAwareness_Q2_Reptile</c:v>
                </c:pt>
              </c:strCache>
            </c:strRef>
          </c:cat>
          <c:val>
            <c:numRef>
              <c:f>'Meta Awareness Pivot Table'!$J$24:$J$34</c:f>
              <c:numCache>
                <c:formatCode>_("$"* #,##0.00_);_("$"* \(#,##0.00\);_("$"* "-"??_);_(@_)</c:formatCode>
                <c:ptCount val="10"/>
                <c:pt idx="0">
                  <c:v>931070.39999999991</c:v>
                </c:pt>
                <c:pt idx="1">
                  <c:v>3050546.8</c:v>
                </c:pt>
                <c:pt idx="2">
                  <c:v>2019727.6</c:v>
                </c:pt>
                <c:pt idx="3">
                  <c:v>941390</c:v>
                </c:pt>
                <c:pt idx="4">
                  <c:v>451964.40000000008</c:v>
                </c:pt>
                <c:pt idx="5">
                  <c:v>810702.40000000026</c:v>
                </c:pt>
                <c:pt idx="6">
                  <c:v>2084758</c:v>
                </c:pt>
                <c:pt idx="7">
                  <c:v>2003461.6</c:v>
                </c:pt>
                <c:pt idx="8">
                  <c:v>771278.8</c:v>
                </c:pt>
                <c:pt idx="9">
                  <c:v>349931.6</c:v>
                </c:pt>
              </c:numCache>
            </c:numRef>
          </c:val>
          <c:extLst>
            <c:ext xmlns:c16="http://schemas.microsoft.com/office/drawing/2014/chart" uri="{C3380CC4-5D6E-409C-BE32-E72D297353CC}">
              <c16:uniqueId val="{00000000-274D-4FA9-A511-FB275DB2B9BC}"/>
            </c:ext>
          </c:extLst>
        </c:ser>
        <c:ser>
          <c:idx val="1"/>
          <c:order val="1"/>
          <c:tx>
            <c:strRef>
              <c:f>'Meta Awareness Pivot Table'!$K$23</c:f>
              <c:strCache>
                <c:ptCount val="1"/>
                <c:pt idx="0">
                  <c:v>Sum of Spend</c:v>
                </c:pt>
              </c:strCache>
            </c:strRef>
          </c:tx>
          <c:spPr>
            <a:solidFill>
              <a:schemeClr val="accent2"/>
            </a:solidFill>
            <a:ln>
              <a:noFill/>
            </a:ln>
            <a:effectLst/>
          </c:spPr>
          <c:invertIfNegative val="0"/>
          <c:cat>
            <c:strRef>
              <c:f>'Meta Awareness Pivot Table'!$I$24:$I$34</c:f>
              <c:strCache>
                <c:ptCount val="10"/>
                <c:pt idx="0">
                  <c:v>MetaAwareness_Q1_Bird</c:v>
                </c:pt>
                <c:pt idx="1">
                  <c:v>MetaAwareness_Q1_Cat</c:v>
                </c:pt>
                <c:pt idx="2">
                  <c:v>MetaAwareness_Q1_Dog</c:v>
                </c:pt>
                <c:pt idx="3">
                  <c:v>MetaAwareness_Q1_Fish</c:v>
                </c:pt>
                <c:pt idx="4">
                  <c:v>MetaAwareness_Q1_Reptile</c:v>
                </c:pt>
                <c:pt idx="5">
                  <c:v>MetaAwareness_Q2_Bird</c:v>
                </c:pt>
                <c:pt idx="6">
                  <c:v>MetaAwareness_Q2_Cat</c:v>
                </c:pt>
                <c:pt idx="7">
                  <c:v>MetaAwareness_Q2_Dog</c:v>
                </c:pt>
                <c:pt idx="8">
                  <c:v>MetaAwareness_Q2_Fish</c:v>
                </c:pt>
                <c:pt idx="9">
                  <c:v>MetaAwareness_Q2_Reptile</c:v>
                </c:pt>
              </c:strCache>
            </c:strRef>
          </c:cat>
          <c:val>
            <c:numRef>
              <c:f>'Meta Awareness Pivot Table'!$K$24:$K$34</c:f>
              <c:numCache>
                <c:formatCode>_("$"* #,##0.00_);_("$"* \(#,##0.00\);_("$"* "-"??_);_(@_)</c:formatCode>
                <c:ptCount val="10"/>
                <c:pt idx="0">
                  <c:v>67290.514285714293</c:v>
                </c:pt>
                <c:pt idx="1">
                  <c:v>159985.88571428572</c:v>
                </c:pt>
                <c:pt idx="2">
                  <c:v>65170.914285714287</c:v>
                </c:pt>
                <c:pt idx="3">
                  <c:v>65651.257142857154</c:v>
                </c:pt>
                <c:pt idx="4">
                  <c:v>54281.485714285714</c:v>
                </c:pt>
                <c:pt idx="5">
                  <c:v>75244.800000000003</c:v>
                </c:pt>
                <c:pt idx="6">
                  <c:v>146784</c:v>
                </c:pt>
                <c:pt idx="7">
                  <c:v>88368.39999999998</c:v>
                </c:pt>
                <c:pt idx="8">
                  <c:v>72452.799999999988</c:v>
                </c:pt>
                <c:pt idx="9">
                  <c:v>54112.000000000007</c:v>
                </c:pt>
              </c:numCache>
            </c:numRef>
          </c:val>
          <c:extLst>
            <c:ext xmlns:c16="http://schemas.microsoft.com/office/drawing/2014/chart" uri="{C3380CC4-5D6E-409C-BE32-E72D297353CC}">
              <c16:uniqueId val="{00000001-274D-4FA9-A511-FB275DB2B9BC}"/>
            </c:ext>
          </c:extLst>
        </c:ser>
        <c:ser>
          <c:idx val="2"/>
          <c:order val="2"/>
          <c:tx>
            <c:strRef>
              <c:f>'Meta Awareness Pivot Table'!$L$23</c:f>
              <c:strCache>
                <c:ptCount val="1"/>
                <c:pt idx="0">
                  <c:v>Sum of ROI</c:v>
                </c:pt>
              </c:strCache>
            </c:strRef>
          </c:tx>
          <c:spPr>
            <a:solidFill>
              <a:schemeClr val="accent3"/>
            </a:solidFill>
            <a:ln>
              <a:noFill/>
            </a:ln>
            <a:effectLst/>
          </c:spPr>
          <c:invertIfNegative val="0"/>
          <c:cat>
            <c:strRef>
              <c:f>'Meta Awareness Pivot Table'!$I$24:$I$34</c:f>
              <c:strCache>
                <c:ptCount val="10"/>
                <c:pt idx="0">
                  <c:v>MetaAwareness_Q1_Bird</c:v>
                </c:pt>
                <c:pt idx="1">
                  <c:v>MetaAwareness_Q1_Cat</c:v>
                </c:pt>
                <c:pt idx="2">
                  <c:v>MetaAwareness_Q1_Dog</c:v>
                </c:pt>
                <c:pt idx="3">
                  <c:v>MetaAwareness_Q1_Fish</c:v>
                </c:pt>
                <c:pt idx="4">
                  <c:v>MetaAwareness_Q1_Reptile</c:v>
                </c:pt>
                <c:pt idx="5">
                  <c:v>MetaAwareness_Q2_Bird</c:v>
                </c:pt>
                <c:pt idx="6">
                  <c:v>MetaAwareness_Q2_Cat</c:v>
                </c:pt>
                <c:pt idx="7">
                  <c:v>MetaAwareness_Q2_Dog</c:v>
                </c:pt>
                <c:pt idx="8">
                  <c:v>MetaAwareness_Q2_Fish</c:v>
                </c:pt>
                <c:pt idx="9">
                  <c:v>MetaAwareness_Q2_Reptile</c:v>
                </c:pt>
              </c:strCache>
            </c:strRef>
          </c:cat>
          <c:val>
            <c:numRef>
              <c:f>'Meta Awareness Pivot Table'!$L$24:$L$34</c:f>
              <c:numCache>
                <c:formatCode>_(* #,##0.00_);_(* \(#,##0.00\);_(* "-"??_);_(@_)</c:formatCode>
                <c:ptCount val="10"/>
                <c:pt idx="0">
                  <c:v>13.836577263278031</c:v>
                </c:pt>
                <c:pt idx="1">
                  <c:v>19.067599534673235</c:v>
                </c:pt>
                <c:pt idx="2">
                  <c:v>30.991242368418515</c:v>
                </c:pt>
                <c:pt idx="3">
                  <c:v>14.339253214169762</c:v>
                </c:pt>
                <c:pt idx="4">
                  <c:v>8.3263085756153643</c:v>
                </c:pt>
                <c:pt idx="5">
                  <c:v>10.7741983499192</c:v>
                </c:pt>
                <c:pt idx="6">
                  <c:v>14.202896773490298</c:v>
                </c:pt>
                <c:pt idx="7">
                  <c:v>22.671697122500809</c:v>
                </c:pt>
                <c:pt idx="8">
                  <c:v>10.645258706357797</c:v>
                </c:pt>
                <c:pt idx="9">
                  <c:v>6.4668021880544044</c:v>
                </c:pt>
              </c:numCache>
            </c:numRef>
          </c:val>
          <c:extLst>
            <c:ext xmlns:c16="http://schemas.microsoft.com/office/drawing/2014/chart" uri="{C3380CC4-5D6E-409C-BE32-E72D297353CC}">
              <c16:uniqueId val="{00000000-6908-4A7D-838F-795DC4988171}"/>
            </c:ext>
          </c:extLst>
        </c:ser>
        <c:dLbls>
          <c:showLegendKey val="0"/>
          <c:showVal val="0"/>
          <c:showCatName val="0"/>
          <c:showSerName val="0"/>
          <c:showPercent val="0"/>
          <c:showBubbleSize val="0"/>
        </c:dLbls>
        <c:gapWidth val="150"/>
        <c:overlap val="100"/>
        <c:axId val="1305731592"/>
        <c:axId val="1305733640"/>
      </c:barChart>
      <c:catAx>
        <c:axId val="13057315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5733640"/>
        <c:crosses val="autoZero"/>
        <c:auto val="1"/>
        <c:lblAlgn val="ctr"/>
        <c:lblOffset val="100"/>
        <c:noMultiLvlLbl val="0"/>
      </c:catAx>
      <c:valAx>
        <c:axId val="1305733640"/>
        <c:scaling>
          <c:orientation val="minMax"/>
        </c:scaling>
        <c:delete val="0"/>
        <c:axPos val="b"/>
        <c:majorGridlines>
          <c:spPr>
            <a:ln w="9525" cap="flat" cmpd="sng" algn="ctr">
              <a:solidFill>
                <a:schemeClr val="tx1">
                  <a:lumMod val="15000"/>
                  <a:lumOff val="85000"/>
                </a:schemeClr>
              </a:solidFill>
              <a:round/>
            </a:ln>
            <a:effectLst/>
          </c:spPr>
        </c:majorGridlines>
        <c:numFmt formatCode="_(&quot;$&quot;* #,##0;_(&quot;$&quot;* \(#,##0.00\);_(&quot;$&quot;* &quot;-&quot;??_);_(@_)"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57315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[Raw performance data Q1&amp;Q2_ Mini Project (C476 Pod).xlsx]Meta Awareness Pivot Table!PivotTable2</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Cost Per Action (CPA)</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'Meta Awareness Pivot Table'!$W$2</c:f>
              <c:strCache>
                <c:ptCount val="1"/>
                <c:pt idx="0">
                  <c:v>Total</c:v>
                </c:pt>
              </c:strCache>
            </c:strRef>
          </c:tx>
          <c:spPr>
            <a:solidFill>
              <a:schemeClr val="accent1"/>
            </a:solidFill>
            <a:ln>
              <a:noFill/>
            </a:ln>
            <a:effectLst/>
          </c:spPr>
          <c:invertIfNegative val="0"/>
          <c:cat>
            <c:strRef>
              <c:f>'Meta Awareness Pivot Table'!$V$3:$V$13</c:f>
              <c:strCache>
                <c:ptCount val="10"/>
                <c:pt idx="0">
                  <c:v>Q1_Bird</c:v>
                </c:pt>
                <c:pt idx="1">
                  <c:v>Q1_Cat</c:v>
                </c:pt>
                <c:pt idx="2">
                  <c:v>Q1_Dog</c:v>
                </c:pt>
                <c:pt idx="3">
                  <c:v>Q1_Fish</c:v>
                </c:pt>
                <c:pt idx="4">
                  <c:v>Q1_Reptile</c:v>
                </c:pt>
                <c:pt idx="5">
                  <c:v>Q2_Bird</c:v>
                </c:pt>
                <c:pt idx="6">
                  <c:v>Q2_Cat</c:v>
                </c:pt>
                <c:pt idx="7">
                  <c:v>Q2_Dog</c:v>
                </c:pt>
                <c:pt idx="8">
                  <c:v>Q2_Fish</c:v>
                </c:pt>
                <c:pt idx="9">
                  <c:v>Q2_Reptile</c:v>
                </c:pt>
              </c:strCache>
            </c:strRef>
          </c:cat>
          <c:val>
            <c:numRef>
              <c:f>'Meta Awareness Pivot Table'!$W$3:$W$13</c:f>
              <c:numCache>
                <c:formatCode>"$"#,##0.00</c:formatCode>
                <c:ptCount val="10"/>
                <c:pt idx="0">
                  <c:v>9.7948346849656911</c:v>
                </c:pt>
                <c:pt idx="1">
                  <c:v>14.81625168682031</c:v>
                </c:pt>
                <c:pt idx="2">
                  <c:v>11.668919299143113</c:v>
                </c:pt>
                <c:pt idx="3">
                  <c:v>24.369434722664124</c:v>
                </c:pt>
                <c:pt idx="4">
                  <c:v>20.074513947590869</c:v>
                </c:pt>
                <c:pt idx="5">
                  <c:v>15.891193241816262</c:v>
                </c:pt>
                <c:pt idx="6">
                  <c:v>23.591128254580521</c:v>
                </c:pt>
                <c:pt idx="7">
                  <c:v>17.429664694280074</c:v>
                </c:pt>
                <c:pt idx="8">
                  <c:v>29.476322213181444</c:v>
                </c:pt>
                <c:pt idx="9">
                  <c:v>31.981087470449175</c:v>
                </c:pt>
              </c:numCache>
            </c:numRef>
          </c:val>
          <c:extLst>
            <c:ext xmlns:c16="http://schemas.microsoft.com/office/drawing/2014/chart" uri="{C3380CC4-5D6E-409C-BE32-E72D297353CC}">
              <c16:uniqueId val="{00000000-9789-4EBC-A5E9-B2A901C3917C}"/>
            </c:ext>
          </c:extLst>
        </c:ser>
        <c:dLbls>
          <c:showLegendKey val="0"/>
          <c:showVal val="0"/>
          <c:showCatName val="0"/>
          <c:showSerName val="0"/>
          <c:showPercent val="0"/>
          <c:showBubbleSize val="0"/>
        </c:dLbls>
        <c:gapWidth val="219"/>
        <c:overlap val="-27"/>
        <c:axId val="1818719239"/>
        <c:axId val="83881991"/>
      </c:barChart>
      <c:catAx>
        <c:axId val="18187192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881991"/>
        <c:crosses val="autoZero"/>
        <c:auto val="1"/>
        <c:lblAlgn val="ctr"/>
        <c:lblOffset val="100"/>
        <c:noMultiLvlLbl val="0"/>
      </c:catAx>
      <c:valAx>
        <c:axId val="83881991"/>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871923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[Raw performance data Q1&amp;Q2_ Mini Project (C476 Pod).xlsx]Meta Awareness Pivot Table!PivotTable8</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Cost Per Click (CPC)</a:t>
            </a:r>
          </a:p>
        </c:rich>
      </c:tx>
      <c:layout>
        <c:manualLayout>
          <c:xMode val="edge"/>
          <c:yMode val="edge"/>
          <c:x val="0.31543859649122807"/>
          <c:y val="3.571421759469168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'Meta Awareness Pivot Table'!$BC$2</c:f>
              <c:strCache>
                <c:ptCount val="1"/>
                <c:pt idx="0">
                  <c:v>Total</c:v>
                </c:pt>
              </c:strCache>
            </c:strRef>
          </c:tx>
          <c:spPr>
            <a:solidFill>
              <a:schemeClr val="accent1"/>
            </a:solidFill>
            <a:ln>
              <a:noFill/>
            </a:ln>
            <a:effectLst/>
          </c:spPr>
          <c:invertIfNegative val="0"/>
          <c:cat>
            <c:strRef>
              <c:f>'Meta Awareness Pivot Table'!$BB$3:$BB$13</c:f>
              <c:strCache>
                <c:ptCount val="10"/>
                <c:pt idx="0">
                  <c:v>Q1_Bird</c:v>
                </c:pt>
                <c:pt idx="1">
                  <c:v>Q1_Cat</c:v>
                </c:pt>
                <c:pt idx="2">
                  <c:v>Q1_Dog</c:v>
                </c:pt>
                <c:pt idx="3">
                  <c:v>Q1_Fish</c:v>
                </c:pt>
                <c:pt idx="4">
                  <c:v>Q1_Reptile</c:v>
                </c:pt>
                <c:pt idx="5">
                  <c:v>Q2_Bird</c:v>
                </c:pt>
                <c:pt idx="6">
                  <c:v>Q2_Cat</c:v>
                </c:pt>
                <c:pt idx="7">
                  <c:v>Q2_Dog</c:v>
                </c:pt>
                <c:pt idx="8">
                  <c:v>Q2_Fish</c:v>
                </c:pt>
                <c:pt idx="9">
                  <c:v>Q2_Reptile</c:v>
                </c:pt>
              </c:strCache>
            </c:strRef>
          </c:cat>
          <c:val>
            <c:numRef>
              <c:f>'Meta Awareness Pivot Table'!$BC$3:$BC$13</c:f>
              <c:numCache>
                <c:formatCode>"$"#,##0.00</c:formatCode>
                <c:ptCount val="10"/>
                <c:pt idx="0">
                  <c:v>0.3159535078399176</c:v>
                </c:pt>
                <c:pt idx="1">
                  <c:v>0.87998617042592731</c:v>
                </c:pt>
                <c:pt idx="2">
                  <c:v>0.3351620207446504</c:v>
                </c:pt>
                <c:pt idx="3">
                  <c:v>0.62846421357664584</c:v>
                </c:pt>
                <c:pt idx="4">
                  <c:v>0.30406559365829805</c:v>
                </c:pt>
                <c:pt idx="5">
                  <c:v>0.35463890315921442</c:v>
                </c:pt>
                <c:pt idx="6">
                  <c:v>1.3114027642523385</c:v>
                </c:pt>
                <c:pt idx="7">
                  <c:v>0.38442437530451723</c:v>
                </c:pt>
                <c:pt idx="8">
                  <c:v>0.804334021625702</c:v>
                </c:pt>
                <c:pt idx="9">
                  <c:v>0.36585151480322098</c:v>
                </c:pt>
              </c:numCache>
            </c:numRef>
          </c:val>
          <c:extLst>
            <c:ext xmlns:c16="http://schemas.microsoft.com/office/drawing/2014/chart" uri="{C3380CC4-5D6E-409C-BE32-E72D297353CC}">
              <c16:uniqueId val="{00000000-BC4B-4F9D-85E4-5E6F3C107C64}"/>
            </c:ext>
          </c:extLst>
        </c:ser>
        <c:dLbls>
          <c:showLegendKey val="0"/>
          <c:showVal val="0"/>
          <c:showCatName val="0"/>
          <c:showSerName val="0"/>
          <c:showPercent val="0"/>
          <c:showBubbleSize val="0"/>
        </c:dLbls>
        <c:gapWidth val="219"/>
        <c:overlap val="-27"/>
        <c:axId val="1427395080"/>
        <c:axId val="1427397128"/>
      </c:barChart>
      <c:catAx>
        <c:axId val="14273950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7397128"/>
        <c:crosses val="autoZero"/>
        <c:auto val="1"/>
        <c:lblAlgn val="ctr"/>
        <c:lblOffset val="100"/>
        <c:noMultiLvlLbl val="0"/>
      </c:catAx>
      <c:valAx>
        <c:axId val="142739712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739508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[Raw performance data Q1&amp;Q2_ Mini Project (C476 Pod).xlsx]Meta Awareness Pivot Table!PivotTable5</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Conversion Rate (CVR)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'Meta Awareness Pivot Table'!$AS$3</c:f>
              <c:strCache>
                <c:ptCount val="1"/>
                <c:pt idx="0">
                  <c:v>Total</c:v>
                </c:pt>
              </c:strCache>
            </c:strRef>
          </c:tx>
          <c:spPr>
            <a:solidFill>
              <a:schemeClr val="accent1"/>
            </a:solidFill>
            <a:ln>
              <a:noFill/>
            </a:ln>
            <a:effectLst/>
          </c:spPr>
          <c:invertIfNegative val="0"/>
          <c:cat>
            <c:strRef>
              <c:f>'Meta Awareness Pivot Table'!$AR$4:$AR$14</c:f>
              <c:strCache>
                <c:ptCount val="10"/>
                <c:pt idx="0">
                  <c:v>Q1_Bird</c:v>
                </c:pt>
                <c:pt idx="1">
                  <c:v>Q1_Cat</c:v>
                </c:pt>
                <c:pt idx="2">
                  <c:v>Q1_Dog</c:v>
                </c:pt>
                <c:pt idx="3">
                  <c:v>Q1_Fish</c:v>
                </c:pt>
                <c:pt idx="4">
                  <c:v>Q1_Reptile</c:v>
                </c:pt>
                <c:pt idx="5">
                  <c:v>Q2_Bird</c:v>
                </c:pt>
                <c:pt idx="6">
                  <c:v>Q2_Cat</c:v>
                </c:pt>
                <c:pt idx="7">
                  <c:v>Q2_Dog</c:v>
                </c:pt>
                <c:pt idx="8">
                  <c:v>Q2_Fish</c:v>
                </c:pt>
                <c:pt idx="9">
                  <c:v>Q2_Reptile</c:v>
                </c:pt>
              </c:strCache>
            </c:strRef>
          </c:cat>
          <c:val>
            <c:numRef>
              <c:f>'Meta Awareness Pivot Table'!$AS$4:$AS$14</c:f>
              <c:numCache>
                <c:formatCode>0.00%</c:formatCode>
                <c:ptCount val="10"/>
                <c:pt idx="0">
                  <c:v>3.2257155735857558E-2</c:v>
                </c:pt>
                <c:pt idx="1">
                  <c:v>5.9393306014686065E-2</c:v>
                </c:pt>
                <c:pt idx="2">
                  <c:v>2.8722627361838247E-2</c:v>
                </c:pt>
                <c:pt idx="3">
                  <c:v>2.5789035352229976E-2</c:v>
                </c:pt>
                <c:pt idx="4">
                  <c:v>1.5146847114312762E-2</c:v>
                </c:pt>
                <c:pt idx="5">
                  <c:v>2.2316694395611129E-2</c:v>
                </c:pt>
                <c:pt idx="6">
                  <c:v>5.5588810763966441E-2</c:v>
                </c:pt>
                <c:pt idx="7">
                  <c:v>2.2055752766757152E-2</c:v>
                </c:pt>
                <c:pt idx="8">
                  <c:v>2.7287461977397367E-2</c:v>
                </c:pt>
                <c:pt idx="9">
                  <c:v>1.1439620842826912E-2</c:v>
                </c:pt>
              </c:numCache>
            </c:numRef>
          </c:val>
          <c:extLst>
            <c:ext xmlns:c16="http://schemas.microsoft.com/office/drawing/2014/chart" uri="{C3380CC4-5D6E-409C-BE32-E72D297353CC}">
              <c16:uniqueId val="{00000000-0170-4225-8A10-CA136FFAB1AD}"/>
            </c:ext>
          </c:extLst>
        </c:ser>
        <c:dLbls>
          <c:showLegendKey val="0"/>
          <c:showVal val="0"/>
          <c:showCatName val="0"/>
          <c:showSerName val="0"/>
          <c:showPercent val="0"/>
          <c:showBubbleSize val="0"/>
        </c:dLbls>
        <c:gapWidth val="219"/>
        <c:overlap val="-27"/>
        <c:axId val="1449490952"/>
        <c:axId val="1449493000"/>
      </c:barChart>
      <c:catAx>
        <c:axId val="14494909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9493000"/>
        <c:crosses val="autoZero"/>
        <c:auto val="1"/>
        <c:lblAlgn val="ctr"/>
        <c:lblOffset val="100"/>
        <c:noMultiLvlLbl val="0"/>
      </c:catAx>
      <c:valAx>
        <c:axId val="144949300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949095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[Raw performance data Q1&amp;Q2_ Mini Project (C476 Pod).xlsx]Meta Awareness Pivot Table!PivotTable3</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Click Through Rate (CTR)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'Meta Awareness Pivot Table'!$AG$2</c:f>
              <c:strCache>
                <c:ptCount val="1"/>
                <c:pt idx="0">
                  <c:v>Total</c:v>
                </c:pt>
              </c:strCache>
            </c:strRef>
          </c:tx>
          <c:spPr>
            <a:solidFill>
              <a:schemeClr val="accent1"/>
            </a:solidFill>
            <a:ln>
              <a:noFill/>
            </a:ln>
            <a:effectLst/>
          </c:spPr>
          <c:invertIfNegative val="0"/>
          <c:cat>
            <c:strRef>
              <c:f>'Meta Awareness Pivot Table'!$AF$3:$AF$13</c:f>
              <c:strCache>
                <c:ptCount val="10"/>
                <c:pt idx="0">
                  <c:v>Q1_Bird</c:v>
                </c:pt>
                <c:pt idx="1">
                  <c:v>Q1_Cat</c:v>
                </c:pt>
                <c:pt idx="2">
                  <c:v>Q1_Dog</c:v>
                </c:pt>
                <c:pt idx="3">
                  <c:v>Q1_Fish</c:v>
                </c:pt>
                <c:pt idx="4">
                  <c:v>Q1_Reptile</c:v>
                </c:pt>
                <c:pt idx="5">
                  <c:v>Q2_Bird</c:v>
                </c:pt>
                <c:pt idx="6">
                  <c:v>Q2_Cat</c:v>
                </c:pt>
                <c:pt idx="7">
                  <c:v>Q2_Dog</c:v>
                </c:pt>
                <c:pt idx="8">
                  <c:v>Q2_Fish</c:v>
                </c:pt>
                <c:pt idx="9">
                  <c:v>Q2_Reptile</c:v>
                </c:pt>
              </c:strCache>
            </c:strRef>
          </c:cat>
          <c:val>
            <c:numRef>
              <c:f>'Meta Awareness Pivot Table'!$AG$3:$AG$13</c:f>
              <c:numCache>
                <c:formatCode>0.00%</c:formatCode>
                <c:ptCount val="10"/>
                <c:pt idx="0">
                  <c:v>1.5846671459398855E-2</c:v>
                </c:pt>
                <c:pt idx="1">
                  <c:v>7.8737920417207685E-3</c:v>
                </c:pt>
                <c:pt idx="2">
                  <c:v>2.0675821386363341E-2</c:v>
                </c:pt>
                <c:pt idx="3">
                  <c:v>2.004257437805242E-2</c:v>
                </c:pt>
                <c:pt idx="4">
                  <c:v>1.6382080113702478E-2</c:v>
                </c:pt>
                <c:pt idx="5">
                  <c:v>1.6850468954539958E-2</c:v>
                </c:pt>
                <c:pt idx="6">
                  <c:v>7.0703622931361249E-3</c:v>
                </c:pt>
                <c:pt idx="7">
                  <c:v>2.2717091510234166E-2</c:v>
                </c:pt>
                <c:pt idx="8">
                  <c:v>1.8902142622644485E-2</c:v>
                </c:pt>
                <c:pt idx="9">
                  <c:v>1.9113680243780289E-2</c:v>
                </c:pt>
              </c:numCache>
            </c:numRef>
          </c:val>
          <c:extLst>
            <c:ext xmlns:c16="http://schemas.microsoft.com/office/drawing/2014/chart" uri="{C3380CC4-5D6E-409C-BE32-E72D297353CC}">
              <c16:uniqueId val="{00000000-BBBB-44B3-A7E8-A43BEB925388}"/>
            </c:ext>
          </c:extLst>
        </c:ser>
        <c:dLbls>
          <c:showLegendKey val="0"/>
          <c:showVal val="0"/>
          <c:showCatName val="0"/>
          <c:showSerName val="0"/>
          <c:showPercent val="0"/>
          <c:showBubbleSize val="0"/>
        </c:dLbls>
        <c:gapWidth val="219"/>
        <c:overlap val="-27"/>
        <c:axId val="1845645832"/>
        <c:axId val="1845647880"/>
      </c:barChart>
      <c:catAx>
        <c:axId val="18456458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5647880"/>
        <c:crosses val="autoZero"/>
        <c:auto val="1"/>
        <c:lblAlgn val="ctr"/>
        <c:lblOffset val="100"/>
        <c:noMultiLvlLbl val="0"/>
      </c:catAx>
      <c:valAx>
        <c:axId val="184564788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564583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Q1 CPC Meta Awarness Campaign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086-4F36-AE56-2FE9E5A00E0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086-4F36-AE56-2FE9E5A00E0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086-4F36-AE56-2FE9E5A00E0B}"/>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D086-4F36-AE56-2FE9E5A00E0B}"/>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D086-4F36-AE56-2FE9E5A00E0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'Meta Awareness Pivot Table'!$AY$19:$AY$23</c:f>
              <c:strCache>
                <c:ptCount val="5"/>
                <c:pt idx="0">
                  <c:v>Q1_Bird</c:v>
                </c:pt>
                <c:pt idx="1">
                  <c:v>Q1_Cat</c:v>
                </c:pt>
                <c:pt idx="2">
                  <c:v>Q1_Dog</c:v>
                </c:pt>
                <c:pt idx="3">
                  <c:v>Q1_Fish</c:v>
                </c:pt>
                <c:pt idx="4">
                  <c:v>Q1_Reptile</c:v>
                </c:pt>
              </c:strCache>
            </c:strRef>
          </c:cat>
          <c:val>
            <c:numRef>
              <c:f>'Meta Awareness Pivot Table'!$AZ$19:$AZ$23</c:f>
              <c:numCache>
                <c:formatCode>"$"#,##0.00</c:formatCode>
                <c:ptCount val="5"/>
                <c:pt idx="0">
                  <c:v>0.3159535078399176</c:v>
                </c:pt>
                <c:pt idx="1">
                  <c:v>0.87998617042592731</c:v>
                </c:pt>
                <c:pt idx="2">
                  <c:v>0.3351620207446504</c:v>
                </c:pt>
                <c:pt idx="3">
                  <c:v>0.62846421357664584</c:v>
                </c:pt>
                <c:pt idx="4">
                  <c:v>0.30406559365829805</c:v>
                </c:pt>
              </c:numCache>
            </c:numRef>
          </c:val>
          <c:extLst>
            <c:ext xmlns:c16="http://schemas.microsoft.com/office/drawing/2014/chart" uri="{C3380CC4-5D6E-409C-BE32-E72D297353CC}">
              <c16:uniqueId val="{0000000A-D086-4F36-AE56-2FE9E5A00E0B}"/>
            </c:ext>
          </c:extLst>
        </c:ser>
        <c:dLbls>
          <c:showLegendKey val="0"/>
          <c:showVal val="0"/>
          <c:showCatName val="0"/>
          <c:showSerName val="0"/>
          <c:showPercent val="0"/>
          <c:showBubbleSize val="0"/>
          <c:showLeaderLines val="1"/>
        </c:dLbls>
        <c:firstSliceAng val="0"/>
        <c:holeSize val="56"/>
      </c:doughnutChart>
      <c:spPr>
        <a:noFill/>
        <a:ln>
          <a:noFill/>
        </a:ln>
        <a:effectLst/>
      </c:spPr>
    </c:plotArea>
    <c:legend>
      <c:legendPos val="tr"/>
      <c:layout>
        <c:manualLayout>
          <c:xMode val="edge"/>
          <c:yMode val="edge"/>
          <c:x val="0.66369380946922796"/>
          <c:y val="0.1649999823393645"/>
          <c:w val="0.16686176727909011"/>
          <c:h val="0.369202026829979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Q2 CPC Meta Awarness Campaign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B2D-40EB-A422-140E6A9058D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B2D-40EB-A422-140E6A9058D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B2D-40EB-A422-140E6A9058D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4B2D-40EB-A422-140E6A9058D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4B2D-40EB-A422-140E6A9058D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'Meta Awareness Pivot Table'!$BB$18:$BB$22</c:f>
              <c:strCache>
                <c:ptCount val="5"/>
                <c:pt idx="0">
                  <c:v>Q2_Bird</c:v>
                </c:pt>
                <c:pt idx="1">
                  <c:v>Q2_Cat</c:v>
                </c:pt>
                <c:pt idx="2">
                  <c:v>Q2_Dog</c:v>
                </c:pt>
                <c:pt idx="3">
                  <c:v>Q2_Fish</c:v>
                </c:pt>
                <c:pt idx="4">
                  <c:v>Q2_Reptile</c:v>
                </c:pt>
              </c:strCache>
            </c:strRef>
          </c:cat>
          <c:val>
            <c:numRef>
              <c:f>'Meta Awareness Pivot Table'!$BC$18:$BC$22</c:f>
              <c:numCache>
                <c:formatCode>"$"#,##0.00</c:formatCode>
                <c:ptCount val="5"/>
                <c:pt idx="0">
                  <c:v>0.35463890315921442</c:v>
                </c:pt>
                <c:pt idx="1">
                  <c:v>1.3114027642523385</c:v>
                </c:pt>
                <c:pt idx="2">
                  <c:v>0.38442437530451723</c:v>
                </c:pt>
                <c:pt idx="3">
                  <c:v>0.804334021625702</c:v>
                </c:pt>
                <c:pt idx="4">
                  <c:v>0.36585151480322098</c:v>
                </c:pt>
              </c:numCache>
            </c:numRef>
          </c:val>
          <c:extLst>
            <c:ext xmlns:c16="http://schemas.microsoft.com/office/drawing/2014/chart" uri="{C3380CC4-5D6E-409C-BE32-E72D297353CC}">
              <c16:uniqueId val="{0000000A-4B2D-40EB-A422-140E6A9058D1}"/>
            </c:ext>
          </c:extLst>
        </c:ser>
        <c:dLbls>
          <c:showLegendKey val="0"/>
          <c:showVal val="0"/>
          <c:showCatName val="0"/>
          <c:showSerName val="0"/>
          <c:showPercent val="0"/>
          <c:showBubbleSize val="0"/>
          <c:showLeaderLines val="1"/>
        </c:dLbls>
        <c:firstSliceAng val="0"/>
        <c:holeSize val="56"/>
      </c:doughnutChart>
      <c:spPr>
        <a:noFill/>
        <a:ln>
          <a:noFill/>
        </a:ln>
        <a:effectLst/>
      </c:spPr>
    </c:plotArea>
    <c:legend>
      <c:legendPos val="r"/>
      <c:layout>
        <c:manualLayout>
          <c:xMode val="edge"/>
          <c:yMode val="edge"/>
          <c:x val="0.65674934383202088"/>
          <c:y val="0.15484321343930063"/>
          <c:w val="0.16686176727909011"/>
          <c:h val="0.369202026829979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Q1 CTR Meta Awareness Campaign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DD2-44ED-A265-7266F92DE18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DD2-44ED-A265-7266F92DE18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0DD2-44ED-A265-7266F92DE18E}"/>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0DD2-44ED-A265-7266F92DE18E}"/>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0DD2-44ED-A265-7266F92DE18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'Meta Awareness Pivot Table'!$AF$21:$AF$25</c:f>
              <c:strCache>
                <c:ptCount val="5"/>
                <c:pt idx="0">
                  <c:v>Q1_Bird</c:v>
                </c:pt>
                <c:pt idx="1">
                  <c:v>Q1_Cat</c:v>
                </c:pt>
                <c:pt idx="2">
                  <c:v>Q1_Dog</c:v>
                </c:pt>
                <c:pt idx="3">
                  <c:v>Q1_Fish</c:v>
                </c:pt>
                <c:pt idx="4">
                  <c:v>Q1_Reptile</c:v>
                </c:pt>
              </c:strCache>
            </c:strRef>
          </c:cat>
          <c:val>
            <c:numRef>
              <c:f>'Meta Awareness Pivot Table'!$AG$21:$AG$25</c:f>
              <c:numCache>
                <c:formatCode>0.00%</c:formatCode>
                <c:ptCount val="5"/>
                <c:pt idx="0">
                  <c:v>1.5846671459398855E-2</c:v>
                </c:pt>
                <c:pt idx="1">
                  <c:v>7.8737920417207685E-3</c:v>
                </c:pt>
                <c:pt idx="2">
                  <c:v>2.0675821386363341E-2</c:v>
                </c:pt>
                <c:pt idx="3">
                  <c:v>2.004257437805242E-2</c:v>
                </c:pt>
                <c:pt idx="4">
                  <c:v>1.6382080113702478E-2</c:v>
                </c:pt>
              </c:numCache>
            </c:numRef>
          </c:val>
          <c:extLst>
            <c:ext xmlns:c16="http://schemas.microsoft.com/office/drawing/2014/chart" uri="{C3380CC4-5D6E-409C-BE32-E72D297353CC}">
              <c16:uniqueId val="{0000000A-0DD2-44ED-A265-7266F92DE18E}"/>
            </c:ext>
          </c:extLst>
        </c:ser>
        <c:dLbls>
          <c:showLegendKey val="0"/>
          <c:showVal val="0"/>
          <c:showCatName val="0"/>
          <c:showSerName val="0"/>
          <c:showPercent val="0"/>
          <c:showBubbleSize val="0"/>
          <c:showLeaderLines val="1"/>
        </c:dLbls>
        <c:firstSliceAng val="0"/>
        <c:holeSize val="60"/>
      </c:doughnutChart>
      <c:spPr>
        <a:noFill/>
        <a:ln>
          <a:noFill/>
        </a:ln>
        <a:effectLst/>
      </c:spPr>
    </c:plotArea>
    <c:legend>
      <c:legendPos val="r"/>
      <c:layout>
        <c:manualLayout>
          <c:xMode val="edge"/>
          <c:yMode val="edge"/>
          <c:x val="0.71091609526973798"/>
          <c:y val="0.16410250801983087"/>
          <c:w val="0.17449596578205503"/>
          <c:h val="0.374402055376880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Q2 CTR Meta Awarness Campaign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A13-4D04-9829-96C0209AAC7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A13-4D04-9829-96C0209AAC7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A13-4D04-9829-96C0209AAC7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1A13-4D04-9829-96C0209AAC75}"/>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1A13-4D04-9829-96C0209AAC7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'Meta Awareness Pivot Table'!$AH$21:$AH$25</c:f>
              <c:strCache>
                <c:ptCount val="5"/>
                <c:pt idx="0">
                  <c:v>Q2_Bird</c:v>
                </c:pt>
                <c:pt idx="1">
                  <c:v>Q2_Cat</c:v>
                </c:pt>
                <c:pt idx="2">
                  <c:v>Q2_Dog</c:v>
                </c:pt>
                <c:pt idx="3">
                  <c:v>Q2_Fish</c:v>
                </c:pt>
                <c:pt idx="4">
                  <c:v>Q2_Reptile</c:v>
                </c:pt>
              </c:strCache>
            </c:strRef>
          </c:cat>
          <c:val>
            <c:numRef>
              <c:f>'Meta Awareness Pivot Table'!$AI$21:$AI$25</c:f>
              <c:numCache>
                <c:formatCode>0.00%</c:formatCode>
                <c:ptCount val="5"/>
                <c:pt idx="0">
                  <c:v>1.6850468954539958E-2</c:v>
                </c:pt>
                <c:pt idx="1">
                  <c:v>7.0703622931361249E-3</c:v>
                </c:pt>
                <c:pt idx="2">
                  <c:v>2.2717091510234166E-2</c:v>
                </c:pt>
                <c:pt idx="3">
                  <c:v>1.8902142622644485E-2</c:v>
                </c:pt>
                <c:pt idx="4">
                  <c:v>1.9113680243780289E-2</c:v>
                </c:pt>
              </c:numCache>
            </c:numRef>
          </c:val>
          <c:extLst>
            <c:ext xmlns:c16="http://schemas.microsoft.com/office/drawing/2014/chart" uri="{C3380CC4-5D6E-409C-BE32-E72D297353CC}">
              <c16:uniqueId val="{0000000A-1A13-4D04-9829-96C0209AAC75}"/>
            </c:ext>
          </c:extLst>
        </c:ser>
        <c:dLbls>
          <c:showLegendKey val="0"/>
          <c:showVal val="0"/>
          <c:showCatName val="0"/>
          <c:showSerName val="0"/>
          <c:showPercent val="0"/>
          <c:showBubbleSize val="0"/>
          <c:showLeaderLines val="1"/>
        </c:dLbls>
        <c:firstSliceAng val="0"/>
        <c:holeSize val="57"/>
      </c:doughnutChart>
      <c:spPr>
        <a:noFill/>
        <a:ln>
          <a:noFill/>
        </a:ln>
        <a:effectLst/>
      </c:spPr>
    </c:plotArea>
    <c:legend>
      <c:legendPos val="r"/>
      <c:layout>
        <c:manualLayout>
          <c:xMode val="edge"/>
          <c:yMode val="edge"/>
          <c:x val="0.69286045494313209"/>
          <c:y val="0.15715806357538642"/>
          <c:w val="0.16686176727909011"/>
          <c:h val="0.369202026829979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Q1 vs Q2: Total Spend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028-42DA-BFFD-679D8099594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028-42DA-BFFD-679D8099594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'Meta Awareness Pivot Table'!$M$57:$M$58</c:f>
              <c:strCache>
                <c:ptCount val="2"/>
                <c:pt idx="0">
                  <c:v>Q1 Total Spend</c:v>
                </c:pt>
                <c:pt idx="1">
                  <c:v>Q2 Total Spend</c:v>
                </c:pt>
              </c:strCache>
            </c:strRef>
          </c:cat>
          <c:val>
            <c:numRef>
              <c:f>'Meta Awareness Pivot Table'!$N$57:$N$58</c:f>
              <c:numCache>
                <c:formatCode>_("$"* #,##0.00_);_("$"* \(#,##0.00\);_("$"* "-"??_);_(@_)</c:formatCode>
                <c:ptCount val="2"/>
                <c:pt idx="0">
                  <c:v>412380.05714285717</c:v>
                </c:pt>
                <c:pt idx="1">
                  <c:v>436961.99999999994</c:v>
                </c:pt>
              </c:numCache>
            </c:numRef>
          </c:val>
          <c:extLst>
            <c:ext xmlns:c16="http://schemas.microsoft.com/office/drawing/2014/chart" uri="{C3380CC4-5D6E-409C-BE32-E72D297353CC}">
              <c16:uniqueId val="{00000004-F028-42DA-BFFD-679D80995946}"/>
            </c:ext>
          </c:extLst>
        </c:ser>
        <c:dLbls>
          <c:showLegendKey val="0"/>
          <c:showVal val="0"/>
          <c:showCatName val="0"/>
          <c:showSerName val="0"/>
          <c:showPercent val="0"/>
          <c:showBubbleSize val="0"/>
          <c:showLeaderLines val="1"/>
        </c:dLbls>
        <c:firstSliceAng val="0"/>
        <c:holeSize val="0"/>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Sum of Clicks Q1 vs Q2</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E7C-4239-AE45-9210C57DC01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E7C-4239-AE45-9210C57DC01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'Meta Awareness Pivot Table'!$F$36:$F$37</c:f>
              <c:strCache>
                <c:ptCount val="2"/>
                <c:pt idx="0">
                  <c:v>Q1</c:v>
                </c:pt>
                <c:pt idx="1">
                  <c:v>Q2</c:v>
                </c:pt>
              </c:strCache>
            </c:strRef>
          </c:cat>
          <c:val>
            <c:numRef>
              <c:f>'Meta Awareness Pivot Table'!$G$36:$G$37</c:f>
              <c:numCache>
                <c:formatCode>_(* #,##0_);_(* \(#,##0\);_(* "-"_);_(@_)</c:formatCode>
                <c:ptCount val="2"/>
                <c:pt idx="0">
                  <c:v>872209</c:v>
                </c:pt>
                <c:pt idx="1">
                  <c:v>791959</c:v>
                </c:pt>
              </c:numCache>
            </c:numRef>
          </c:val>
          <c:extLst>
            <c:ext xmlns:c16="http://schemas.microsoft.com/office/drawing/2014/chart" uri="{C3380CC4-5D6E-409C-BE32-E72D297353CC}">
              <c16:uniqueId val="{00000004-DE7C-4239-AE45-9210C57DC011}"/>
            </c:ext>
          </c:extLst>
        </c:ser>
        <c:dLbls>
          <c:showLegendKey val="0"/>
          <c:showVal val="0"/>
          <c:showCatName val="0"/>
          <c:showSerName val="0"/>
          <c:showPercent val="0"/>
          <c:showBubbleSize val="0"/>
          <c:showLeaderLines val="1"/>
        </c:dLbls>
        <c:firstSliceAng val="0"/>
        <c:holeSize val="3"/>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[Raw performance data Q1&amp;Q2_ Mini Project (C476 Pod).xlsx]Meta Awareness Pivot Table!PivotTable1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Multiple Values by 'Campaign Name'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'Meta Awareness Pivot Table'!$C$23</c:f>
              <c:strCache>
                <c:ptCount val="1"/>
                <c:pt idx="0">
                  <c:v>Sum of Impressions</c:v>
                </c:pt>
              </c:strCache>
            </c:strRef>
          </c:tx>
          <c:spPr>
            <a:solidFill>
              <a:schemeClr val="accent1"/>
            </a:solidFill>
            <a:ln>
              <a:noFill/>
            </a:ln>
            <a:effectLst/>
          </c:spPr>
          <c:invertIfNegative val="0"/>
          <c:cat>
            <c:strRef>
              <c:f>'Meta Awareness Pivot Table'!$B$24:$B$34</c:f>
              <c:strCache>
                <c:ptCount val="10"/>
                <c:pt idx="0">
                  <c:v>FY24_PaidSocial_Awareness_Q1_Bird</c:v>
                </c:pt>
                <c:pt idx="1">
                  <c:v>FY24_PaidSocial_Awareness_Q1_Cat</c:v>
                </c:pt>
                <c:pt idx="2">
                  <c:v>FY24_PaidSocial_Awareness_Q1_Dog</c:v>
                </c:pt>
                <c:pt idx="3">
                  <c:v>FY24_PaidSocial_Awareness_Q1_Fish</c:v>
                </c:pt>
                <c:pt idx="4">
                  <c:v>FY24_PaidSocial_Awareness_Q1_Reptile</c:v>
                </c:pt>
                <c:pt idx="5">
                  <c:v>FY24_PaidSocial_Awareness_Q2_Bird</c:v>
                </c:pt>
                <c:pt idx="6">
                  <c:v>FY24_PaidSocial_Awareness_Q2_Cat</c:v>
                </c:pt>
                <c:pt idx="7">
                  <c:v>FY24_PaidSocial_Awareness_Q2_Dog</c:v>
                </c:pt>
                <c:pt idx="8">
                  <c:v>FY24_PaidSocial_Awareness_Q2_Fish</c:v>
                </c:pt>
                <c:pt idx="9">
                  <c:v>FY24_PaidSocial_Awareness_Q2_Reptile</c:v>
                </c:pt>
              </c:strCache>
            </c:strRef>
          </c:cat>
          <c:val>
            <c:numRef>
              <c:f>'Meta Awareness Pivot Table'!$C$24:$C$34</c:f>
              <c:numCache>
                <c:formatCode>#,##0</c:formatCode>
                <c:ptCount val="10"/>
                <c:pt idx="0">
                  <c:v>13439794</c:v>
                </c:pt>
                <c:pt idx="1">
                  <c:v>23089891</c:v>
                </c:pt>
                <c:pt idx="2">
                  <c:v>9404511.5</c:v>
                </c:pt>
                <c:pt idx="3">
                  <c:v>5212055</c:v>
                </c:pt>
                <c:pt idx="4">
                  <c:v>10897212</c:v>
                </c:pt>
                <c:pt idx="5">
                  <c:v>12591519</c:v>
                </c:pt>
                <c:pt idx="6">
                  <c:v>15830730.5</c:v>
                </c:pt>
                <c:pt idx="7">
                  <c:v>10118901</c:v>
                </c:pt>
                <c:pt idx="8">
                  <c:v>4765491.5</c:v>
                </c:pt>
                <c:pt idx="9">
                  <c:v>7738279.5</c:v>
                </c:pt>
              </c:numCache>
            </c:numRef>
          </c:val>
          <c:extLst>
            <c:ext xmlns:c16="http://schemas.microsoft.com/office/drawing/2014/chart" uri="{C3380CC4-5D6E-409C-BE32-E72D297353CC}">
              <c16:uniqueId val="{00000000-0CFA-460D-A63D-CD5406C25EEF}"/>
            </c:ext>
          </c:extLst>
        </c:ser>
        <c:ser>
          <c:idx val="1"/>
          <c:order val="1"/>
          <c:tx>
            <c:strRef>
              <c:f>'Meta Awareness Pivot Table'!$D$23</c:f>
              <c:strCache>
                <c:ptCount val="1"/>
                <c:pt idx="0">
                  <c:v>Sum of Revenue</c:v>
                </c:pt>
              </c:strCache>
            </c:strRef>
          </c:tx>
          <c:spPr>
            <a:solidFill>
              <a:schemeClr val="accent2"/>
            </a:solidFill>
            <a:ln>
              <a:noFill/>
            </a:ln>
            <a:effectLst/>
          </c:spPr>
          <c:invertIfNegative val="0"/>
          <c:cat>
            <c:strRef>
              <c:f>'Meta Awareness Pivot Table'!$B$24:$B$34</c:f>
              <c:strCache>
                <c:ptCount val="10"/>
                <c:pt idx="0">
                  <c:v>FY24_PaidSocial_Awareness_Q1_Bird</c:v>
                </c:pt>
                <c:pt idx="1">
                  <c:v>FY24_PaidSocial_Awareness_Q1_Cat</c:v>
                </c:pt>
                <c:pt idx="2">
                  <c:v>FY24_PaidSocial_Awareness_Q1_Dog</c:v>
                </c:pt>
                <c:pt idx="3">
                  <c:v>FY24_PaidSocial_Awareness_Q1_Fish</c:v>
                </c:pt>
                <c:pt idx="4">
                  <c:v>FY24_PaidSocial_Awareness_Q1_Reptile</c:v>
                </c:pt>
                <c:pt idx="5">
                  <c:v>FY24_PaidSocial_Awareness_Q2_Bird</c:v>
                </c:pt>
                <c:pt idx="6">
                  <c:v>FY24_PaidSocial_Awareness_Q2_Cat</c:v>
                </c:pt>
                <c:pt idx="7">
                  <c:v>FY24_PaidSocial_Awareness_Q2_Dog</c:v>
                </c:pt>
                <c:pt idx="8">
                  <c:v>FY24_PaidSocial_Awareness_Q2_Fish</c:v>
                </c:pt>
                <c:pt idx="9">
                  <c:v>FY24_PaidSocial_Awareness_Q2_Reptile</c:v>
                </c:pt>
              </c:strCache>
            </c:strRef>
          </c:cat>
          <c:val>
            <c:numRef>
              <c:f>'Meta Awareness Pivot Table'!$D$24:$D$34</c:f>
              <c:numCache>
                <c:formatCode>_("$"* #,##0.00_);_("$"* \(#,##0.00\);_("$"* "-"??_);_(@_)</c:formatCode>
                <c:ptCount val="10"/>
                <c:pt idx="0">
                  <c:v>931070.39999999991</c:v>
                </c:pt>
                <c:pt idx="1">
                  <c:v>3050546.8</c:v>
                </c:pt>
                <c:pt idx="2">
                  <c:v>2019727.6</c:v>
                </c:pt>
                <c:pt idx="3">
                  <c:v>941390</c:v>
                </c:pt>
                <c:pt idx="4">
                  <c:v>451964.40000000008</c:v>
                </c:pt>
                <c:pt idx="5">
                  <c:v>810702.40000000026</c:v>
                </c:pt>
                <c:pt idx="6">
                  <c:v>2084758</c:v>
                </c:pt>
                <c:pt idx="7">
                  <c:v>2003461.6</c:v>
                </c:pt>
                <c:pt idx="8">
                  <c:v>771278.8</c:v>
                </c:pt>
                <c:pt idx="9">
                  <c:v>349931.6</c:v>
                </c:pt>
              </c:numCache>
            </c:numRef>
          </c:val>
          <c:extLst>
            <c:ext xmlns:c16="http://schemas.microsoft.com/office/drawing/2014/chart" uri="{C3380CC4-5D6E-409C-BE32-E72D297353CC}">
              <c16:uniqueId val="{00000001-0CFA-460D-A63D-CD5406C25EEF}"/>
            </c:ext>
          </c:extLst>
        </c:ser>
        <c:ser>
          <c:idx val="2"/>
          <c:order val="2"/>
          <c:tx>
            <c:strRef>
              <c:f>'Meta Awareness Pivot Table'!$E$23</c:f>
              <c:strCache>
                <c:ptCount val="1"/>
                <c:pt idx="0">
                  <c:v>Sum of Spend</c:v>
                </c:pt>
              </c:strCache>
            </c:strRef>
          </c:tx>
          <c:spPr>
            <a:solidFill>
              <a:schemeClr val="accent3"/>
            </a:solidFill>
            <a:ln>
              <a:noFill/>
            </a:ln>
            <a:effectLst/>
          </c:spPr>
          <c:invertIfNegative val="0"/>
          <c:cat>
            <c:strRef>
              <c:f>'Meta Awareness Pivot Table'!$B$24:$B$34</c:f>
              <c:strCache>
                <c:ptCount val="10"/>
                <c:pt idx="0">
                  <c:v>FY24_PaidSocial_Awareness_Q1_Bird</c:v>
                </c:pt>
                <c:pt idx="1">
                  <c:v>FY24_PaidSocial_Awareness_Q1_Cat</c:v>
                </c:pt>
                <c:pt idx="2">
                  <c:v>FY24_PaidSocial_Awareness_Q1_Dog</c:v>
                </c:pt>
                <c:pt idx="3">
                  <c:v>FY24_PaidSocial_Awareness_Q1_Fish</c:v>
                </c:pt>
                <c:pt idx="4">
                  <c:v>FY24_PaidSocial_Awareness_Q1_Reptile</c:v>
                </c:pt>
                <c:pt idx="5">
                  <c:v>FY24_PaidSocial_Awareness_Q2_Bird</c:v>
                </c:pt>
                <c:pt idx="6">
                  <c:v>FY24_PaidSocial_Awareness_Q2_Cat</c:v>
                </c:pt>
                <c:pt idx="7">
                  <c:v>FY24_PaidSocial_Awareness_Q2_Dog</c:v>
                </c:pt>
                <c:pt idx="8">
                  <c:v>FY24_PaidSocial_Awareness_Q2_Fish</c:v>
                </c:pt>
                <c:pt idx="9">
                  <c:v>FY24_PaidSocial_Awareness_Q2_Reptile</c:v>
                </c:pt>
              </c:strCache>
            </c:strRef>
          </c:cat>
          <c:val>
            <c:numRef>
              <c:f>'Meta Awareness Pivot Table'!$E$24:$E$34</c:f>
              <c:numCache>
                <c:formatCode>_("$"* #,##0.00_);_("$"* \(#,##0.00\);_("$"* "-"??_);_(@_)</c:formatCode>
                <c:ptCount val="10"/>
                <c:pt idx="0">
                  <c:v>67290.514285714293</c:v>
                </c:pt>
                <c:pt idx="1">
                  <c:v>159985.88571428572</c:v>
                </c:pt>
                <c:pt idx="2">
                  <c:v>65170.914285714287</c:v>
                </c:pt>
                <c:pt idx="3">
                  <c:v>65651.257142857154</c:v>
                </c:pt>
                <c:pt idx="4">
                  <c:v>54281.485714285714</c:v>
                </c:pt>
                <c:pt idx="5">
                  <c:v>75244.800000000003</c:v>
                </c:pt>
                <c:pt idx="6">
                  <c:v>146784</c:v>
                </c:pt>
                <c:pt idx="7">
                  <c:v>88368.39999999998</c:v>
                </c:pt>
                <c:pt idx="8">
                  <c:v>72452.799999999988</c:v>
                </c:pt>
                <c:pt idx="9">
                  <c:v>54112.000000000007</c:v>
                </c:pt>
              </c:numCache>
            </c:numRef>
          </c:val>
          <c:extLst>
            <c:ext xmlns:c16="http://schemas.microsoft.com/office/drawing/2014/chart" uri="{C3380CC4-5D6E-409C-BE32-E72D297353CC}">
              <c16:uniqueId val="{00000002-0CFA-460D-A63D-CD5406C25EEF}"/>
            </c:ext>
          </c:extLst>
        </c:ser>
        <c:ser>
          <c:idx val="3"/>
          <c:order val="3"/>
          <c:tx>
            <c:strRef>
              <c:f>'Meta Awareness Pivot Table'!$F$23</c:f>
              <c:strCache>
                <c:ptCount val="1"/>
                <c:pt idx="0">
                  <c:v>Sum of Orders</c:v>
                </c:pt>
              </c:strCache>
            </c:strRef>
          </c:tx>
          <c:spPr>
            <a:solidFill>
              <a:schemeClr val="accent4"/>
            </a:solidFill>
            <a:ln>
              <a:noFill/>
            </a:ln>
            <a:effectLst/>
          </c:spPr>
          <c:invertIfNegative val="0"/>
          <c:cat>
            <c:strRef>
              <c:f>'Meta Awareness Pivot Table'!$B$24:$B$34</c:f>
              <c:strCache>
                <c:ptCount val="10"/>
                <c:pt idx="0">
                  <c:v>FY24_PaidSocial_Awareness_Q1_Bird</c:v>
                </c:pt>
                <c:pt idx="1">
                  <c:v>FY24_PaidSocial_Awareness_Q1_Cat</c:v>
                </c:pt>
                <c:pt idx="2">
                  <c:v>FY24_PaidSocial_Awareness_Q1_Dog</c:v>
                </c:pt>
                <c:pt idx="3">
                  <c:v>FY24_PaidSocial_Awareness_Q1_Fish</c:v>
                </c:pt>
                <c:pt idx="4">
                  <c:v>FY24_PaidSocial_Awareness_Q1_Reptile</c:v>
                </c:pt>
                <c:pt idx="5">
                  <c:v>FY24_PaidSocial_Awareness_Q2_Bird</c:v>
                </c:pt>
                <c:pt idx="6">
                  <c:v>FY24_PaidSocial_Awareness_Q2_Cat</c:v>
                </c:pt>
                <c:pt idx="7">
                  <c:v>FY24_PaidSocial_Awareness_Q2_Dog</c:v>
                </c:pt>
                <c:pt idx="8">
                  <c:v>FY24_PaidSocial_Awareness_Q2_Fish</c:v>
                </c:pt>
                <c:pt idx="9">
                  <c:v>FY24_PaidSocial_Awareness_Q2_Reptile</c:v>
                </c:pt>
              </c:strCache>
            </c:strRef>
          </c:cat>
          <c:val>
            <c:numRef>
              <c:f>'Meta Awareness Pivot Table'!$F$24:$F$34</c:f>
              <c:numCache>
                <c:formatCode>_(* #,##0_);_(* \(#,##0\);_(* "-"_);_(@_)</c:formatCode>
                <c:ptCount val="10"/>
                <c:pt idx="0">
                  <c:v>6870</c:v>
                </c:pt>
                <c:pt idx="1">
                  <c:v>10798</c:v>
                </c:pt>
                <c:pt idx="2">
                  <c:v>5585</c:v>
                </c:pt>
                <c:pt idx="3">
                  <c:v>2694</c:v>
                </c:pt>
                <c:pt idx="4">
                  <c:v>2704</c:v>
                </c:pt>
                <c:pt idx="5">
                  <c:v>4735</c:v>
                </c:pt>
                <c:pt idx="6">
                  <c:v>6222</c:v>
                </c:pt>
                <c:pt idx="7">
                  <c:v>5070</c:v>
                </c:pt>
                <c:pt idx="8">
                  <c:v>2458</c:v>
                </c:pt>
                <c:pt idx="9">
                  <c:v>1692</c:v>
                </c:pt>
              </c:numCache>
            </c:numRef>
          </c:val>
          <c:extLst>
            <c:ext xmlns:c16="http://schemas.microsoft.com/office/drawing/2014/chart" uri="{C3380CC4-5D6E-409C-BE32-E72D297353CC}">
              <c16:uniqueId val="{00000003-0CFA-460D-A63D-CD5406C25EEF}"/>
            </c:ext>
          </c:extLst>
        </c:ser>
        <c:ser>
          <c:idx val="4"/>
          <c:order val="4"/>
          <c:tx>
            <c:strRef>
              <c:f>'Meta Awareness Pivot Table'!$G$23</c:f>
              <c:strCache>
                <c:ptCount val="1"/>
                <c:pt idx="0">
                  <c:v>Sum of Clicks</c:v>
                </c:pt>
              </c:strCache>
            </c:strRef>
          </c:tx>
          <c:spPr>
            <a:solidFill>
              <a:schemeClr val="accent5"/>
            </a:solidFill>
            <a:ln>
              <a:noFill/>
            </a:ln>
            <a:effectLst/>
          </c:spPr>
          <c:invertIfNegative val="0"/>
          <c:cat>
            <c:strRef>
              <c:f>'Meta Awareness Pivot Table'!$B$24:$B$34</c:f>
              <c:strCache>
                <c:ptCount val="10"/>
                <c:pt idx="0">
                  <c:v>FY24_PaidSocial_Awareness_Q1_Bird</c:v>
                </c:pt>
                <c:pt idx="1">
                  <c:v>FY24_PaidSocial_Awareness_Q1_Cat</c:v>
                </c:pt>
                <c:pt idx="2">
                  <c:v>FY24_PaidSocial_Awareness_Q1_Dog</c:v>
                </c:pt>
                <c:pt idx="3">
                  <c:v>FY24_PaidSocial_Awareness_Q1_Fish</c:v>
                </c:pt>
                <c:pt idx="4">
                  <c:v>FY24_PaidSocial_Awareness_Q1_Reptile</c:v>
                </c:pt>
                <c:pt idx="5">
                  <c:v>FY24_PaidSocial_Awareness_Q2_Bird</c:v>
                </c:pt>
                <c:pt idx="6">
                  <c:v>FY24_PaidSocial_Awareness_Q2_Cat</c:v>
                </c:pt>
                <c:pt idx="7">
                  <c:v>FY24_PaidSocial_Awareness_Q2_Dog</c:v>
                </c:pt>
                <c:pt idx="8">
                  <c:v>FY24_PaidSocial_Awareness_Q2_Fish</c:v>
                </c:pt>
                <c:pt idx="9">
                  <c:v>FY24_PaidSocial_Awareness_Q2_Reptile</c:v>
                </c:pt>
              </c:strCache>
            </c:strRef>
          </c:cat>
          <c:val>
            <c:numRef>
              <c:f>'Meta Awareness Pivot Table'!$G$24:$G$34</c:f>
              <c:numCache>
                <c:formatCode>_(* #,##0_);_(* \(#,##0\);_(* "-"_);_(@_)</c:formatCode>
                <c:ptCount val="10"/>
                <c:pt idx="0">
                  <c:v>212976</c:v>
                </c:pt>
                <c:pt idx="1">
                  <c:v>181805</c:v>
                </c:pt>
                <c:pt idx="2">
                  <c:v>194446</c:v>
                </c:pt>
                <c:pt idx="3">
                  <c:v>104463</c:v>
                </c:pt>
                <c:pt idx="4">
                  <c:v>178519</c:v>
                </c:pt>
                <c:pt idx="5">
                  <c:v>212173</c:v>
                </c:pt>
                <c:pt idx="6">
                  <c:v>111929</c:v>
                </c:pt>
                <c:pt idx="7">
                  <c:v>229872</c:v>
                </c:pt>
                <c:pt idx="8">
                  <c:v>90078</c:v>
                </c:pt>
                <c:pt idx="9">
                  <c:v>147907</c:v>
                </c:pt>
              </c:numCache>
            </c:numRef>
          </c:val>
          <c:extLst>
            <c:ext xmlns:c16="http://schemas.microsoft.com/office/drawing/2014/chart" uri="{C3380CC4-5D6E-409C-BE32-E72D297353CC}">
              <c16:uniqueId val="{00000004-0CFA-460D-A63D-CD5406C25EEF}"/>
            </c:ext>
          </c:extLst>
        </c:ser>
        <c:dLbls>
          <c:showLegendKey val="0"/>
          <c:showVal val="0"/>
          <c:showCatName val="0"/>
          <c:showSerName val="0"/>
          <c:showPercent val="0"/>
          <c:showBubbleSize val="0"/>
        </c:dLbls>
        <c:gapWidth val="33"/>
        <c:overlap val="100"/>
        <c:axId val="218258952"/>
        <c:axId val="636908552"/>
      </c:barChart>
      <c:catAx>
        <c:axId val="218258952"/>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Campaign Name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6908552"/>
        <c:crosses val="autoZero"/>
        <c:auto val="1"/>
        <c:lblAlgn val="ctr"/>
        <c:lblOffset val="100"/>
        <c:noMultiLvlLbl val="0"/>
      </c:catAx>
      <c:valAx>
        <c:axId val="636908552"/>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8258952"/>
        <c:crosses val="autoZero"/>
        <c:crossBetween val="between"/>
        <c:dispUnits>
          <c:builtInUnit val="millions"/>
          <c:dispUnitsLbl>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6="http://schemas.microsoft.com/office/drawing/2014/chart" uri="{E28EC0CA-F0BB-4C9C-879D-F8772B89E7AC}">
      <c16:pivotOptions16>
        <c16:showExpandCollapseFieldButtons val="1"/>
      </c16:pivotOptions16>
    </c:ext>
  </c:extLst>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Q1 Budget Forcast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'Budget Plan Comparison'!$A$3</c:f>
              <c:strCache>
                <c:ptCount val="1"/>
                <c:pt idx="0">
                  <c:v>SEM</c:v>
                </c:pt>
              </c:strCache>
            </c:strRef>
          </c:tx>
          <c:spPr>
            <a:solidFill>
              <a:schemeClr val="accent1"/>
            </a:solidFill>
            <a:ln>
              <a:noFill/>
            </a:ln>
            <a:effectLst/>
          </c:spPr>
          <c:invertIfNegative val="0"/>
          <c:cat>
            <c:strRef>
              <c:f>'Budget Plan Comparison'!$B$2:$G$2</c:f>
              <c:strCache>
                <c:ptCount val="6"/>
                <c:pt idx="0">
                  <c:v>Bird</c:v>
                </c:pt>
                <c:pt idx="1">
                  <c:v>Cat</c:v>
                </c:pt>
                <c:pt idx="2">
                  <c:v>Dog</c:v>
                </c:pt>
                <c:pt idx="3">
                  <c:v>Fish</c:v>
                </c:pt>
                <c:pt idx="4">
                  <c:v>Reptile</c:v>
                </c:pt>
                <c:pt idx="5">
                  <c:v>Total</c:v>
                </c:pt>
              </c:strCache>
            </c:strRef>
          </c:cat>
          <c:val>
            <c:numRef>
              <c:f>'Budget Plan Comparison'!$B$3:$G$3</c:f>
              <c:numCache>
                <c:formatCode>"$"#,##0.00_);[Red]\("$"#,##0.00\)</c:formatCode>
                <c:ptCount val="6"/>
                <c:pt idx="0">
                  <c:v>40000</c:v>
                </c:pt>
                <c:pt idx="1">
                  <c:v>55000</c:v>
                </c:pt>
                <c:pt idx="2">
                  <c:v>50000</c:v>
                </c:pt>
                <c:pt idx="3">
                  <c:v>25000</c:v>
                </c:pt>
                <c:pt idx="5">
                  <c:v>170000</c:v>
                </c:pt>
              </c:numCache>
            </c:numRef>
          </c:val>
          <c:extLst>
            <c:ext xmlns:c16="http://schemas.microsoft.com/office/drawing/2014/chart" uri="{C3380CC4-5D6E-409C-BE32-E72D297353CC}">
              <c16:uniqueId val="{00000001-6ED4-4B1E-AE2A-BF1EE005A442}"/>
            </c:ext>
          </c:extLst>
        </c:ser>
        <c:ser>
          <c:idx val="1"/>
          <c:order val="1"/>
          <c:tx>
            <c:strRef>
              <c:f>'Budget Plan Comparison'!$A$4</c:f>
              <c:strCache>
                <c:ptCount val="1"/>
                <c:pt idx="0">
                  <c:v>SEM (Conquest)</c:v>
                </c:pt>
              </c:strCache>
            </c:strRef>
          </c:tx>
          <c:spPr>
            <a:solidFill>
              <a:schemeClr val="accent2"/>
            </a:solidFill>
            <a:ln>
              <a:noFill/>
            </a:ln>
            <a:effectLst/>
          </c:spPr>
          <c:invertIfNegative val="0"/>
          <c:cat>
            <c:strRef>
              <c:f>'Budget Plan Comparison'!$B$2:$G$2</c:f>
              <c:strCache>
                <c:ptCount val="6"/>
                <c:pt idx="0">
                  <c:v>Bird</c:v>
                </c:pt>
                <c:pt idx="1">
                  <c:v>Cat</c:v>
                </c:pt>
                <c:pt idx="2">
                  <c:v>Dog</c:v>
                </c:pt>
                <c:pt idx="3">
                  <c:v>Fish</c:v>
                </c:pt>
                <c:pt idx="4">
                  <c:v>Reptile</c:v>
                </c:pt>
                <c:pt idx="5">
                  <c:v>Total</c:v>
                </c:pt>
              </c:strCache>
            </c:strRef>
          </c:cat>
          <c:val>
            <c:numRef>
              <c:f>'Budget Plan Comparison'!$B$4:$G$4</c:f>
              <c:numCache>
                <c:formatCode>"$"#,##0.00_);[Red]\("$"#,##0.00\)</c:formatCode>
                <c:ptCount val="6"/>
                <c:pt idx="0">
                  <c:v>10000</c:v>
                </c:pt>
                <c:pt idx="1">
                  <c:v>12000</c:v>
                </c:pt>
                <c:pt idx="2">
                  <c:v>12000</c:v>
                </c:pt>
                <c:pt idx="3">
                  <c:v>6000</c:v>
                </c:pt>
                <c:pt idx="5">
                  <c:v>40000</c:v>
                </c:pt>
              </c:numCache>
            </c:numRef>
          </c:val>
          <c:extLst>
            <c:ext xmlns:c16="http://schemas.microsoft.com/office/drawing/2014/chart" uri="{C3380CC4-5D6E-409C-BE32-E72D297353CC}">
              <c16:uniqueId val="{00000003-6ED4-4B1E-AE2A-BF1EE005A442}"/>
            </c:ext>
          </c:extLst>
        </c:ser>
        <c:ser>
          <c:idx val="2"/>
          <c:order val="2"/>
          <c:tx>
            <c:strRef>
              <c:f>'Budget Plan Comparison'!$A$5</c:f>
              <c:strCache>
                <c:ptCount val="1"/>
                <c:pt idx="0">
                  <c:v>Social (Awareness)</c:v>
                </c:pt>
              </c:strCache>
            </c:strRef>
          </c:tx>
          <c:spPr>
            <a:solidFill>
              <a:schemeClr val="accent3"/>
            </a:solidFill>
            <a:ln>
              <a:noFill/>
            </a:ln>
            <a:effectLst/>
          </c:spPr>
          <c:invertIfNegative val="0"/>
          <c:cat>
            <c:strRef>
              <c:f>'Budget Plan Comparison'!$B$2:$G$2</c:f>
              <c:strCache>
                <c:ptCount val="6"/>
                <c:pt idx="0">
                  <c:v>Bird</c:v>
                </c:pt>
                <c:pt idx="1">
                  <c:v>Cat</c:v>
                </c:pt>
                <c:pt idx="2">
                  <c:v>Dog</c:v>
                </c:pt>
                <c:pt idx="3">
                  <c:v>Fish</c:v>
                </c:pt>
                <c:pt idx="4">
                  <c:v>Reptile</c:v>
                </c:pt>
                <c:pt idx="5">
                  <c:v>Total</c:v>
                </c:pt>
              </c:strCache>
            </c:strRef>
          </c:cat>
          <c:val>
            <c:numRef>
              <c:f>'Budget Plan Comparison'!$B$5:$G$5</c:f>
              <c:numCache>
                <c:formatCode>"$"#,##0.00_);[Red]\("$"#,##0.00\)</c:formatCode>
                <c:ptCount val="6"/>
                <c:pt idx="0">
                  <c:v>180000</c:v>
                </c:pt>
                <c:pt idx="1">
                  <c:v>350000</c:v>
                </c:pt>
                <c:pt idx="2">
                  <c:v>380000</c:v>
                </c:pt>
                <c:pt idx="3">
                  <c:v>120000</c:v>
                </c:pt>
                <c:pt idx="4">
                  <c:v>80000</c:v>
                </c:pt>
                <c:pt idx="5">
                  <c:v>1110000</c:v>
                </c:pt>
              </c:numCache>
            </c:numRef>
          </c:val>
          <c:extLst>
            <c:ext xmlns:c16="http://schemas.microsoft.com/office/drawing/2014/chart" uri="{C3380CC4-5D6E-409C-BE32-E72D297353CC}">
              <c16:uniqueId val="{00000005-6ED4-4B1E-AE2A-BF1EE005A442}"/>
            </c:ext>
          </c:extLst>
        </c:ser>
        <c:ser>
          <c:idx val="3"/>
          <c:order val="3"/>
          <c:tx>
            <c:strRef>
              <c:f>'Budget Plan Comparison'!$A$6</c:f>
              <c:strCache>
                <c:ptCount val="1"/>
                <c:pt idx="0">
                  <c:v>Social (Retargeting)</c:v>
                </c:pt>
              </c:strCache>
            </c:strRef>
          </c:tx>
          <c:spPr>
            <a:solidFill>
              <a:schemeClr val="accent4"/>
            </a:solidFill>
            <a:ln>
              <a:noFill/>
            </a:ln>
            <a:effectLst/>
          </c:spPr>
          <c:invertIfNegative val="0"/>
          <c:cat>
            <c:strRef>
              <c:f>'Budget Plan Comparison'!$B$2:$G$2</c:f>
              <c:strCache>
                <c:ptCount val="6"/>
                <c:pt idx="0">
                  <c:v>Bird</c:v>
                </c:pt>
                <c:pt idx="1">
                  <c:v>Cat</c:v>
                </c:pt>
                <c:pt idx="2">
                  <c:v>Dog</c:v>
                </c:pt>
                <c:pt idx="3">
                  <c:v>Fish</c:v>
                </c:pt>
                <c:pt idx="4">
                  <c:v>Reptile</c:v>
                </c:pt>
                <c:pt idx="5">
                  <c:v>Total</c:v>
                </c:pt>
              </c:strCache>
            </c:strRef>
          </c:cat>
          <c:val>
            <c:numRef>
              <c:f>'Budget Plan Comparison'!$B$6:$G$6</c:f>
              <c:numCache>
                <c:formatCode>"$"#,##0.00_);[Red]\("$"#,##0.00\)</c:formatCode>
                <c:ptCount val="6"/>
                <c:pt idx="0">
                  <c:v>80000</c:v>
                </c:pt>
                <c:pt idx="1">
                  <c:v>150000</c:v>
                </c:pt>
                <c:pt idx="2">
                  <c:v>60000</c:v>
                </c:pt>
                <c:pt idx="3">
                  <c:v>70000</c:v>
                </c:pt>
                <c:pt idx="4">
                  <c:v>60000</c:v>
                </c:pt>
                <c:pt idx="5">
                  <c:v>420000</c:v>
                </c:pt>
              </c:numCache>
            </c:numRef>
          </c:val>
          <c:extLst>
            <c:ext xmlns:c16="http://schemas.microsoft.com/office/drawing/2014/chart" uri="{C3380CC4-5D6E-409C-BE32-E72D297353CC}">
              <c16:uniqueId val="{00000007-6ED4-4B1E-AE2A-BF1EE005A442}"/>
            </c:ext>
          </c:extLst>
        </c:ser>
        <c:ser>
          <c:idx val="4"/>
          <c:order val="4"/>
          <c:tx>
            <c:strRef>
              <c:f>'Budget Plan Comparison'!$A$7</c:f>
              <c:strCache>
                <c:ptCount val="1"/>
                <c:pt idx="0">
                  <c:v>Totals</c:v>
                </c:pt>
              </c:strCache>
            </c:strRef>
          </c:tx>
          <c:spPr>
            <a:solidFill>
              <a:schemeClr val="accent5"/>
            </a:solidFill>
            <a:ln>
              <a:noFill/>
            </a:ln>
            <a:effectLst/>
          </c:spPr>
          <c:invertIfNegative val="0"/>
          <c:cat>
            <c:strRef>
              <c:f>'Budget Plan Comparison'!$B$2:$G$2</c:f>
              <c:strCache>
                <c:ptCount val="6"/>
                <c:pt idx="0">
                  <c:v>Bird</c:v>
                </c:pt>
                <c:pt idx="1">
                  <c:v>Cat</c:v>
                </c:pt>
                <c:pt idx="2">
                  <c:v>Dog</c:v>
                </c:pt>
                <c:pt idx="3">
                  <c:v>Fish</c:v>
                </c:pt>
                <c:pt idx="4">
                  <c:v>Reptile</c:v>
                </c:pt>
                <c:pt idx="5">
                  <c:v>Total</c:v>
                </c:pt>
              </c:strCache>
            </c:strRef>
          </c:cat>
          <c:val>
            <c:numRef>
              <c:f>'Budget Plan Comparison'!$B$7:$G$7</c:f>
              <c:numCache>
                <c:formatCode>"$"#,##0.00_);[Red]\("$"#,##0.00\)</c:formatCode>
                <c:ptCount val="6"/>
                <c:pt idx="0">
                  <c:v>310000</c:v>
                </c:pt>
                <c:pt idx="1">
                  <c:v>567000</c:v>
                </c:pt>
                <c:pt idx="2">
                  <c:v>502000</c:v>
                </c:pt>
                <c:pt idx="3">
                  <c:v>221000</c:v>
                </c:pt>
                <c:pt idx="4">
                  <c:v>140000</c:v>
                </c:pt>
                <c:pt idx="5">
                  <c:v>1740000</c:v>
                </c:pt>
              </c:numCache>
            </c:numRef>
          </c:val>
          <c:extLst>
            <c:ext xmlns:c16="http://schemas.microsoft.com/office/drawing/2014/chart" uri="{C3380CC4-5D6E-409C-BE32-E72D297353CC}">
              <c16:uniqueId val="{00000009-6ED4-4B1E-AE2A-BF1EE005A442}"/>
            </c:ext>
          </c:extLst>
        </c:ser>
        <c:dLbls>
          <c:showLegendKey val="0"/>
          <c:showVal val="0"/>
          <c:showCatName val="0"/>
          <c:showSerName val="0"/>
          <c:showPercent val="0"/>
          <c:showBubbleSize val="0"/>
        </c:dLbls>
        <c:gapWidth val="219"/>
        <c:overlap val="-27"/>
        <c:axId val="203995656"/>
        <c:axId val="767865864"/>
      </c:barChart>
      <c:catAx>
        <c:axId val="2039956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7865864"/>
        <c:crosses val="autoZero"/>
        <c:auto val="1"/>
        <c:lblAlgn val="ctr"/>
        <c:lblOffset val="100"/>
        <c:noMultiLvlLbl val="0"/>
      </c:catAx>
      <c:valAx>
        <c:axId val="767865864"/>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_);[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9956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Q1 Budget Actuals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'Budget Plan Comparison'!$A$19</c:f>
              <c:strCache>
                <c:ptCount val="1"/>
                <c:pt idx="0">
                  <c:v>SEM</c:v>
                </c:pt>
              </c:strCache>
            </c:strRef>
          </c:tx>
          <c:spPr>
            <a:solidFill>
              <a:schemeClr val="accent1"/>
            </a:solidFill>
            <a:ln>
              <a:noFill/>
            </a:ln>
            <a:effectLst/>
          </c:spPr>
          <c:invertIfNegative val="0"/>
          <c:cat>
            <c:multiLvlStrRef>
              <c:f>'Budget Plan Comparison'!$B$17:$G$18</c:f>
              <c:multiLvlStrCache>
                <c:ptCount val="6"/>
                <c:lvl>
                  <c:pt idx="0">
                    <c:v>Bird</c:v>
                  </c:pt>
                  <c:pt idx="1">
                    <c:v>Cat</c:v>
                  </c:pt>
                  <c:pt idx="2">
                    <c:v>Dog</c:v>
                  </c:pt>
                  <c:pt idx="3">
                    <c:v>Fish</c:v>
                  </c:pt>
                  <c:pt idx="4">
                    <c:v>Reptile</c:v>
                  </c:pt>
                  <c:pt idx="5">
                    <c:v>Total</c:v>
                  </c:pt>
                </c:lvl>
                <c:lvl/>
              </c:multiLvlStrCache>
            </c:multiLvlStrRef>
          </c:cat>
          <c:val>
            <c:numRef>
              <c:f>'Budget Plan Comparison'!$B$19:$G$19</c:f>
              <c:numCache>
                <c:formatCode>"$"#,##0.00</c:formatCode>
                <c:ptCount val="6"/>
                <c:pt idx="0">
                  <c:v>38407.213711538461</c:v>
                </c:pt>
                <c:pt idx="1">
                  <c:v>57953.683269230773</c:v>
                </c:pt>
                <c:pt idx="2">
                  <c:v>51155.534961538455</c:v>
                </c:pt>
                <c:pt idx="3">
                  <c:v>21962.608669871795</c:v>
                </c:pt>
                <c:pt idx="5" formatCode="&quot;$&quot;#,##0.00_);[Red]\(&quot;$&quot;#,##0.00\)">
                  <c:v>169479.04061217947</c:v>
                </c:pt>
              </c:numCache>
            </c:numRef>
          </c:val>
          <c:extLst>
            <c:ext xmlns:c16="http://schemas.microsoft.com/office/drawing/2014/chart" uri="{C3380CC4-5D6E-409C-BE32-E72D297353CC}">
              <c16:uniqueId val="{00000001-FDED-4165-BC4C-4031451E7112}"/>
            </c:ext>
          </c:extLst>
        </c:ser>
        <c:ser>
          <c:idx val="1"/>
          <c:order val="1"/>
          <c:tx>
            <c:strRef>
              <c:f>'Budget Plan Comparison'!$A$20</c:f>
              <c:strCache>
                <c:ptCount val="1"/>
                <c:pt idx="0">
                  <c:v>SEM (Conquest)</c:v>
                </c:pt>
              </c:strCache>
            </c:strRef>
          </c:tx>
          <c:spPr>
            <a:solidFill>
              <a:schemeClr val="accent2"/>
            </a:solidFill>
            <a:ln>
              <a:noFill/>
            </a:ln>
            <a:effectLst/>
          </c:spPr>
          <c:invertIfNegative val="0"/>
          <c:cat>
            <c:multiLvlStrRef>
              <c:f>'Budget Plan Comparison'!$B$17:$G$18</c:f>
              <c:multiLvlStrCache>
                <c:ptCount val="6"/>
                <c:lvl>
                  <c:pt idx="0">
                    <c:v>Bird</c:v>
                  </c:pt>
                  <c:pt idx="1">
                    <c:v>Cat</c:v>
                  </c:pt>
                  <c:pt idx="2">
                    <c:v>Dog</c:v>
                  </c:pt>
                  <c:pt idx="3">
                    <c:v>Fish</c:v>
                  </c:pt>
                  <c:pt idx="4">
                    <c:v>Reptile</c:v>
                  </c:pt>
                  <c:pt idx="5">
                    <c:v>Total</c:v>
                  </c:pt>
                </c:lvl>
                <c:lvl/>
              </c:multiLvlStrCache>
            </c:multiLvlStrRef>
          </c:cat>
          <c:val>
            <c:numRef>
              <c:f>'Budget Plan Comparison'!$B$20:$G$20</c:f>
              <c:numCache>
                <c:formatCode>"$"#,##0.00</c:formatCode>
                <c:ptCount val="6"/>
                <c:pt idx="0" formatCode="&quot;$&quot;#,##0.00_);[Red]\(&quot;$&quot;#,##0.00\)">
                  <c:v>9036.99</c:v>
                </c:pt>
                <c:pt idx="1">
                  <c:v>13636.160769230768</c:v>
                </c:pt>
                <c:pt idx="2">
                  <c:v>12036.59646153846</c:v>
                </c:pt>
                <c:pt idx="3">
                  <c:v>5167.6726282051286</c:v>
                </c:pt>
                <c:pt idx="5" formatCode="&quot;$&quot;#,##0.00_);[Red]\(&quot;$&quot;#,##0.00\)">
                  <c:v>39877.419858974361</c:v>
                </c:pt>
              </c:numCache>
            </c:numRef>
          </c:val>
          <c:extLst>
            <c:ext xmlns:c16="http://schemas.microsoft.com/office/drawing/2014/chart" uri="{C3380CC4-5D6E-409C-BE32-E72D297353CC}">
              <c16:uniqueId val="{00000003-FDED-4165-BC4C-4031451E7112}"/>
            </c:ext>
          </c:extLst>
        </c:ser>
        <c:ser>
          <c:idx val="2"/>
          <c:order val="2"/>
          <c:tx>
            <c:strRef>
              <c:f>'Budget Plan Comparison'!$A$21</c:f>
              <c:strCache>
                <c:ptCount val="1"/>
                <c:pt idx="0">
                  <c:v>Social (Awareness)</c:v>
                </c:pt>
              </c:strCache>
            </c:strRef>
          </c:tx>
          <c:spPr>
            <a:solidFill>
              <a:schemeClr val="accent3"/>
            </a:solidFill>
            <a:ln>
              <a:noFill/>
            </a:ln>
            <a:effectLst/>
          </c:spPr>
          <c:invertIfNegative val="0"/>
          <c:cat>
            <c:multiLvlStrRef>
              <c:f>'Budget Plan Comparison'!$B$17:$G$18</c:f>
              <c:multiLvlStrCache>
                <c:ptCount val="6"/>
                <c:lvl>
                  <c:pt idx="0">
                    <c:v>Bird</c:v>
                  </c:pt>
                  <c:pt idx="1">
                    <c:v>Cat</c:v>
                  </c:pt>
                  <c:pt idx="2">
                    <c:v>Dog</c:v>
                  </c:pt>
                  <c:pt idx="3">
                    <c:v>Fish</c:v>
                  </c:pt>
                  <c:pt idx="4">
                    <c:v>Reptile</c:v>
                  </c:pt>
                  <c:pt idx="5">
                    <c:v>Total</c:v>
                  </c:pt>
                </c:lvl>
                <c:lvl/>
              </c:multiLvlStrCache>
            </c:multiLvlStrRef>
          </c:cat>
          <c:val>
            <c:numRef>
              <c:f>'Budget Plan Comparison'!$B$21:$G$21</c:f>
              <c:numCache>
                <c:formatCode>"$"#,##0.00_);[Red]\("$"#,##0.00\)</c:formatCode>
                <c:ptCount val="6"/>
                <c:pt idx="0">
                  <c:v>67290.509999999995</c:v>
                </c:pt>
                <c:pt idx="1">
                  <c:v>159985.89000000001</c:v>
                </c:pt>
                <c:pt idx="2">
                  <c:v>65170.91</c:v>
                </c:pt>
                <c:pt idx="3">
                  <c:v>65651.259999999995</c:v>
                </c:pt>
                <c:pt idx="4">
                  <c:v>54281.49</c:v>
                </c:pt>
                <c:pt idx="5">
                  <c:v>412380.06000000006</c:v>
                </c:pt>
              </c:numCache>
            </c:numRef>
          </c:val>
          <c:extLst>
            <c:ext xmlns:c16="http://schemas.microsoft.com/office/drawing/2014/chart" uri="{C3380CC4-5D6E-409C-BE32-E72D297353CC}">
              <c16:uniqueId val="{00000005-FDED-4165-BC4C-4031451E7112}"/>
            </c:ext>
          </c:extLst>
        </c:ser>
        <c:ser>
          <c:idx val="3"/>
          <c:order val="3"/>
          <c:tx>
            <c:strRef>
              <c:f>'Budget Plan Comparison'!$A$22</c:f>
              <c:strCache>
                <c:ptCount val="1"/>
                <c:pt idx="0">
                  <c:v>Social (Retargeting)</c:v>
                </c:pt>
              </c:strCache>
            </c:strRef>
          </c:tx>
          <c:spPr>
            <a:solidFill>
              <a:schemeClr val="accent4"/>
            </a:solidFill>
            <a:ln>
              <a:noFill/>
            </a:ln>
            <a:effectLst/>
          </c:spPr>
          <c:invertIfNegative val="0"/>
          <c:cat>
            <c:multiLvlStrRef>
              <c:f>'Budget Plan Comparison'!$B$17:$G$18</c:f>
              <c:multiLvlStrCache>
                <c:ptCount val="6"/>
                <c:lvl>
                  <c:pt idx="0">
                    <c:v>Bird</c:v>
                  </c:pt>
                  <c:pt idx="1">
                    <c:v>Cat</c:v>
                  </c:pt>
                  <c:pt idx="2">
                    <c:v>Dog</c:v>
                  </c:pt>
                  <c:pt idx="3">
                    <c:v>Fish</c:v>
                  </c:pt>
                  <c:pt idx="4">
                    <c:v>Reptile</c:v>
                  </c:pt>
                  <c:pt idx="5">
                    <c:v>Total</c:v>
                  </c:pt>
                </c:lvl>
                <c:lvl/>
              </c:multiLvlStrCache>
            </c:multiLvlStrRef>
          </c:cat>
          <c:val>
            <c:numRef>
              <c:f>'Budget Plan Comparison'!$B$22:$G$22</c:f>
              <c:numCache>
                <c:formatCode>"$"#,##0.00</c:formatCode>
                <c:ptCount val="6"/>
                <c:pt idx="0" formatCode="&quot;$&quot;#,##0.00_);[Red]\(&quot;$&quot;#,##0.00\)">
                  <c:v>172941.55</c:v>
                </c:pt>
                <c:pt idx="1">
                  <c:v>345301.42728888895</c:v>
                </c:pt>
                <c:pt idx="2" formatCode="&quot;$&quot;#,##0.00_);[Red]\(&quot;$&quot;#,##0.00\)">
                  <c:v>384679.17</c:v>
                </c:pt>
                <c:pt idx="3" formatCode="&quot;$&quot;#,##0.00_);[Red]\(&quot;$&quot;#,##0.00\)">
                  <c:v>105181.35</c:v>
                </c:pt>
                <c:pt idx="4" formatCode="&quot;$&quot;#,##0.00_);[Red]\(&quot;$&quot;#,##0.00\)">
                  <c:v>77188.36</c:v>
                </c:pt>
                <c:pt idx="5" formatCode="&quot;$&quot;#,##0.00_);[Red]\(&quot;$&quot;#,##0.00\)">
                  <c:v>1085291.8572888889</c:v>
                </c:pt>
              </c:numCache>
            </c:numRef>
          </c:val>
          <c:extLst>
            <c:ext xmlns:c16="http://schemas.microsoft.com/office/drawing/2014/chart" uri="{C3380CC4-5D6E-409C-BE32-E72D297353CC}">
              <c16:uniqueId val="{00000007-FDED-4165-BC4C-4031451E7112}"/>
            </c:ext>
          </c:extLst>
        </c:ser>
        <c:ser>
          <c:idx val="4"/>
          <c:order val="4"/>
          <c:tx>
            <c:strRef>
              <c:f>'Budget Plan Comparison'!$A$23</c:f>
              <c:strCache>
                <c:ptCount val="1"/>
                <c:pt idx="0">
                  <c:v>Totals</c:v>
                </c:pt>
              </c:strCache>
            </c:strRef>
          </c:tx>
          <c:spPr>
            <a:solidFill>
              <a:schemeClr val="accent5"/>
            </a:solidFill>
            <a:ln>
              <a:noFill/>
            </a:ln>
            <a:effectLst/>
          </c:spPr>
          <c:invertIfNegative val="0"/>
          <c:cat>
            <c:multiLvlStrRef>
              <c:f>'Budget Plan Comparison'!$B$17:$G$18</c:f>
              <c:multiLvlStrCache>
                <c:ptCount val="6"/>
                <c:lvl>
                  <c:pt idx="0">
                    <c:v>Bird</c:v>
                  </c:pt>
                  <c:pt idx="1">
                    <c:v>Cat</c:v>
                  </c:pt>
                  <c:pt idx="2">
                    <c:v>Dog</c:v>
                  </c:pt>
                  <c:pt idx="3">
                    <c:v>Fish</c:v>
                  </c:pt>
                  <c:pt idx="4">
                    <c:v>Reptile</c:v>
                  </c:pt>
                  <c:pt idx="5">
                    <c:v>Total</c:v>
                  </c:pt>
                </c:lvl>
                <c:lvl/>
              </c:multiLvlStrCache>
            </c:multiLvlStrRef>
          </c:cat>
          <c:val>
            <c:numRef>
              <c:f>'Budget Plan Comparison'!$B$23:$G$23</c:f>
              <c:numCache>
                <c:formatCode>"$"#,##0.00_);[Red]\("$"#,##0.00\)</c:formatCode>
                <c:ptCount val="6"/>
                <c:pt idx="0">
                  <c:v>287676.26371153846</c:v>
                </c:pt>
                <c:pt idx="1">
                  <c:v>576877.16132735054</c:v>
                </c:pt>
                <c:pt idx="2">
                  <c:v>513042.21142307692</c:v>
                </c:pt>
                <c:pt idx="3">
                  <c:v>197962.89129807692</c:v>
                </c:pt>
                <c:pt idx="4">
                  <c:v>131469.85</c:v>
                </c:pt>
                <c:pt idx="5">
                  <c:v>1707028.3777600429</c:v>
                </c:pt>
              </c:numCache>
            </c:numRef>
          </c:val>
          <c:extLst>
            <c:ext xmlns:c16="http://schemas.microsoft.com/office/drawing/2014/chart" uri="{C3380CC4-5D6E-409C-BE32-E72D297353CC}">
              <c16:uniqueId val="{00000009-FDED-4165-BC4C-4031451E7112}"/>
            </c:ext>
          </c:extLst>
        </c:ser>
        <c:dLbls>
          <c:showLegendKey val="0"/>
          <c:showVal val="0"/>
          <c:showCatName val="0"/>
          <c:showSerName val="0"/>
          <c:showPercent val="0"/>
          <c:showBubbleSize val="0"/>
        </c:dLbls>
        <c:gapWidth val="219"/>
        <c:overlap val="-27"/>
        <c:axId val="77432328"/>
        <c:axId val="77434376"/>
      </c:barChart>
      <c:catAx>
        <c:axId val="774323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434376"/>
        <c:crosses val="autoZero"/>
        <c:auto val="1"/>
        <c:lblAlgn val="ctr"/>
        <c:lblOffset val="100"/>
        <c:noMultiLvlLbl val="0"/>
      </c:catAx>
      <c:valAx>
        <c:axId val="77434376"/>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43232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Q2 Budget Forcast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'Budget Plan Comparison'!$A$11</c:f>
              <c:strCache>
                <c:ptCount val="1"/>
                <c:pt idx="0">
                  <c:v>SEM</c:v>
                </c:pt>
              </c:strCache>
            </c:strRef>
          </c:tx>
          <c:spPr>
            <a:solidFill>
              <a:schemeClr val="accent1"/>
            </a:solidFill>
            <a:ln>
              <a:noFill/>
            </a:ln>
            <a:effectLst/>
          </c:spPr>
          <c:invertIfNegative val="0"/>
          <c:cat>
            <c:multiLvlStrRef>
              <c:f>'Budget Plan Comparison'!$B$9:$G$10</c:f>
              <c:multiLvlStrCache>
                <c:ptCount val="6"/>
                <c:lvl>
                  <c:pt idx="0">
                    <c:v>Bird</c:v>
                  </c:pt>
                  <c:pt idx="1">
                    <c:v>Cat</c:v>
                  </c:pt>
                  <c:pt idx="2">
                    <c:v>Dog</c:v>
                  </c:pt>
                  <c:pt idx="3">
                    <c:v>Fish</c:v>
                  </c:pt>
                  <c:pt idx="4">
                    <c:v>Reptile</c:v>
                  </c:pt>
                  <c:pt idx="5">
                    <c:v>Total</c:v>
                  </c:pt>
                </c:lvl>
                <c:lvl/>
              </c:multiLvlStrCache>
            </c:multiLvlStrRef>
          </c:cat>
          <c:val>
            <c:numRef>
              <c:f>'Budget Plan Comparison'!$B$11:$G$11</c:f>
              <c:numCache>
                <c:formatCode>"$"#,##0.00_);[Red]\("$"#,##0.00\)</c:formatCode>
                <c:ptCount val="6"/>
                <c:pt idx="0">
                  <c:v>40000</c:v>
                </c:pt>
                <c:pt idx="1">
                  <c:v>45000</c:v>
                </c:pt>
                <c:pt idx="2">
                  <c:v>55000</c:v>
                </c:pt>
                <c:pt idx="3">
                  <c:v>30000</c:v>
                </c:pt>
                <c:pt idx="5">
                  <c:v>170000</c:v>
                </c:pt>
              </c:numCache>
            </c:numRef>
          </c:val>
          <c:extLst>
            <c:ext xmlns:c16="http://schemas.microsoft.com/office/drawing/2014/chart" uri="{C3380CC4-5D6E-409C-BE32-E72D297353CC}">
              <c16:uniqueId val="{00000001-4FD9-4D84-9753-885CEDE8FAEC}"/>
            </c:ext>
          </c:extLst>
        </c:ser>
        <c:ser>
          <c:idx val="1"/>
          <c:order val="1"/>
          <c:tx>
            <c:strRef>
              <c:f>'Budget Plan Comparison'!$A$12</c:f>
              <c:strCache>
                <c:ptCount val="1"/>
                <c:pt idx="0">
                  <c:v>SEM (Conquest)</c:v>
                </c:pt>
              </c:strCache>
            </c:strRef>
          </c:tx>
          <c:spPr>
            <a:solidFill>
              <a:schemeClr val="accent2"/>
            </a:solidFill>
            <a:ln>
              <a:noFill/>
            </a:ln>
            <a:effectLst/>
          </c:spPr>
          <c:invertIfNegative val="0"/>
          <c:cat>
            <c:multiLvlStrRef>
              <c:f>'Budget Plan Comparison'!$B$9:$G$10</c:f>
              <c:multiLvlStrCache>
                <c:ptCount val="6"/>
                <c:lvl>
                  <c:pt idx="0">
                    <c:v>Bird</c:v>
                  </c:pt>
                  <c:pt idx="1">
                    <c:v>Cat</c:v>
                  </c:pt>
                  <c:pt idx="2">
                    <c:v>Dog</c:v>
                  </c:pt>
                  <c:pt idx="3">
                    <c:v>Fish</c:v>
                  </c:pt>
                  <c:pt idx="4">
                    <c:v>Reptile</c:v>
                  </c:pt>
                  <c:pt idx="5">
                    <c:v>Total</c:v>
                  </c:pt>
                </c:lvl>
                <c:lvl/>
              </c:multiLvlStrCache>
            </c:multiLvlStrRef>
          </c:cat>
          <c:val>
            <c:numRef>
              <c:f>'Budget Plan Comparison'!$B$12:$G$12</c:f>
              <c:numCache>
                <c:formatCode>"$"#,##0.00_);[Red]\("$"#,##0.00\)</c:formatCode>
                <c:ptCount val="6"/>
                <c:pt idx="0">
                  <c:v>10000</c:v>
                </c:pt>
                <c:pt idx="1">
                  <c:v>12000</c:v>
                </c:pt>
                <c:pt idx="2">
                  <c:v>15000</c:v>
                </c:pt>
                <c:pt idx="3">
                  <c:v>5000</c:v>
                </c:pt>
                <c:pt idx="5">
                  <c:v>42000</c:v>
                </c:pt>
              </c:numCache>
            </c:numRef>
          </c:val>
          <c:extLst>
            <c:ext xmlns:c16="http://schemas.microsoft.com/office/drawing/2014/chart" uri="{C3380CC4-5D6E-409C-BE32-E72D297353CC}">
              <c16:uniqueId val="{00000003-4FD9-4D84-9753-885CEDE8FAEC}"/>
            </c:ext>
          </c:extLst>
        </c:ser>
        <c:ser>
          <c:idx val="2"/>
          <c:order val="2"/>
          <c:tx>
            <c:strRef>
              <c:f>'Budget Plan Comparison'!$A$13</c:f>
              <c:strCache>
                <c:ptCount val="1"/>
                <c:pt idx="0">
                  <c:v>Social (Awareness)</c:v>
                </c:pt>
              </c:strCache>
            </c:strRef>
          </c:tx>
          <c:spPr>
            <a:solidFill>
              <a:schemeClr val="accent3"/>
            </a:solidFill>
            <a:ln>
              <a:noFill/>
            </a:ln>
            <a:effectLst/>
          </c:spPr>
          <c:invertIfNegative val="0"/>
          <c:cat>
            <c:multiLvlStrRef>
              <c:f>'Budget Plan Comparison'!$B$9:$G$10</c:f>
              <c:multiLvlStrCache>
                <c:ptCount val="6"/>
                <c:lvl>
                  <c:pt idx="0">
                    <c:v>Bird</c:v>
                  </c:pt>
                  <c:pt idx="1">
                    <c:v>Cat</c:v>
                  </c:pt>
                  <c:pt idx="2">
                    <c:v>Dog</c:v>
                  </c:pt>
                  <c:pt idx="3">
                    <c:v>Fish</c:v>
                  </c:pt>
                  <c:pt idx="4">
                    <c:v>Reptile</c:v>
                  </c:pt>
                  <c:pt idx="5">
                    <c:v>Total</c:v>
                  </c:pt>
                </c:lvl>
                <c:lvl/>
              </c:multiLvlStrCache>
            </c:multiLvlStrRef>
          </c:cat>
          <c:val>
            <c:numRef>
              <c:f>'Budget Plan Comparison'!$B$13:$G$13</c:f>
              <c:numCache>
                <c:formatCode>"$"#,##0.00_);[Red]\("$"#,##0.00\)</c:formatCode>
                <c:ptCount val="6"/>
                <c:pt idx="0">
                  <c:v>180000</c:v>
                </c:pt>
                <c:pt idx="1">
                  <c:v>340000</c:v>
                </c:pt>
                <c:pt idx="2">
                  <c:v>420000</c:v>
                </c:pt>
                <c:pt idx="3">
                  <c:v>110000</c:v>
                </c:pt>
                <c:pt idx="4">
                  <c:v>80000</c:v>
                </c:pt>
                <c:pt idx="5">
                  <c:v>1130000</c:v>
                </c:pt>
              </c:numCache>
            </c:numRef>
          </c:val>
          <c:extLst>
            <c:ext xmlns:c16="http://schemas.microsoft.com/office/drawing/2014/chart" uri="{C3380CC4-5D6E-409C-BE32-E72D297353CC}">
              <c16:uniqueId val="{00000005-4FD9-4D84-9753-885CEDE8FAEC}"/>
            </c:ext>
          </c:extLst>
        </c:ser>
        <c:ser>
          <c:idx val="3"/>
          <c:order val="3"/>
          <c:tx>
            <c:strRef>
              <c:f>'Budget Plan Comparison'!$A$14</c:f>
              <c:strCache>
                <c:ptCount val="1"/>
                <c:pt idx="0">
                  <c:v>Social (Retargeting)</c:v>
                </c:pt>
              </c:strCache>
            </c:strRef>
          </c:tx>
          <c:spPr>
            <a:solidFill>
              <a:schemeClr val="accent4"/>
            </a:solidFill>
            <a:ln>
              <a:noFill/>
            </a:ln>
            <a:effectLst/>
          </c:spPr>
          <c:invertIfNegative val="0"/>
          <c:cat>
            <c:multiLvlStrRef>
              <c:f>'Budget Plan Comparison'!$B$9:$G$10</c:f>
              <c:multiLvlStrCache>
                <c:ptCount val="6"/>
                <c:lvl>
                  <c:pt idx="0">
                    <c:v>Bird</c:v>
                  </c:pt>
                  <c:pt idx="1">
                    <c:v>Cat</c:v>
                  </c:pt>
                  <c:pt idx="2">
                    <c:v>Dog</c:v>
                  </c:pt>
                  <c:pt idx="3">
                    <c:v>Fish</c:v>
                  </c:pt>
                  <c:pt idx="4">
                    <c:v>Reptile</c:v>
                  </c:pt>
                  <c:pt idx="5">
                    <c:v>Total</c:v>
                  </c:pt>
                </c:lvl>
                <c:lvl/>
              </c:multiLvlStrCache>
            </c:multiLvlStrRef>
          </c:cat>
          <c:val>
            <c:numRef>
              <c:f>'Budget Plan Comparison'!$B$14:$G$14</c:f>
              <c:numCache>
                <c:formatCode>"$"#,##0.00_);[Red]\("$"#,##0.00\)</c:formatCode>
                <c:ptCount val="6"/>
                <c:pt idx="0">
                  <c:v>76000</c:v>
                </c:pt>
                <c:pt idx="1">
                  <c:v>140000</c:v>
                </c:pt>
                <c:pt idx="2">
                  <c:v>88000</c:v>
                </c:pt>
                <c:pt idx="3">
                  <c:v>75000</c:v>
                </c:pt>
                <c:pt idx="4">
                  <c:v>60000</c:v>
                </c:pt>
                <c:pt idx="5">
                  <c:v>439000</c:v>
                </c:pt>
              </c:numCache>
            </c:numRef>
          </c:val>
          <c:extLst>
            <c:ext xmlns:c16="http://schemas.microsoft.com/office/drawing/2014/chart" uri="{C3380CC4-5D6E-409C-BE32-E72D297353CC}">
              <c16:uniqueId val="{00000007-4FD9-4D84-9753-885CEDE8FAEC}"/>
            </c:ext>
          </c:extLst>
        </c:ser>
        <c:ser>
          <c:idx val="4"/>
          <c:order val="4"/>
          <c:tx>
            <c:strRef>
              <c:f>'Budget Plan Comparison'!$A$15</c:f>
              <c:strCache>
                <c:ptCount val="1"/>
                <c:pt idx="0">
                  <c:v>Totals</c:v>
                </c:pt>
              </c:strCache>
            </c:strRef>
          </c:tx>
          <c:spPr>
            <a:solidFill>
              <a:schemeClr val="accent5"/>
            </a:solidFill>
            <a:ln>
              <a:noFill/>
            </a:ln>
            <a:effectLst/>
          </c:spPr>
          <c:invertIfNegative val="0"/>
          <c:cat>
            <c:multiLvlStrRef>
              <c:f>'Budget Plan Comparison'!$B$9:$G$10</c:f>
              <c:multiLvlStrCache>
                <c:ptCount val="6"/>
                <c:lvl>
                  <c:pt idx="0">
                    <c:v>Bird</c:v>
                  </c:pt>
                  <c:pt idx="1">
                    <c:v>Cat</c:v>
                  </c:pt>
                  <c:pt idx="2">
                    <c:v>Dog</c:v>
                  </c:pt>
                  <c:pt idx="3">
                    <c:v>Fish</c:v>
                  </c:pt>
                  <c:pt idx="4">
                    <c:v>Reptile</c:v>
                  </c:pt>
                  <c:pt idx="5">
                    <c:v>Total</c:v>
                  </c:pt>
                </c:lvl>
                <c:lvl/>
              </c:multiLvlStrCache>
            </c:multiLvlStrRef>
          </c:cat>
          <c:val>
            <c:numRef>
              <c:f>'Budget Plan Comparison'!$B$15:$G$15</c:f>
              <c:numCache>
                <c:formatCode>"$"#,##0.00_);[Red]\("$"#,##0.00\)</c:formatCode>
                <c:ptCount val="6"/>
                <c:pt idx="0">
                  <c:v>306000</c:v>
                </c:pt>
                <c:pt idx="1">
                  <c:v>537000</c:v>
                </c:pt>
                <c:pt idx="2">
                  <c:v>578000</c:v>
                </c:pt>
                <c:pt idx="3">
                  <c:v>220000</c:v>
                </c:pt>
                <c:pt idx="4">
                  <c:v>140000</c:v>
                </c:pt>
                <c:pt idx="5">
                  <c:v>1781000</c:v>
                </c:pt>
              </c:numCache>
            </c:numRef>
          </c:val>
          <c:extLst>
            <c:ext xmlns:c16="http://schemas.microsoft.com/office/drawing/2014/chart" uri="{C3380CC4-5D6E-409C-BE32-E72D297353CC}">
              <c16:uniqueId val="{00000009-4FD9-4D84-9753-885CEDE8FAEC}"/>
            </c:ext>
          </c:extLst>
        </c:ser>
        <c:dLbls>
          <c:showLegendKey val="0"/>
          <c:showVal val="0"/>
          <c:showCatName val="0"/>
          <c:showSerName val="0"/>
          <c:showPercent val="0"/>
          <c:showBubbleSize val="0"/>
        </c:dLbls>
        <c:gapWidth val="219"/>
        <c:overlap val="-27"/>
        <c:axId val="460123144"/>
        <c:axId val="1405354504"/>
      </c:barChart>
      <c:catAx>
        <c:axId val="4601231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5354504"/>
        <c:crosses val="autoZero"/>
        <c:auto val="1"/>
        <c:lblAlgn val="ctr"/>
        <c:lblOffset val="100"/>
        <c:noMultiLvlLbl val="0"/>
      </c:catAx>
      <c:valAx>
        <c:axId val="1405354504"/>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_);[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01231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Q2 Budget Actuals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'Budget Plan Comparison'!$A$27</c:f>
              <c:strCache>
                <c:ptCount val="1"/>
                <c:pt idx="0">
                  <c:v>SEM</c:v>
                </c:pt>
              </c:strCache>
            </c:strRef>
          </c:tx>
          <c:spPr>
            <a:solidFill>
              <a:schemeClr val="accent1"/>
            </a:solidFill>
            <a:ln>
              <a:noFill/>
            </a:ln>
            <a:effectLst/>
          </c:spPr>
          <c:invertIfNegative val="0"/>
          <c:cat>
            <c:multiLvlStrRef>
              <c:f>'Budget Plan Comparison'!$B$25:$G$26</c:f>
              <c:multiLvlStrCache>
                <c:ptCount val="6"/>
                <c:lvl>
                  <c:pt idx="0">
                    <c:v>Bird</c:v>
                  </c:pt>
                  <c:pt idx="1">
                    <c:v>Cat</c:v>
                  </c:pt>
                  <c:pt idx="2">
                    <c:v>Dog</c:v>
                  </c:pt>
                  <c:pt idx="3">
                    <c:v>Fish</c:v>
                  </c:pt>
                  <c:pt idx="4">
                    <c:v>Reptile</c:v>
                  </c:pt>
                  <c:pt idx="5">
                    <c:v>Total</c:v>
                  </c:pt>
                </c:lvl>
                <c:lvl/>
              </c:multiLvlStrCache>
            </c:multiLvlStrRef>
          </c:cat>
          <c:val>
            <c:numRef>
              <c:f>'Budget Plan Comparison'!$B$27:$G$27</c:f>
              <c:numCache>
                <c:formatCode>"$"#,##0.00</c:formatCode>
                <c:ptCount val="6"/>
                <c:pt idx="0">
                  <c:v>38530.874000000003</c:v>
                </c:pt>
                <c:pt idx="1">
                  <c:v>50582.828499999989</c:v>
                </c:pt>
                <c:pt idx="2">
                  <c:v>58922.050999999999</c:v>
                </c:pt>
                <c:pt idx="3">
                  <c:v>25521.565208333333</c:v>
                </c:pt>
                <c:pt idx="5" formatCode="&quot;$&quot;#,##0.00_);[Red]\(&quot;$&quot;#,##0.00\)">
                  <c:v>173557.31870833333</c:v>
                </c:pt>
              </c:numCache>
            </c:numRef>
          </c:val>
          <c:extLst>
            <c:ext xmlns:c16="http://schemas.microsoft.com/office/drawing/2014/chart" uri="{C3380CC4-5D6E-409C-BE32-E72D297353CC}">
              <c16:uniqueId val="{00000001-102F-4E09-A20B-718B23989906}"/>
            </c:ext>
          </c:extLst>
        </c:ser>
        <c:ser>
          <c:idx val="1"/>
          <c:order val="1"/>
          <c:tx>
            <c:strRef>
              <c:f>'Budget Plan Comparison'!$A$28</c:f>
              <c:strCache>
                <c:ptCount val="1"/>
                <c:pt idx="0">
                  <c:v>SEM (Conquest)</c:v>
                </c:pt>
              </c:strCache>
            </c:strRef>
          </c:tx>
          <c:spPr>
            <a:solidFill>
              <a:schemeClr val="accent2"/>
            </a:solidFill>
            <a:ln>
              <a:noFill/>
            </a:ln>
            <a:effectLst/>
          </c:spPr>
          <c:invertIfNegative val="0"/>
          <c:cat>
            <c:multiLvlStrRef>
              <c:f>'Budget Plan Comparison'!$B$25:$G$26</c:f>
              <c:multiLvlStrCache>
                <c:ptCount val="6"/>
                <c:lvl>
                  <c:pt idx="0">
                    <c:v>Bird</c:v>
                  </c:pt>
                  <c:pt idx="1">
                    <c:v>Cat</c:v>
                  </c:pt>
                  <c:pt idx="2">
                    <c:v>Dog</c:v>
                  </c:pt>
                  <c:pt idx="3">
                    <c:v>Fish</c:v>
                  </c:pt>
                  <c:pt idx="4">
                    <c:v>Reptile</c:v>
                  </c:pt>
                  <c:pt idx="5">
                    <c:v>Total</c:v>
                  </c:pt>
                </c:lvl>
                <c:lvl/>
              </c:multiLvlStrCache>
            </c:multiLvlStrRef>
          </c:cat>
          <c:val>
            <c:numRef>
              <c:f>'Budget Plan Comparison'!$B$28:$G$28</c:f>
              <c:numCache>
                <c:formatCode>"$"#,##0.00</c:formatCode>
                <c:ptCount val="6"/>
                <c:pt idx="0">
                  <c:v>9066.0879999999997</c:v>
                </c:pt>
                <c:pt idx="1">
                  <c:v>11901.842000000001</c:v>
                </c:pt>
                <c:pt idx="2">
                  <c:v>13864.012000000001</c:v>
                </c:pt>
                <c:pt idx="3">
                  <c:v>6005.0741666666672</c:v>
                </c:pt>
                <c:pt idx="5" formatCode="&quot;$&quot;#,##0.00_);[Red]\(&quot;$&quot;#,##0.00\)">
                  <c:v>40837.016166666668</c:v>
                </c:pt>
              </c:numCache>
            </c:numRef>
          </c:val>
          <c:extLst>
            <c:ext xmlns:c16="http://schemas.microsoft.com/office/drawing/2014/chart" uri="{C3380CC4-5D6E-409C-BE32-E72D297353CC}">
              <c16:uniqueId val="{00000003-102F-4E09-A20B-718B23989906}"/>
            </c:ext>
          </c:extLst>
        </c:ser>
        <c:ser>
          <c:idx val="2"/>
          <c:order val="2"/>
          <c:tx>
            <c:strRef>
              <c:f>'Budget Plan Comparison'!$A$29</c:f>
              <c:strCache>
                <c:ptCount val="1"/>
                <c:pt idx="0">
                  <c:v>Social (Awareness)</c:v>
                </c:pt>
              </c:strCache>
            </c:strRef>
          </c:tx>
          <c:spPr>
            <a:solidFill>
              <a:schemeClr val="accent3"/>
            </a:solidFill>
            <a:ln>
              <a:noFill/>
            </a:ln>
            <a:effectLst/>
          </c:spPr>
          <c:invertIfNegative val="0"/>
          <c:cat>
            <c:multiLvlStrRef>
              <c:f>'Budget Plan Comparison'!$B$25:$G$26</c:f>
              <c:multiLvlStrCache>
                <c:ptCount val="6"/>
                <c:lvl>
                  <c:pt idx="0">
                    <c:v>Bird</c:v>
                  </c:pt>
                  <c:pt idx="1">
                    <c:v>Cat</c:v>
                  </c:pt>
                  <c:pt idx="2">
                    <c:v>Dog</c:v>
                  </c:pt>
                  <c:pt idx="3">
                    <c:v>Fish</c:v>
                  </c:pt>
                  <c:pt idx="4">
                    <c:v>Reptile</c:v>
                  </c:pt>
                  <c:pt idx="5">
                    <c:v>Total</c:v>
                  </c:pt>
                </c:lvl>
                <c:lvl/>
              </c:multiLvlStrCache>
            </c:multiLvlStrRef>
          </c:cat>
          <c:val>
            <c:numRef>
              <c:f>'Budget Plan Comparison'!$B$29:$G$29</c:f>
              <c:numCache>
                <c:formatCode>"$"#,##0.00_);[Red]\("$"#,##0.00\)</c:formatCode>
                <c:ptCount val="6"/>
                <c:pt idx="0">
                  <c:v>75244.800000000003</c:v>
                </c:pt>
                <c:pt idx="1">
                  <c:v>146784</c:v>
                </c:pt>
                <c:pt idx="2">
                  <c:v>88368.4</c:v>
                </c:pt>
                <c:pt idx="3">
                  <c:v>72452.800000000003</c:v>
                </c:pt>
                <c:pt idx="4">
                  <c:v>54112</c:v>
                </c:pt>
                <c:pt idx="5">
                  <c:v>436961.99999999994</c:v>
                </c:pt>
              </c:numCache>
            </c:numRef>
          </c:val>
          <c:extLst>
            <c:ext xmlns:c16="http://schemas.microsoft.com/office/drawing/2014/chart" uri="{C3380CC4-5D6E-409C-BE32-E72D297353CC}">
              <c16:uniqueId val="{00000005-102F-4E09-A20B-718B23989906}"/>
            </c:ext>
          </c:extLst>
        </c:ser>
        <c:ser>
          <c:idx val="3"/>
          <c:order val="3"/>
          <c:tx>
            <c:strRef>
              <c:f>'Budget Plan Comparison'!$A$30</c:f>
              <c:strCache>
                <c:ptCount val="1"/>
                <c:pt idx="0">
                  <c:v>Social (Retargeting)</c:v>
                </c:pt>
              </c:strCache>
            </c:strRef>
          </c:tx>
          <c:spPr>
            <a:solidFill>
              <a:schemeClr val="accent4"/>
            </a:solidFill>
            <a:ln>
              <a:noFill/>
            </a:ln>
            <a:effectLst/>
          </c:spPr>
          <c:invertIfNegative val="0"/>
          <c:cat>
            <c:multiLvlStrRef>
              <c:f>'Budget Plan Comparison'!$B$25:$G$26</c:f>
              <c:multiLvlStrCache>
                <c:ptCount val="6"/>
                <c:lvl>
                  <c:pt idx="0">
                    <c:v>Bird</c:v>
                  </c:pt>
                  <c:pt idx="1">
                    <c:v>Cat</c:v>
                  </c:pt>
                  <c:pt idx="2">
                    <c:v>Dog</c:v>
                  </c:pt>
                  <c:pt idx="3">
                    <c:v>Fish</c:v>
                  </c:pt>
                  <c:pt idx="4">
                    <c:v>Reptile</c:v>
                  </c:pt>
                  <c:pt idx="5">
                    <c:v>Total</c:v>
                  </c:pt>
                </c:lvl>
                <c:lvl/>
              </c:multiLvlStrCache>
            </c:multiLvlStrRef>
          </c:cat>
          <c:val>
            <c:numRef>
              <c:f>'Budget Plan Comparison'!$B$30:$G$30</c:f>
              <c:numCache>
                <c:formatCode>"$"#,##0.00_);[Red]\("$"#,##0.00\)</c:formatCode>
                <c:ptCount val="6"/>
                <c:pt idx="0">
                  <c:v>178554.68</c:v>
                </c:pt>
                <c:pt idx="1">
                  <c:v>343506.09</c:v>
                </c:pt>
                <c:pt idx="2">
                  <c:v>420905.79</c:v>
                </c:pt>
                <c:pt idx="3">
                  <c:v>106604.17</c:v>
                </c:pt>
                <c:pt idx="4">
                  <c:v>76924.47</c:v>
                </c:pt>
                <c:pt idx="5">
                  <c:v>1126495.2</c:v>
                </c:pt>
              </c:numCache>
            </c:numRef>
          </c:val>
          <c:extLst>
            <c:ext xmlns:c16="http://schemas.microsoft.com/office/drawing/2014/chart" uri="{C3380CC4-5D6E-409C-BE32-E72D297353CC}">
              <c16:uniqueId val="{00000007-102F-4E09-A20B-718B23989906}"/>
            </c:ext>
          </c:extLst>
        </c:ser>
        <c:ser>
          <c:idx val="4"/>
          <c:order val="4"/>
          <c:tx>
            <c:strRef>
              <c:f>'Budget Plan Comparison'!$A$31</c:f>
              <c:strCache>
                <c:ptCount val="1"/>
                <c:pt idx="0">
                  <c:v>Totals</c:v>
                </c:pt>
              </c:strCache>
            </c:strRef>
          </c:tx>
          <c:spPr>
            <a:solidFill>
              <a:schemeClr val="accent5"/>
            </a:solidFill>
            <a:ln>
              <a:noFill/>
            </a:ln>
            <a:effectLst/>
          </c:spPr>
          <c:invertIfNegative val="0"/>
          <c:cat>
            <c:multiLvlStrRef>
              <c:f>'Budget Plan Comparison'!$B$25:$G$26</c:f>
              <c:multiLvlStrCache>
                <c:ptCount val="6"/>
                <c:lvl>
                  <c:pt idx="0">
                    <c:v>Bird</c:v>
                  </c:pt>
                  <c:pt idx="1">
                    <c:v>Cat</c:v>
                  </c:pt>
                  <c:pt idx="2">
                    <c:v>Dog</c:v>
                  </c:pt>
                  <c:pt idx="3">
                    <c:v>Fish</c:v>
                  </c:pt>
                  <c:pt idx="4">
                    <c:v>Reptile</c:v>
                  </c:pt>
                  <c:pt idx="5">
                    <c:v>Total</c:v>
                  </c:pt>
                </c:lvl>
                <c:lvl/>
              </c:multiLvlStrCache>
            </c:multiLvlStrRef>
          </c:cat>
          <c:val>
            <c:numRef>
              <c:f>'Budget Plan Comparison'!$B$31:$G$31</c:f>
              <c:numCache>
                <c:formatCode>"$"#,##0.00_);[Red]\("$"#,##0.00\)</c:formatCode>
                <c:ptCount val="6"/>
                <c:pt idx="0">
                  <c:v>301396.44199999998</c:v>
                </c:pt>
                <c:pt idx="1">
                  <c:v>552774.76050000009</c:v>
                </c:pt>
                <c:pt idx="2">
                  <c:v>582060.25300000003</c:v>
                </c:pt>
                <c:pt idx="3">
                  <c:v>210583.609375</c:v>
                </c:pt>
                <c:pt idx="4">
                  <c:v>131036.47</c:v>
                </c:pt>
                <c:pt idx="5">
                  <c:v>1777851.5348749999</c:v>
                </c:pt>
              </c:numCache>
            </c:numRef>
          </c:val>
          <c:extLst>
            <c:ext xmlns:c16="http://schemas.microsoft.com/office/drawing/2014/chart" uri="{C3380CC4-5D6E-409C-BE32-E72D297353CC}">
              <c16:uniqueId val="{00000009-102F-4E09-A20B-718B23989906}"/>
            </c:ext>
          </c:extLst>
        </c:ser>
        <c:dLbls>
          <c:showLegendKey val="0"/>
          <c:showVal val="0"/>
          <c:showCatName val="0"/>
          <c:showSerName val="0"/>
          <c:showPercent val="0"/>
          <c:showBubbleSize val="0"/>
        </c:dLbls>
        <c:gapWidth val="219"/>
        <c:overlap val="-27"/>
        <c:axId val="1405342728"/>
        <c:axId val="1466033160"/>
      </c:barChart>
      <c:catAx>
        <c:axId val="14053427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6033160"/>
        <c:crosses val="autoZero"/>
        <c:auto val="1"/>
        <c:lblAlgn val="ctr"/>
        <c:lblOffset val="100"/>
        <c:noMultiLvlLbl val="0"/>
      </c:catAx>
      <c:valAx>
        <c:axId val="1466033160"/>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534272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[Raw performance data Q1&amp;Q2_ Mini Project (C476 Pod).xlsx]SEMC Pivot Table!PivotTable4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 vs Spend of SEMC Campaigns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'SEMC Pivot Table'!$B$14</c:f>
              <c:strCache>
                <c:ptCount val="1"/>
                <c:pt idx="0">
                  <c:v>Sum of Spend</c:v>
                </c:pt>
              </c:strCache>
            </c:strRef>
          </c:tx>
          <c:spPr>
            <a:solidFill>
              <a:schemeClr val="accent1"/>
            </a:solidFill>
            <a:ln>
              <a:noFill/>
            </a:ln>
            <a:effectLst/>
          </c:spPr>
          <c:invertIfNegative val="0"/>
          <c:cat>
            <c:strRef>
              <c:f>'SEMC Pivot Table'!$A$15:$A$23</c:f>
              <c:strCache>
                <c:ptCount val="8"/>
                <c:pt idx="0">
                  <c:v>FY24_SEM_Q1_Bird</c:v>
                </c:pt>
                <c:pt idx="1">
                  <c:v>FY24_SEM_Q1_Cat</c:v>
                </c:pt>
                <c:pt idx="2">
                  <c:v>FY24_SEM_Q1_Dog</c:v>
                </c:pt>
                <c:pt idx="3">
                  <c:v>FY24_SEM_Q1_Fish</c:v>
                </c:pt>
                <c:pt idx="4">
                  <c:v>FY24_SEM_Q2_Bird</c:v>
                </c:pt>
                <c:pt idx="5">
                  <c:v>FY24_SEM_Q2_Cat</c:v>
                </c:pt>
                <c:pt idx="6">
                  <c:v>FY24_SEM_Q2_Dog</c:v>
                </c:pt>
                <c:pt idx="7">
                  <c:v>FY24_SEM_Q2_Fish</c:v>
                </c:pt>
              </c:strCache>
            </c:strRef>
          </c:cat>
          <c:val>
            <c:numRef>
              <c:f>'SEMC Pivot Table'!$B$15:$B$23</c:f>
              <c:numCache>
                <c:formatCode>"$"#,##0.00</c:formatCode>
                <c:ptCount val="8"/>
                <c:pt idx="0">
                  <c:v>9036.9914615384623</c:v>
                </c:pt>
                <c:pt idx="1">
                  <c:v>13636.160769230768</c:v>
                </c:pt>
                <c:pt idx="2">
                  <c:v>12036.59646153846</c:v>
                </c:pt>
                <c:pt idx="3">
                  <c:v>5167.6726282051286</c:v>
                </c:pt>
                <c:pt idx="4">
                  <c:v>9066.0879999999997</c:v>
                </c:pt>
                <c:pt idx="5">
                  <c:v>11901.842000000001</c:v>
                </c:pt>
                <c:pt idx="6">
                  <c:v>13864.012000000001</c:v>
                </c:pt>
                <c:pt idx="7">
                  <c:v>6005.0741666666672</c:v>
                </c:pt>
              </c:numCache>
            </c:numRef>
          </c:val>
          <c:extLst>
            <c:ext xmlns:c16="http://schemas.microsoft.com/office/drawing/2014/chart" uri="{C3380CC4-5D6E-409C-BE32-E72D297353CC}">
              <c16:uniqueId val="{00000001-2BA3-43D4-9F62-0380AAA2661E}"/>
            </c:ext>
          </c:extLst>
        </c:ser>
        <c:ser>
          <c:idx val="1"/>
          <c:order val="1"/>
          <c:tx>
            <c:strRef>
              <c:f>'SEMC Pivot Table'!$C$14</c:f>
              <c:strCache>
                <c:ptCount val="1"/>
                <c:pt idx="0">
                  <c:v>Sum of Revenue</c:v>
                </c:pt>
              </c:strCache>
            </c:strRef>
          </c:tx>
          <c:spPr>
            <a:solidFill>
              <a:schemeClr val="accent2"/>
            </a:solidFill>
            <a:ln>
              <a:noFill/>
            </a:ln>
            <a:effectLst/>
          </c:spPr>
          <c:invertIfNegative val="0"/>
          <c:cat>
            <c:strRef>
              <c:f>'SEMC Pivot Table'!$A$15:$A$23</c:f>
              <c:strCache>
                <c:ptCount val="8"/>
                <c:pt idx="0">
                  <c:v>FY24_SEM_Q1_Bird</c:v>
                </c:pt>
                <c:pt idx="1">
                  <c:v>FY24_SEM_Q1_Cat</c:v>
                </c:pt>
                <c:pt idx="2">
                  <c:v>FY24_SEM_Q1_Dog</c:v>
                </c:pt>
                <c:pt idx="3">
                  <c:v>FY24_SEM_Q1_Fish</c:v>
                </c:pt>
                <c:pt idx="4">
                  <c:v>FY24_SEM_Q2_Bird</c:v>
                </c:pt>
                <c:pt idx="5">
                  <c:v>FY24_SEM_Q2_Cat</c:v>
                </c:pt>
                <c:pt idx="6">
                  <c:v>FY24_SEM_Q2_Dog</c:v>
                </c:pt>
                <c:pt idx="7">
                  <c:v>FY24_SEM_Q2_Fish</c:v>
                </c:pt>
              </c:strCache>
            </c:strRef>
          </c:cat>
          <c:val>
            <c:numRef>
              <c:f>'SEMC Pivot Table'!$C$15:$C$23</c:f>
              <c:numCache>
                <c:formatCode>"$"#,##0.00</c:formatCode>
                <c:ptCount val="8"/>
                <c:pt idx="0">
                  <c:v>156276.90300000002</c:v>
                </c:pt>
                <c:pt idx="1">
                  <c:v>324878.20800000004</c:v>
                </c:pt>
                <c:pt idx="2">
                  <c:v>377938.10400000005</c:v>
                </c:pt>
                <c:pt idx="3">
                  <c:v>51181.985714285722</c:v>
                </c:pt>
                <c:pt idx="4">
                  <c:v>148560.837</c:v>
                </c:pt>
                <c:pt idx="5">
                  <c:v>317973.84400000004</c:v>
                </c:pt>
                <c:pt idx="6">
                  <c:v>489805.17400000006</c:v>
                </c:pt>
                <c:pt idx="7">
                  <c:v>37870.189880952385</c:v>
                </c:pt>
              </c:numCache>
            </c:numRef>
          </c:val>
          <c:extLst>
            <c:ext xmlns:c16="http://schemas.microsoft.com/office/drawing/2014/chart" uri="{C3380CC4-5D6E-409C-BE32-E72D297353CC}">
              <c16:uniqueId val="{00000003-2BA3-43D4-9F62-0380AAA2661E}"/>
            </c:ext>
          </c:extLst>
        </c:ser>
        <c:dLbls>
          <c:showLegendKey val="0"/>
          <c:showVal val="0"/>
          <c:showCatName val="0"/>
          <c:showSerName val="0"/>
          <c:showPercent val="0"/>
          <c:showBubbleSize val="0"/>
        </c:dLbls>
        <c:gapWidth val="242"/>
        <c:axId val="776436231"/>
        <c:axId val="1083195911"/>
      </c:barChart>
      <c:catAx>
        <c:axId val="77643623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3195911"/>
        <c:crosses val="autoZero"/>
        <c:auto val="1"/>
        <c:lblAlgn val="ctr"/>
        <c:lblOffset val="100"/>
        <c:noMultiLvlLbl val="0"/>
      </c:catAx>
      <c:valAx>
        <c:axId val="1083195911"/>
        <c:scaling>
          <c:orientation val="minMax"/>
          <c:max val="500000"/>
        </c:scaling>
        <c:delete val="0"/>
        <c:axPos val="b"/>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643623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[Raw performance data Q1&amp;Q2_ Mini Project (C476 Pod).xlsx]Meta Retarget Pivot Table!PivotTable6</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Campaign Cost Efficiency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'Meta Retarget Pivot Table'!$AR$60</c:f>
              <c:strCache>
                <c:ptCount val="1"/>
                <c:pt idx="0">
                  <c:v>Total</c:v>
                </c:pt>
              </c:strCache>
            </c:strRef>
          </c:tx>
          <c:spPr>
            <a:solidFill>
              <a:schemeClr val="accent1"/>
            </a:solidFill>
            <a:ln>
              <a:noFill/>
            </a:ln>
            <a:effectLst/>
          </c:spPr>
          <c:invertIfNegative val="0"/>
          <c:cat>
            <c:strRef>
              <c:f>'Meta Retarget Pivot Table'!$AQ$61:$AQ$71</c:f>
              <c:strCache>
                <c:ptCount val="10"/>
                <c:pt idx="0">
                  <c:v>Q1 Bird</c:v>
                </c:pt>
                <c:pt idx="1">
                  <c:v>Q1 Cat</c:v>
                </c:pt>
                <c:pt idx="2">
                  <c:v>Q1 Dog</c:v>
                </c:pt>
                <c:pt idx="3">
                  <c:v>Q1 Fish</c:v>
                </c:pt>
                <c:pt idx="4">
                  <c:v>Q1 Reptile</c:v>
                </c:pt>
                <c:pt idx="5">
                  <c:v>Q2 Bird</c:v>
                </c:pt>
                <c:pt idx="6">
                  <c:v>Q2 Cat</c:v>
                </c:pt>
                <c:pt idx="7">
                  <c:v>Q2 Dog</c:v>
                </c:pt>
                <c:pt idx="8">
                  <c:v>Q2 Fish</c:v>
                </c:pt>
                <c:pt idx="9">
                  <c:v>Q2 Reptile</c:v>
                </c:pt>
              </c:strCache>
            </c:strRef>
          </c:cat>
          <c:val>
            <c:numRef>
              <c:f>'Meta Retarget Pivot Table'!$AR$61:$AR$71</c:f>
              <c:numCache>
                <c:formatCode>"$"#,##0.00</c:formatCode>
                <c:ptCount val="10"/>
                <c:pt idx="0">
                  <c:v>16.413375973185872</c:v>
                </c:pt>
                <c:pt idx="1">
                  <c:v>12.715597728390067</c:v>
                </c:pt>
                <c:pt idx="2">
                  <c:v>41.342517901511926</c:v>
                </c:pt>
                <c:pt idx="3">
                  <c:v>14.950747472631837</c:v>
                </c:pt>
                <c:pt idx="4">
                  <c:v>2.8782294886352586</c:v>
                </c:pt>
                <c:pt idx="5">
                  <c:v>17.086822211586483</c:v>
                </c:pt>
                <c:pt idx="6">
                  <c:v>12.552662929776735</c:v>
                </c:pt>
                <c:pt idx="7">
                  <c:v>36.42664064926727</c:v>
                </c:pt>
                <c:pt idx="8">
                  <c:v>16.542814933205172</c:v>
                </c:pt>
                <c:pt idx="9">
                  <c:v>3.557248028681911</c:v>
                </c:pt>
              </c:numCache>
            </c:numRef>
          </c:val>
          <c:extLst>
            <c:ext xmlns:c16="http://schemas.microsoft.com/office/drawing/2014/chart" uri="{C3380CC4-5D6E-409C-BE32-E72D297353CC}">
              <c16:uniqueId val="{00000001-13D2-463D-B9E6-CEE0EA89CE9E}"/>
            </c:ext>
          </c:extLst>
        </c:ser>
        <c:dLbls>
          <c:showLegendKey val="0"/>
          <c:showVal val="0"/>
          <c:showCatName val="0"/>
          <c:showSerName val="0"/>
          <c:showPercent val="0"/>
          <c:showBubbleSize val="0"/>
        </c:dLbls>
        <c:gapWidth val="151"/>
        <c:overlap val="-27"/>
        <c:axId val="419319304"/>
        <c:axId val="419329544"/>
      </c:barChart>
      <c:catAx>
        <c:axId val="419319304"/>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9329544"/>
        <c:crosses val="autoZero"/>
        <c:auto val="1"/>
        <c:lblAlgn val="ctr"/>
        <c:lblOffset val="100"/>
        <c:noMultiLvlLbl val="0"/>
      </c:catAx>
      <c:valAx>
        <c:axId val="419329544"/>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93193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[Raw performance data Q1&amp;Q2_ Mini Project (C476 Pod).xlsx]Meta Retarget Pivot Table!PivotTable7</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CPC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s>
    <c:plotArea>
      <c:layout/>
      <c:barChart>
        <c:barDir val="col"/>
        <c:grouping val="clustered"/>
        <c:varyColors val="0"/>
        <c:ser>
          <c:idx val="0"/>
          <c:order val="0"/>
          <c:tx>
            <c:strRef>
              <c:f>'Meta Retarget Pivot Table'!$V$2</c:f>
              <c:strCache>
                <c:ptCount val="1"/>
                <c:pt idx="0">
                  <c:v>Total</c:v>
                </c:pt>
              </c:strCache>
            </c:strRef>
          </c:tx>
          <c:spPr>
            <a:solidFill>
              <a:schemeClr val="accent1"/>
            </a:solidFill>
            <a:ln w="19050">
              <a:solidFill>
                <a:schemeClr val="lt1"/>
              </a:solidFill>
            </a:ln>
            <a:effectLst/>
          </c:spPr>
          <c:invertIfNegative val="0"/>
          <c:dPt>
            <c:idx val="0"/>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1-6279-4076-A8F2-CDB179C4E322}"/>
              </c:ext>
            </c:extLst>
          </c:dPt>
          <c:dPt>
            <c:idx val="1"/>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3-6279-4076-A8F2-CDB179C4E322}"/>
              </c:ext>
            </c:extLst>
          </c:dPt>
          <c:dPt>
            <c:idx val="2"/>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5-6279-4076-A8F2-CDB179C4E322}"/>
              </c:ext>
            </c:extLst>
          </c:dPt>
          <c:dPt>
            <c:idx val="3"/>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7-6279-4076-A8F2-CDB179C4E322}"/>
              </c:ext>
            </c:extLst>
          </c:dPt>
          <c:dPt>
            <c:idx val="4"/>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9-6279-4076-A8F2-CDB179C4E322}"/>
              </c:ext>
            </c:extLst>
          </c:dPt>
          <c:dPt>
            <c:idx val="5"/>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B-6279-4076-A8F2-CDB179C4E322}"/>
              </c:ext>
            </c:extLst>
          </c:dPt>
          <c:dPt>
            <c:idx val="6"/>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D-6279-4076-A8F2-CDB179C4E322}"/>
              </c:ext>
            </c:extLst>
          </c:dPt>
          <c:dPt>
            <c:idx val="7"/>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F-6279-4076-A8F2-CDB179C4E322}"/>
              </c:ext>
            </c:extLst>
          </c:dPt>
          <c:dPt>
            <c:idx val="8"/>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11-6279-4076-A8F2-CDB179C4E322}"/>
              </c:ext>
            </c:extLst>
          </c:dPt>
          <c:dPt>
            <c:idx val="9"/>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13-6279-4076-A8F2-CDB179C4E322}"/>
              </c:ext>
            </c:extLst>
          </c:dPt>
          <c:cat>
            <c:strRef>
              <c:f>'Meta Retarget Pivot Table'!$U$3:$U$13</c:f>
              <c:strCache>
                <c:ptCount val="10"/>
                <c:pt idx="0">
                  <c:v>Q1 Bird</c:v>
                </c:pt>
                <c:pt idx="1">
                  <c:v>Q1 Cat</c:v>
                </c:pt>
                <c:pt idx="2">
                  <c:v>Q1 Dog</c:v>
                </c:pt>
                <c:pt idx="3">
                  <c:v>Q1 Fish</c:v>
                </c:pt>
                <c:pt idx="4">
                  <c:v>Q1 Reptile</c:v>
                </c:pt>
                <c:pt idx="5">
                  <c:v>Q2 Bird</c:v>
                </c:pt>
                <c:pt idx="6">
                  <c:v>Q2 Cat</c:v>
                </c:pt>
                <c:pt idx="7">
                  <c:v>Q2 Dog</c:v>
                </c:pt>
                <c:pt idx="8">
                  <c:v>Q2 Fish</c:v>
                </c:pt>
                <c:pt idx="9">
                  <c:v>Q2 Reptile</c:v>
                </c:pt>
              </c:strCache>
            </c:strRef>
          </c:cat>
          <c:val>
            <c:numRef>
              <c:f>'Meta Retarget Pivot Table'!$V$3:$V$13</c:f>
              <c:numCache>
                <c:formatCode>"$"#,##0.00</c:formatCode>
                <c:ptCount val="10"/>
                <c:pt idx="0">
                  <c:v>5.7154426838756871</c:v>
                </c:pt>
                <c:pt idx="1">
                  <c:v>7.6213532416951493</c:v>
                </c:pt>
                <c:pt idx="2">
                  <c:v>5.1868445760968065</c:v>
                </c:pt>
                <c:pt idx="3">
                  <c:v>10.961118881698756</c:v>
                </c:pt>
                <c:pt idx="4">
                  <c:v>29.088330358321954</c:v>
                </c:pt>
                <c:pt idx="5">
                  <c:v>6.0077354285765763</c:v>
                </c:pt>
                <c:pt idx="6">
                  <c:v>6.3428533969113357</c:v>
                </c:pt>
                <c:pt idx="7">
                  <c:v>5.686742676376789</c:v>
                </c:pt>
                <c:pt idx="8">
                  <c:v>13.341030340120717</c:v>
                </c:pt>
                <c:pt idx="9">
                  <c:v>23.69040423925934</c:v>
                </c:pt>
              </c:numCache>
            </c:numRef>
          </c:val>
          <c:extLst>
            <c:ext xmlns:c16="http://schemas.microsoft.com/office/drawing/2014/chart" uri="{C3380CC4-5D6E-409C-BE32-E72D297353CC}">
              <c16:uniqueId val="{00000001-0515-4F25-B2DE-0B9203934410}"/>
            </c:ext>
          </c:extLst>
        </c:ser>
        <c:dLbls>
          <c:showLegendKey val="0"/>
          <c:showVal val="0"/>
          <c:showCatName val="0"/>
          <c:showSerName val="0"/>
          <c:showPercent val="0"/>
          <c:showBubbleSize val="0"/>
        </c:dLbls>
        <c:gapWidth val="100"/>
        <c:axId val="1544195592"/>
        <c:axId val="1544197640"/>
      </c:barChart>
      <c:catAx>
        <c:axId val="154419559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4197640"/>
        <c:crosses val="autoZero"/>
        <c:auto val="1"/>
        <c:lblAlgn val="ctr"/>
        <c:lblOffset val="100"/>
        <c:noMultiLvlLbl val="0"/>
      </c:catAx>
      <c:valAx>
        <c:axId val="1544197640"/>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419559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[Raw performance data Q1&amp;Q2_ Mini Project (C476 Pod).xlsx]Meta Retarget Pivot Table!PivotTable8</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CPA</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'Meta Retarget Pivot Table'!$AB$2</c:f>
              <c:strCache>
                <c:ptCount val="1"/>
                <c:pt idx="0">
                  <c:v>Total</c:v>
                </c:pt>
              </c:strCache>
            </c:strRef>
          </c:tx>
          <c:spPr>
            <a:solidFill>
              <a:schemeClr val="accent1"/>
            </a:solidFill>
            <a:ln>
              <a:noFill/>
            </a:ln>
            <a:effectLst/>
          </c:spPr>
          <c:invertIfNegative val="0"/>
          <c:cat>
            <c:strRef>
              <c:f>'Meta Retarget Pivot Table'!$AA$3:$AA$13</c:f>
              <c:strCache>
                <c:ptCount val="10"/>
                <c:pt idx="0">
                  <c:v>Q1 Bird</c:v>
                </c:pt>
                <c:pt idx="1">
                  <c:v>Q1 Cat</c:v>
                </c:pt>
                <c:pt idx="2">
                  <c:v>Q1 Dog</c:v>
                </c:pt>
                <c:pt idx="3">
                  <c:v>Q1 Fish</c:v>
                </c:pt>
                <c:pt idx="4">
                  <c:v>Q1 Reptile</c:v>
                </c:pt>
                <c:pt idx="5">
                  <c:v>Q2 Bird</c:v>
                </c:pt>
                <c:pt idx="6">
                  <c:v>Q2 Cat</c:v>
                </c:pt>
                <c:pt idx="7">
                  <c:v>Q2 Dog</c:v>
                </c:pt>
                <c:pt idx="8">
                  <c:v>Q2 Fish</c:v>
                </c:pt>
                <c:pt idx="9">
                  <c:v>Q2 Reptile</c:v>
                </c:pt>
              </c:strCache>
            </c:strRef>
          </c:cat>
          <c:val>
            <c:numRef>
              <c:f>'Meta Retarget Pivot Table'!$AB$3:$AB$13</c:f>
              <c:numCache>
                <c:formatCode>"$"#,##0.00</c:formatCode>
                <c:ptCount val="10"/>
                <c:pt idx="0">
                  <c:v>204.0082007747379</c:v>
                </c:pt>
                <c:pt idx="1">
                  <c:v>193.25644741053975</c:v>
                </c:pt>
                <c:pt idx="2">
                  <c:v>118.11035147988609</c:v>
                </c:pt>
                <c:pt idx="3">
                  <c:v>251.69688248854453</c:v>
                </c:pt>
                <c:pt idx="4">
                  <c:v>1050.6074425828897</c:v>
                </c:pt>
                <c:pt idx="5">
                  <c:v>243.0865845691323</c:v>
                </c:pt>
                <c:pt idx="6">
                  <c:v>218.40268121973034</c:v>
                </c:pt>
                <c:pt idx="7">
                  <c:v>148.05354397101721</c:v>
                </c:pt>
                <c:pt idx="8">
                  <c:v>295.90152122446636</c:v>
                </c:pt>
                <c:pt idx="9">
                  <c:v>1046.2341625971465</c:v>
                </c:pt>
              </c:numCache>
            </c:numRef>
          </c:val>
          <c:extLst>
            <c:ext xmlns:c16="http://schemas.microsoft.com/office/drawing/2014/chart" uri="{C3380CC4-5D6E-409C-BE32-E72D297353CC}">
              <c16:uniqueId val="{00000006-3299-4EBB-8572-DF8824674F8D}"/>
            </c:ext>
          </c:extLst>
        </c:ser>
        <c:dLbls>
          <c:showLegendKey val="0"/>
          <c:showVal val="0"/>
          <c:showCatName val="0"/>
          <c:showSerName val="0"/>
          <c:showPercent val="0"/>
          <c:showBubbleSize val="0"/>
        </c:dLbls>
        <c:gapWidth val="33"/>
        <c:overlap val="-30"/>
        <c:axId val="1528947720"/>
        <c:axId val="1528949768"/>
      </c:barChart>
      <c:catAx>
        <c:axId val="15289477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8949768"/>
        <c:crosses val="autoZero"/>
        <c:auto val="1"/>
        <c:lblAlgn val="ctr"/>
        <c:lblOffset val="100"/>
        <c:noMultiLvlLbl val="0"/>
      </c:catAx>
      <c:valAx>
        <c:axId val="152894976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894772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6="http://schemas.microsoft.com/office/drawing/2014/chart" uri="{E28EC0CA-F0BB-4C9C-879D-F8772B89E7AC}">
      <c16:pivotOptions16>
        <c16:showExpandCollapseFieldButtons val="1"/>
      </c16:pivotOptions16>
    </c:ext>
  </c:extLst>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[Raw performance data Q1&amp;Q2_ Mini Project (C476 Pod).xlsx]Meta Retarget Pivot Table!PivotTable9</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CTR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'Meta Retarget Pivot Table'!$Y$2</c:f>
              <c:strCache>
                <c:ptCount val="1"/>
                <c:pt idx="0">
                  <c:v>Total</c:v>
                </c:pt>
              </c:strCache>
            </c:strRef>
          </c:tx>
          <c:spPr>
            <a:solidFill>
              <a:schemeClr val="accent1"/>
            </a:solidFill>
            <a:ln>
              <a:noFill/>
            </a:ln>
            <a:effectLst/>
          </c:spPr>
          <c:invertIfNegative val="0"/>
          <c:cat>
            <c:strRef>
              <c:f>'Meta Retarget Pivot Table'!$X$3:$X$13</c:f>
              <c:strCache>
                <c:ptCount val="10"/>
                <c:pt idx="0">
                  <c:v>Q1 Bird</c:v>
                </c:pt>
                <c:pt idx="1">
                  <c:v>Q1 Cat</c:v>
                </c:pt>
                <c:pt idx="2">
                  <c:v>Q1 Dog</c:v>
                </c:pt>
                <c:pt idx="3">
                  <c:v>Q1 Fish</c:v>
                </c:pt>
                <c:pt idx="4">
                  <c:v>Q1 Reptile</c:v>
                </c:pt>
                <c:pt idx="5">
                  <c:v>Q2 Bird</c:v>
                </c:pt>
                <c:pt idx="6">
                  <c:v>Q2 Cat</c:v>
                </c:pt>
                <c:pt idx="7">
                  <c:v>Q2 Dog</c:v>
                </c:pt>
                <c:pt idx="8">
                  <c:v>Q2 Fish</c:v>
                </c:pt>
                <c:pt idx="9">
                  <c:v>Q2 Reptile</c:v>
                </c:pt>
              </c:strCache>
            </c:strRef>
          </c:cat>
          <c:val>
            <c:numRef>
              <c:f>'Meta Retarget Pivot Table'!$Y$3:$Y$13</c:f>
              <c:numCache>
                <c:formatCode>0%</c:formatCode>
                <c:ptCount val="10"/>
                <c:pt idx="0">
                  <c:v>0.24538429288842409</c:v>
                </c:pt>
                <c:pt idx="1">
                  <c:v>0.1013478106692432</c:v>
                </c:pt>
                <c:pt idx="2">
                  <c:v>0.18898380401031953</c:v>
                </c:pt>
                <c:pt idx="3">
                  <c:v>5.7063794149916233E-2</c:v>
                </c:pt>
                <c:pt idx="4">
                  <c:v>3.4503180473333964E-2</c:v>
                </c:pt>
                <c:pt idx="5">
                  <c:v>0.25695957390373325</c:v>
                </c:pt>
                <c:pt idx="6">
                  <c:v>0.14710302983351034</c:v>
                </c:pt>
                <c:pt idx="7">
                  <c:v>0.19597692954088167</c:v>
                </c:pt>
                <c:pt idx="8">
                  <c:v>5.9950048180832702E-2</c:v>
                </c:pt>
                <c:pt idx="9">
                  <c:v>4.1863080285341379E-2</c:v>
                </c:pt>
              </c:numCache>
            </c:numRef>
          </c:val>
          <c:extLst>
            <c:ext xmlns:c16="http://schemas.microsoft.com/office/drawing/2014/chart" uri="{C3380CC4-5D6E-409C-BE32-E72D297353CC}">
              <c16:uniqueId val="{00000001-2AB3-4D1E-9610-5E24FE8A6A9B}"/>
            </c:ext>
          </c:extLst>
        </c:ser>
        <c:dLbls>
          <c:showLegendKey val="0"/>
          <c:showVal val="0"/>
          <c:showCatName val="0"/>
          <c:showSerName val="0"/>
          <c:showPercent val="0"/>
          <c:showBubbleSize val="0"/>
        </c:dLbls>
        <c:gapWidth val="219"/>
        <c:overlap val="-27"/>
        <c:axId val="1843616775"/>
        <c:axId val="1843627015"/>
      </c:barChart>
      <c:catAx>
        <c:axId val="18436167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3627015"/>
        <c:crosses val="autoZero"/>
        <c:auto val="1"/>
        <c:lblAlgn val="ctr"/>
        <c:lblOffset val="100"/>
        <c:noMultiLvlLbl val="0"/>
      </c:catAx>
      <c:valAx>
        <c:axId val="184362701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361677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[Raw performance data Q1&amp;Q2_ Mini Project (C476 Pod).xlsx]Meta Retarget Pivot Table!PivotTable10</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CVR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'Meta Retarget Pivot Table'!$AE$2</c:f>
              <c:strCache>
                <c:ptCount val="1"/>
                <c:pt idx="0">
                  <c:v>Total</c:v>
                </c:pt>
              </c:strCache>
            </c:strRef>
          </c:tx>
          <c:spPr>
            <a:solidFill>
              <a:schemeClr val="accent1"/>
            </a:solidFill>
            <a:ln>
              <a:noFill/>
            </a:ln>
            <a:effectLst/>
          </c:spPr>
          <c:invertIfNegative val="0"/>
          <c:cat>
            <c:strRef>
              <c:f>'Meta Retarget Pivot Table'!$AD$3:$AD$13</c:f>
              <c:strCache>
                <c:ptCount val="10"/>
                <c:pt idx="0">
                  <c:v>Q1 Bird</c:v>
                </c:pt>
                <c:pt idx="1">
                  <c:v>Q1 Cat</c:v>
                </c:pt>
                <c:pt idx="2">
                  <c:v>Q1 Dog</c:v>
                </c:pt>
                <c:pt idx="3">
                  <c:v>Q1 Fish</c:v>
                </c:pt>
                <c:pt idx="4">
                  <c:v>Q1 Reptile</c:v>
                </c:pt>
                <c:pt idx="5">
                  <c:v>Q2 Bird</c:v>
                </c:pt>
                <c:pt idx="6">
                  <c:v>Q2 Cat</c:v>
                </c:pt>
                <c:pt idx="7">
                  <c:v>Q2 Dog</c:v>
                </c:pt>
                <c:pt idx="8">
                  <c:v>Q2 Fish</c:v>
                </c:pt>
                <c:pt idx="9">
                  <c:v>Q2 Reptile</c:v>
                </c:pt>
              </c:strCache>
            </c:strRef>
          </c:cat>
          <c:val>
            <c:numRef>
              <c:f>'Meta Retarget Pivot Table'!$AE$3:$AE$13</c:f>
              <c:numCache>
                <c:formatCode>0%</c:formatCode>
                <c:ptCount val="10"/>
                <c:pt idx="0">
                  <c:v>0.35088058518258103</c:v>
                </c:pt>
                <c:pt idx="1">
                  <c:v>0.48376719815182573</c:v>
                </c:pt>
                <c:pt idx="2">
                  <c:v>0.52555466234322334</c:v>
                </c:pt>
                <c:pt idx="3">
                  <c:v>0.59109521889192562</c:v>
                </c:pt>
                <c:pt idx="4">
                  <c:v>0.79730950369235998</c:v>
                </c:pt>
                <c:pt idx="5">
                  <c:v>0.32184426642207981</c:v>
                </c:pt>
                <c:pt idx="6">
                  <c:v>0.38296505186698532</c:v>
                </c:pt>
                <c:pt idx="7">
                  <c:v>0.50324284060065194</c:v>
                </c:pt>
                <c:pt idx="8">
                  <c:v>0.58738504675612246</c:v>
                </c:pt>
                <c:pt idx="9">
                  <c:v>0.30499077470137165</c:v>
                </c:pt>
              </c:numCache>
            </c:numRef>
          </c:val>
          <c:extLst>
            <c:ext xmlns:c16="http://schemas.microsoft.com/office/drawing/2014/chart" uri="{C3380CC4-5D6E-409C-BE32-E72D297353CC}">
              <c16:uniqueId val="{00000001-04F4-429E-980B-E1F03503ABF1}"/>
            </c:ext>
          </c:extLst>
        </c:ser>
        <c:dLbls>
          <c:showLegendKey val="0"/>
          <c:showVal val="0"/>
          <c:showCatName val="0"/>
          <c:showSerName val="0"/>
          <c:showPercent val="0"/>
          <c:showBubbleSize val="0"/>
        </c:dLbls>
        <c:gapWidth val="219"/>
        <c:overlap val="-27"/>
        <c:axId val="1544160776"/>
        <c:axId val="1544162824"/>
      </c:barChart>
      <c:catAx>
        <c:axId val="15441607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4162824"/>
        <c:crosses val="autoZero"/>
        <c:auto val="1"/>
        <c:lblAlgn val="ctr"/>
        <c:lblOffset val="100"/>
        <c:noMultiLvlLbl val="0"/>
      </c:catAx>
      <c:valAx>
        <c:axId val="15441628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416077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[Raw performance data Q1&amp;Q2_ Mini Project (C476 Pod).xlsx]Meta Retarget Pivot Table!PivotTable4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Q1 Cost Efficiency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'Meta Retarget Pivot Table'!$N$26</c:f>
              <c:strCache>
                <c:ptCount val="1"/>
                <c:pt idx="0">
                  <c:v>Total</c:v>
                </c:pt>
              </c:strCache>
            </c:strRef>
          </c:tx>
          <c:spPr>
            <a:solidFill>
              <a:schemeClr val="accent1"/>
            </a:solidFill>
            <a:ln>
              <a:noFill/>
            </a:ln>
            <a:effectLst/>
          </c:spPr>
          <c:invertIfNegative val="0"/>
          <c:cat>
            <c:strRef>
              <c:f>'Meta Retarget Pivot Table'!$M$27:$M$32</c:f>
              <c:strCache>
                <c:ptCount val="5"/>
                <c:pt idx="0">
                  <c:v>Q1 Bird</c:v>
                </c:pt>
                <c:pt idx="1">
                  <c:v>Q1 Cat</c:v>
                </c:pt>
                <c:pt idx="2">
                  <c:v>Q1 Dog</c:v>
                </c:pt>
                <c:pt idx="3">
                  <c:v>Q1 Fish</c:v>
                </c:pt>
                <c:pt idx="4">
                  <c:v>Q1 Reptile</c:v>
                </c:pt>
              </c:strCache>
            </c:strRef>
          </c:cat>
          <c:val>
            <c:numRef>
              <c:f>'Meta Retarget Pivot Table'!$N$27:$N$32</c:f>
              <c:numCache>
                <c:formatCode>"$"#,##0.00</c:formatCode>
                <c:ptCount val="5"/>
                <c:pt idx="0">
                  <c:v>16.413375973185872</c:v>
                </c:pt>
                <c:pt idx="1">
                  <c:v>12.715597728390067</c:v>
                </c:pt>
                <c:pt idx="2">
                  <c:v>41.342517901511926</c:v>
                </c:pt>
                <c:pt idx="3">
                  <c:v>14.950747472631837</c:v>
                </c:pt>
                <c:pt idx="4">
                  <c:v>2.8782294886352586</c:v>
                </c:pt>
              </c:numCache>
            </c:numRef>
          </c:val>
          <c:extLst>
            <c:ext xmlns:c16="http://schemas.microsoft.com/office/drawing/2014/chart" uri="{C3380CC4-5D6E-409C-BE32-E72D297353CC}">
              <c16:uniqueId val="{00000001-6590-4AD4-8C95-11EF301AE40E}"/>
            </c:ext>
          </c:extLst>
        </c:ser>
        <c:dLbls>
          <c:showLegendKey val="0"/>
          <c:showVal val="0"/>
          <c:showCatName val="0"/>
          <c:showSerName val="0"/>
          <c:showPercent val="0"/>
          <c:showBubbleSize val="0"/>
        </c:dLbls>
        <c:gapWidth val="219"/>
        <c:overlap val="-27"/>
        <c:axId val="1163045896"/>
        <c:axId val="1544214536"/>
      </c:barChart>
      <c:catAx>
        <c:axId val="11630458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4214536"/>
        <c:crosses val="autoZero"/>
        <c:auto val="1"/>
        <c:lblAlgn val="ctr"/>
        <c:lblOffset val="100"/>
        <c:noMultiLvlLbl val="0"/>
      </c:catAx>
      <c:valAx>
        <c:axId val="1544214536"/>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30458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[Raw performance data Q1&amp;Q2_ Mini Project (C476 Pod).xlsx]Meta Retarget Pivot Table!PivotTable5</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Q2 Cost Efficiency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'Meta Retarget Pivot Table'!$N$34</c:f>
              <c:strCache>
                <c:ptCount val="1"/>
                <c:pt idx="0">
                  <c:v>Total</c:v>
                </c:pt>
              </c:strCache>
            </c:strRef>
          </c:tx>
          <c:spPr>
            <a:solidFill>
              <a:schemeClr val="accent1"/>
            </a:solidFill>
            <a:ln>
              <a:noFill/>
            </a:ln>
            <a:effectLst/>
          </c:spPr>
          <c:invertIfNegative val="0"/>
          <c:cat>
            <c:strRef>
              <c:f>'Meta Retarget Pivot Table'!$M$35:$M$40</c:f>
              <c:strCache>
                <c:ptCount val="5"/>
                <c:pt idx="0">
                  <c:v>Q2 Bird</c:v>
                </c:pt>
                <c:pt idx="1">
                  <c:v>Q2 Cat</c:v>
                </c:pt>
                <c:pt idx="2">
                  <c:v>Q2 Dog</c:v>
                </c:pt>
                <c:pt idx="3">
                  <c:v>Q2 Fish</c:v>
                </c:pt>
                <c:pt idx="4">
                  <c:v>Q2 Reptile</c:v>
                </c:pt>
              </c:strCache>
            </c:strRef>
          </c:cat>
          <c:val>
            <c:numRef>
              <c:f>'Meta Retarget Pivot Table'!$N$35:$N$40</c:f>
              <c:numCache>
                <c:formatCode>"$"#,##0.00</c:formatCode>
                <c:ptCount val="5"/>
                <c:pt idx="0">
                  <c:v>17.086822211586483</c:v>
                </c:pt>
                <c:pt idx="1">
                  <c:v>12.552662929776735</c:v>
                </c:pt>
                <c:pt idx="2">
                  <c:v>36.426640649267263</c:v>
                </c:pt>
                <c:pt idx="3">
                  <c:v>16.542814933205172</c:v>
                </c:pt>
                <c:pt idx="4">
                  <c:v>3.5572480286819106</c:v>
                </c:pt>
              </c:numCache>
            </c:numRef>
          </c:val>
          <c:extLst>
            <c:ext xmlns:c16="http://schemas.microsoft.com/office/drawing/2014/chart" uri="{C3380CC4-5D6E-409C-BE32-E72D297353CC}">
              <c16:uniqueId val="{00000001-129B-4CDE-BCEF-EB87C5437C56}"/>
            </c:ext>
          </c:extLst>
        </c:ser>
        <c:dLbls>
          <c:showLegendKey val="0"/>
          <c:showVal val="0"/>
          <c:showCatName val="0"/>
          <c:showSerName val="0"/>
          <c:showPercent val="0"/>
          <c:showBubbleSize val="0"/>
        </c:dLbls>
        <c:gapWidth val="219"/>
        <c:overlap val="-27"/>
        <c:axId val="1857454088"/>
        <c:axId val="1857456136"/>
      </c:barChart>
      <c:catAx>
        <c:axId val="1857454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456136"/>
        <c:crosses val="autoZero"/>
        <c:auto val="1"/>
        <c:lblAlgn val="ctr"/>
        <c:lblOffset val="100"/>
        <c:noMultiLvlLbl val="0"/>
      </c:catAx>
      <c:valAx>
        <c:axId val="1857456136"/>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454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[Raw performance data Q1&amp;Q2_ Mini Project (C476 Pod).xlsx]Meta Awareness Pivot Table!PivotTable7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CPC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'Meta Awareness Pivot Table'!$O$2</c:f>
              <c:strCache>
                <c:ptCount val="1"/>
                <c:pt idx="0">
                  <c:v>Total</c:v>
                </c:pt>
              </c:strCache>
            </c:strRef>
          </c:tx>
          <c:spPr>
            <a:solidFill>
              <a:schemeClr val="accent1"/>
            </a:solidFill>
            <a:ln>
              <a:noFill/>
            </a:ln>
            <a:effectLst/>
          </c:spPr>
          <c:invertIfNegative val="0"/>
          <c:cat>
            <c:strRef>
              <c:f>'Meta Awareness Pivot Table'!$N$3:$N$13</c:f>
              <c:strCache>
                <c:ptCount val="10"/>
                <c:pt idx="0">
                  <c:v>Q1_Bird</c:v>
                </c:pt>
                <c:pt idx="1">
                  <c:v>Q1_Cat</c:v>
                </c:pt>
                <c:pt idx="2">
                  <c:v>Q1_Dog</c:v>
                </c:pt>
                <c:pt idx="3">
                  <c:v>Q1_Fish</c:v>
                </c:pt>
                <c:pt idx="4">
                  <c:v>Q1_Reptile</c:v>
                </c:pt>
                <c:pt idx="5">
                  <c:v>Q2_Bird</c:v>
                </c:pt>
                <c:pt idx="6">
                  <c:v>Q2_Cat</c:v>
                </c:pt>
                <c:pt idx="7">
                  <c:v>Q2_Dog</c:v>
                </c:pt>
                <c:pt idx="8">
                  <c:v>Q2_Fish</c:v>
                </c:pt>
                <c:pt idx="9">
                  <c:v>Q2_Reptile</c:v>
                </c:pt>
              </c:strCache>
            </c:strRef>
          </c:cat>
          <c:val>
            <c:numRef>
              <c:f>'Meta Awareness Pivot Table'!$O$3:$O$13</c:f>
              <c:numCache>
                <c:formatCode>_("$"* #,##0.00_);_("$"* \(#,##0.00\);_("$"* "-"??_);_(@_)</c:formatCode>
                <c:ptCount val="10"/>
                <c:pt idx="0">
                  <c:v>0.3159535078399176</c:v>
                </c:pt>
                <c:pt idx="1">
                  <c:v>0.87998617042592731</c:v>
                </c:pt>
                <c:pt idx="2">
                  <c:v>0.3351620207446504</c:v>
                </c:pt>
                <c:pt idx="3">
                  <c:v>0.62846421357664584</c:v>
                </c:pt>
                <c:pt idx="4">
                  <c:v>0.30406559365829805</c:v>
                </c:pt>
                <c:pt idx="5">
                  <c:v>0.35463890315921442</c:v>
                </c:pt>
                <c:pt idx="6">
                  <c:v>1.3114027642523385</c:v>
                </c:pt>
                <c:pt idx="7">
                  <c:v>0.38442437530451723</c:v>
                </c:pt>
                <c:pt idx="8">
                  <c:v>0.804334021625702</c:v>
                </c:pt>
                <c:pt idx="9">
                  <c:v>0.36585151480322098</c:v>
                </c:pt>
              </c:numCache>
            </c:numRef>
          </c:val>
          <c:extLst>
            <c:ext xmlns:c16="http://schemas.microsoft.com/office/drawing/2014/chart" uri="{C3380CC4-5D6E-409C-BE32-E72D297353CC}">
              <c16:uniqueId val="{00000001-3A25-454E-B1CA-13E29DAD505C}"/>
            </c:ext>
          </c:extLst>
        </c:ser>
        <c:dLbls>
          <c:showLegendKey val="0"/>
          <c:showVal val="0"/>
          <c:showCatName val="0"/>
          <c:showSerName val="0"/>
          <c:showPercent val="0"/>
          <c:showBubbleSize val="0"/>
        </c:dLbls>
        <c:gapWidth val="219"/>
        <c:overlap val="-27"/>
        <c:axId val="1818719751"/>
        <c:axId val="1818721799"/>
      </c:barChart>
      <c:catAx>
        <c:axId val="18187197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8721799"/>
        <c:crosses val="autoZero"/>
        <c:auto val="1"/>
        <c:lblAlgn val="ctr"/>
        <c:lblOffset val="100"/>
        <c:noMultiLvlLbl val="0"/>
      </c:catAx>
      <c:valAx>
        <c:axId val="1818721799"/>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871975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[Raw performance data Q1&amp;Q2_ Mini Project (C476 Pod).xlsx]Meta Awareness Pivot Table!PivotTable2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CPA</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'Meta Awareness Pivot Table'!$W$2</c:f>
              <c:strCache>
                <c:ptCount val="1"/>
                <c:pt idx="0">
                  <c:v>Total</c:v>
                </c:pt>
              </c:strCache>
            </c:strRef>
          </c:tx>
          <c:spPr>
            <a:solidFill>
              <a:schemeClr val="accent1"/>
            </a:solidFill>
            <a:ln>
              <a:noFill/>
            </a:ln>
            <a:effectLst/>
          </c:spPr>
          <c:invertIfNegative val="0"/>
          <c:cat>
            <c:strRef>
              <c:f>'Meta Awareness Pivot Table'!$V$3:$V$13</c:f>
              <c:strCache>
                <c:ptCount val="10"/>
                <c:pt idx="0">
                  <c:v>Q1_Bird</c:v>
                </c:pt>
                <c:pt idx="1">
                  <c:v>Q1_Cat</c:v>
                </c:pt>
                <c:pt idx="2">
                  <c:v>Q1_Dog</c:v>
                </c:pt>
                <c:pt idx="3">
                  <c:v>Q1_Fish</c:v>
                </c:pt>
                <c:pt idx="4">
                  <c:v>Q1_Reptile</c:v>
                </c:pt>
                <c:pt idx="5">
                  <c:v>Q2_Bird</c:v>
                </c:pt>
                <c:pt idx="6">
                  <c:v>Q2_Cat</c:v>
                </c:pt>
                <c:pt idx="7">
                  <c:v>Q2_Dog</c:v>
                </c:pt>
                <c:pt idx="8">
                  <c:v>Q2_Fish</c:v>
                </c:pt>
                <c:pt idx="9">
                  <c:v>Q2_Reptile</c:v>
                </c:pt>
              </c:strCache>
            </c:strRef>
          </c:cat>
          <c:val>
            <c:numRef>
              <c:f>'Meta Awareness Pivot Table'!$W$3:$W$13</c:f>
              <c:numCache>
                <c:formatCode>"$"#,##0.00</c:formatCode>
                <c:ptCount val="10"/>
                <c:pt idx="0">
                  <c:v>9.7948346849656911</c:v>
                </c:pt>
                <c:pt idx="1">
                  <c:v>14.81625168682031</c:v>
                </c:pt>
                <c:pt idx="2">
                  <c:v>11.668919299143113</c:v>
                </c:pt>
                <c:pt idx="3">
                  <c:v>24.369434722664124</c:v>
                </c:pt>
                <c:pt idx="4">
                  <c:v>20.074513947590869</c:v>
                </c:pt>
                <c:pt idx="5">
                  <c:v>15.891193241816262</c:v>
                </c:pt>
                <c:pt idx="6">
                  <c:v>23.591128254580521</c:v>
                </c:pt>
                <c:pt idx="7">
                  <c:v>17.429664694280074</c:v>
                </c:pt>
                <c:pt idx="8">
                  <c:v>29.476322213181444</c:v>
                </c:pt>
                <c:pt idx="9">
                  <c:v>31.981087470449175</c:v>
                </c:pt>
              </c:numCache>
            </c:numRef>
          </c:val>
          <c:extLst>
            <c:ext xmlns:c16="http://schemas.microsoft.com/office/drawing/2014/chart" uri="{C3380CC4-5D6E-409C-BE32-E72D297353CC}">
              <c16:uniqueId val="{00000001-0637-4F18-9D03-D591A2D9D0EE}"/>
            </c:ext>
          </c:extLst>
        </c:ser>
        <c:dLbls>
          <c:showLegendKey val="0"/>
          <c:showVal val="0"/>
          <c:showCatName val="0"/>
          <c:showSerName val="0"/>
          <c:showPercent val="0"/>
          <c:showBubbleSize val="0"/>
        </c:dLbls>
        <c:gapWidth val="219"/>
        <c:overlap val="-27"/>
        <c:axId val="1818719239"/>
        <c:axId val="83881991"/>
      </c:barChart>
      <c:catAx>
        <c:axId val="18187192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881991"/>
        <c:crosses val="autoZero"/>
        <c:auto val="1"/>
        <c:lblAlgn val="ctr"/>
        <c:lblOffset val="100"/>
        <c:noMultiLvlLbl val="0"/>
      </c:catAx>
      <c:valAx>
        <c:axId val="83881991"/>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871923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Q1 Sum of Revenue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Campaign Name</c:v>
          </c:tx>
          <c:spPr>
            <a:solidFill>
              <a:schemeClr val="accent1"/>
            </a:solidFill>
            <a:ln>
              <a:noFill/>
            </a:ln>
            <a:effectLst/>
          </c:spPr>
          <c:invertIfNegative val="0"/>
          <c:cat>
            <c:strRef>
              <c:f>'Meta Awareness Pivot Table'!$N$24:$N$28</c:f>
              <c:strCache>
                <c:ptCount val="5"/>
                <c:pt idx="0">
                  <c:v>Q1_Bird</c:v>
                </c:pt>
                <c:pt idx="1">
                  <c:v>Q1_Cat</c:v>
                </c:pt>
                <c:pt idx="2">
                  <c:v>Q1_Dog</c:v>
                </c:pt>
                <c:pt idx="3">
                  <c:v>Q1_Fish</c:v>
                </c:pt>
                <c:pt idx="4">
                  <c:v>Q1_Reptile</c:v>
                </c:pt>
              </c:strCache>
            </c:strRef>
          </c:cat>
          <c:val>
            <c:numRef>
              <c:f>'Meta Awareness Pivot Table'!$O$24:$O$28</c:f>
              <c:numCache>
                <c:formatCode>_("$"* #,##0.00_);_("$"* \(#,##0.00\);_("$"* "-"??_);_(@_)</c:formatCode>
                <c:ptCount val="5"/>
                <c:pt idx="0">
                  <c:v>931070.39999999991</c:v>
                </c:pt>
                <c:pt idx="1">
                  <c:v>3050546.8</c:v>
                </c:pt>
                <c:pt idx="2">
                  <c:v>2019727.6</c:v>
                </c:pt>
                <c:pt idx="3">
                  <c:v>941390</c:v>
                </c:pt>
                <c:pt idx="4">
                  <c:v>451964.40000000008</c:v>
                </c:pt>
              </c:numCache>
            </c:numRef>
          </c:val>
          <c:extLst>
            <c:ext xmlns:c16="http://schemas.microsoft.com/office/drawing/2014/chart" uri="{C3380CC4-5D6E-409C-BE32-E72D297353CC}">
              <c16:uniqueId val="{00000001-715B-4C68-9944-74384F8D3768}"/>
            </c:ext>
          </c:extLst>
        </c:ser>
        <c:dLbls>
          <c:showLegendKey val="0"/>
          <c:showVal val="0"/>
          <c:showCatName val="0"/>
          <c:showSerName val="0"/>
          <c:showPercent val="0"/>
          <c:showBubbleSize val="0"/>
        </c:dLbls>
        <c:gapWidth val="219"/>
        <c:overlap val="-27"/>
        <c:axId val="1868249096"/>
        <c:axId val="1868263432"/>
      </c:barChart>
      <c:catAx>
        <c:axId val="18682490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8263432"/>
        <c:crosses val="autoZero"/>
        <c:auto val="1"/>
        <c:lblAlgn val="ctr"/>
        <c:lblOffset val="100"/>
        <c:noMultiLvlLbl val="0"/>
      </c:catAx>
      <c:valAx>
        <c:axId val="1868263432"/>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82490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Q1 Sum of Spend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Campaign Name</c:v>
          </c:tx>
          <c:spPr>
            <a:solidFill>
              <a:schemeClr val="accent1"/>
            </a:solidFill>
            <a:ln>
              <a:noFill/>
            </a:ln>
            <a:effectLst/>
          </c:spPr>
          <c:invertIfNegative val="0"/>
          <c:cat>
            <c:strRef>
              <c:f>'Meta Awareness Pivot Table'!$N$30:$N$34</c:f>
              <c:strCache>
                <c:ptCount val="5"/>
                <c:pt idx="0">
                  <c:v>Q1_Bird</c:v>
                </c:pt>
                <c:pt idx="1">
                  <c:v>Q1_Cat</c:v>
                </c:pt>
                <c:pt idx="2">
                  <c:v>Q1_Dog</c:v>
                </c:pt>
                <c:pt idx="3">
                  <c:v>Q1_Fish</c:v>
                </c:pt>
                <c:pt idx="4">
                  <c:v>Q1_Reptile</c:v>
                </c:pt>
              </c:strCache>
            </c:strRef>
          </c:cat>
          <c:val>
            <c:numRef>
              <c:f>'Meta Awareness Pivot Table'!$O$30:$O$34</c:f>
              <c:numCache>
                <c:formatCode>_("$"* #,##0.00_);_("$"* \(#,##0.00\);_("$"* "-"??_);_(@_)</c:formatCode>
                <c:ptCount val="5"/>
                <c:pt idx="0">
                  <c:v>67290.514285714293</c:v>
                </c:pt>
                <c:pt idx="1">
                  <c:v>159985.88571428572</c:v>
                </c:pt>
                <c:pt idx="2">
                  <c:v>65170.914285714287</c:v>
                </c:pt>
                <c:pt idx="3">
                  <c:v>65651.257142857154</c:v>
                </c:pt>
                <c:pt idx="4">
                  <c:v>54281.485714285714</c:v>
                </c:pt>
              </c:numCache>
            </c:numRef>
          </c:val>
          <c:extLst>
            <c:ext xmlns:c16="http://schemas.microsoft.com/office/drawing/2014/chart" uri="{C3380CC4-5D6E-409C-BE32-E72D297353CC}">
              <c16:uniqueId val="{00000001-BC93-4A12-B029-7D11A5DA78FB}"/>
            </c:ext>
          </c:extLst>
        </c:ser>
        <c:dLbls>
          <c:showLegendKey val="0"/>
          <c:showVal val="0"/>
          <c:showCatName val="0"/>
          <c:showSerName val="0"/>
          <c:showPercent val="0"/>
          <c:showBubbleSize val="0"/>
        </c:dLbls>
        <c:gapWidth val="219"/>
        <c:overlap val="-27"/>
        <c:axId val="1096681479"/>
        <c:axId val="1096683527"/>
      </c:barChart>
      <c:catAx>
        <c:axId val="10966814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6683527"/>
        <c:crosses val="autoZero"/>
        <c:auto val="1"/>
        <c:lblAlgn val="ctr"/>
        <c:lblOffset val="100"/>
        <c:noMultiLvlLbl val="0"/>
      </c:catAx>
      <c:valAx>
        <c:axId val="1096683527"/>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668147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[Raw performance data Q1&amp;Q2_ Mini Project (C476 Pod).xlsx]Meta Awareness Pivot Table!PivotTable4</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Campaigns Spend vs Revenue</a:t>
            </a:r>
          </a:p>
        </c:rich>
      </c:tx>
      <c:layout>
        <c:manualLayout>
          <c:xMode val="edge"/>
          <c:yMode val="edge"/>
          <c:x val="0.27649623078872476"/>
          <c:y val="4.117276933458116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'Meta Awareness Pivot Table'!$J$23</c:f>
              <c:strCache>
                <c:ptCount val="1"/>
                <c:pt idx="0">
                  <c:v>Sum of Revenue</c:v>
                </c:pt>
              </c:strCache>
            </c:strRef>
          </c:tx>
          <c:spPr>
            <a:solidFill>
              <a:schemeClr val="accent1"/>
            </a:solidFill>
            <a:ln>
              <a:noFill/>
            </a:ln>
            <a:effectLst/>
          </c:spPr>
          <c:invertIfNegative val="0"/>
          <c:cat>
            <c:strRef>
              <c:f>'Meta Awareness Pivot Table'!$I$24:$I$34</c:f>
              <c:strCache>
                <c:ptCount val="10"/>
                <c:pt idx="0">
                  <c:v>MetaAwareness_Q1_Bird</c:v>
                </c:pt>
                <c:pt idx="1">
                  <c:v>MetaAwareness_Q1_Cat</c:v>
                </c:pt>
                <c:pt idx="2">
                  <c:v>MetaAwareness_Q1_Dog</c:v>
                </c:pt>
                <c:pt idx="3">
                  <c:v>MetaAwareness_Q1_Fish</c:v>
                </c:pt>
                <c:pt idx="4">
                  <c:v>MetaAwareness_Q1_Reptile</c:v>
                </c:pt>
                <c:pt idx="5">
                  <c:v>MetaAwareness_Q2_Bird</c:v>
                </c:pt>
                <c:pt idx="6">
                  <c:v>MetaAwareness_Q2_Cat</c:v>
                </c:pt>
                <c:pt idx="7">
                  <c:v>MetaAwareness_Q2_Dog</c:v>
                </c:pt>
                <c:pt idx="8">
                  <c:v>MetaAwareness_Q2_Fish</c:v>
                </c:pt>
                <c:pt idx="9">
                  <c:v>MetaAwareness_Q2_Reptile</c:v>
                </c:pt>
              </c:strCache>
            </c:strRef>
          </c:cat>
          <c:val>
            <c:numRef>
              <c:f>'Meta Awareness Pivot Table'!$J$24:$J$34</c:f>
              <c:numCache>
                <c:formatCode>_("$"* #,##0.00_);_("$"* \(#,##0.00\);_("$"* "-"??_);_(@_)</c:formatCode>
                <c:ptCount val="10"/>
                <c:pt idx="0">
                  <c:v>931070.39999999991</c:v>
                </c:pt>
                <c:pt idx="1">
                  <c:v>3050546.8</c:v>
                </c:pt>
                <c:pt idx="2">
                  <c:v>2019727.6</c:v>
                </c:pt>
                <c:pt idx="3">
                  <c:v>941390</c:v>
                </c:pt>
                <c:pt idx="4">
                  <c:v>451964.40000000008</c:v>
                </c:pt>
                <c:pt idx="5">
                  <c:v>810702.40000000026</c:v>
                </c:pt>
                <c:pt idx="6">
                  <c:v>2084758</c:v>
                </c:pt>
                <c:pt idx="7">
                  <c:v>2003461.6</c:v>
                </c:pt>
                <c:pt idx="8">
                  <c:v>771278.8</c:v>
                </c:pt>
                <c:pt idx="9">
                  <c:v>349931.6</c:v>
                </c:pt>
              </c:numCache>
            </c:numRef>
          </c:val>
          <c:extLst>
            <c:ext xmlns:c16="http://schemas.microsoft.com/office/drawing/2014/chart" uri="{C3380CC4-5D6E-409C-BE32-E72D297353CC}">
              <c16:uniqueId val="{00000001-3259-4970-A5B3-8FA802DBE7A8}"/>
            </c:ext>
          </c:extLst>
        </c:ser>
        <c:ser>
          <c:idx val="1"/>
          <c:order val="1"/>
          <c:tx>
            <c:strRef>
              <c:f>'Meta Awareness Pivot Table'!$K$23</c:f>
              <c:strCache>
                <c:ptCount val="1"/>
                <c:pt idx="0">
                  <c:v>Sum of Spend</c:v>
                </c:pt>
              </c:strCache>
            </c:strRef>
          </c:tx>
          <c:spPr>
            <a:solidFill>
              <a:schemeClr val="accent2"/>
            </a:solidFill>
            <a:ln>
              <a:noFill/>
            </a:ln>
            <a:effectLst/>
          </c:spPr>
          <c:invertIfNegative val="0"/>
          <c:cat>
            <c:strRef>
              <c:f>'Meta Awareness Pivot Table'!$I$24:$I$34</c:f>
              <c:strCache>
                <c:ptCount val="10"/>
                <c:pt idx="0">
                  <c:v>MetaAwareness_Q1_Bird</c:v>
                </c:pt>
                <c:pt idx="1">
                  <c:v>MetaAwareness_Q1_Cat</c:v>
                </c:pt>
                <c:pt idx="2">
                  <c:v>MetaAwareness_Q1_Dog</c:v>
                </c:pt>
                <c:pt idx="3">
                  <c:v>MetaAwareness_Q1_Fish</c:v>
                </c:pt>
                <c:pt idx="4">
                  <c:v>MetaAwareness_Q1_Reptile</c:v>
                </c:pt>
                <c:pt idx="5">
                  <c:v>MetaAwareness_Q2_Bird</c:v>
                </c:pt>
                <c:pt idx="6">
                  <c:v>MetaAwareness_Q2_Cat</c:v>
                </c:pt>
                <c:pt idx="7">
                  <c:v>MetaAwareness_Q2_Dog</c:v>
                </c:pt>
                <c:pt idx="8">
                  <c:v>MetaAwareness_Q2_Fish</c:v>
                </c:pt>
                <c:pt idx="9">
                  <c:v>MetaAwareness_Q2_Reptile</c:v>
                </c:pt>
              </c:strCache>
            </c:strRef>
          </c:cat>
          <c:val>
            <c:numRef>
              <c:f>'Meta Awareness Pivot Table'!$K$24:$K$34</c:f>
              <c:numCache>
                <c:formatCode>_("$"* #,##0.00_);_("$"* \(#,##0.00\);_("$"* "-"??_);_(@_)</c:formatCode>
                <c:ptCount val="10"/>
                <c:pt idx="0">
                  <c:v>67290.514285714293</c:v>
                </c:pt>
                <c:pt idx="1">
                  <c:v>159985.88571428572</c:v>
                </c:pt>
                <c:pt idx="2">
                  <c:v>65170.914285714287</c:v>
                </c:pt>
                <c:pt idx="3">
                  <c:v>65651.257142857154</c:v>
                </c:pt>
                <c:pt idx="4">
                  <c:v>54281.485714285714</c:v>
                </c:pt>
                <c:pt idx="5">
                  <c:v>75244.800000000003</c:v>
                </c:pt>
                <c:pt idx="6">
                  <c:v>146784</c:v>
                </c:pt>
                <c:pt idx="7">
                  <c:v>88368.39999999998</c:v>
                </c:pt>
                <c:pt idx="8">
                  <c:v>72452.799999999988</c:v>
                </c:pt>
                <c:pt idx="9">
                  <c:v>54112.000000000007</c:v>
                </c:pt>
              </c:numCache>
            </c:numRef>
          </c:val>
          <c:extLst>
            <c:ext xmlns:c16="http://schemas.microsoft.com/office/drawing/2014/chart" uri="{C3380CC4-5D6E-409C-BE32-E72D297353CC}">
              <c16:uniqueId val="{00000003-3259-4970-A5B3-8FA802DBE7A8}"/>
            </c:ext>
          </c:extLst>
        </c:ser>
        <c:ser>
          <c:idx val="2"/>
          <c:order val="2"/>
          <c:tx>
            <c:strRef>
              <c:f>'Meta Awareness Pivot Table'!$L$23</c:f>
              <c:strCache>
                <c:ptCount val="1"/>
                <c:pt idx="0">
                  <c:v>Sum of ROI</c:v>
                </c:pt>
              </c:strCache>
            </c:strRef>
          </c:tx>
          <c:spPr>
            <a:solidFill>
              <a:schemeClr val="accent3"/>
            </a:solidFill>
            <a:ln>
              <a:noFill/>
            </a:ln>
            <a:effectLst/>
          </c:spPr>
          <c:invertIfNegative val="0"/>
          <c:cat>
            <c:strRef>
              <c:f>'Meta Awareness Pivot Table'!$I$24:$I$34</c:f>
              <c:strCache>
                <c:ptCount val="10"/>
                <c:pt idx="0">
                  <c:v>MetaAwareness_Q1_Bird</c:v>
                </c:pt>
                <c:pt idx="1">
                  <c:v>MetaAwareness_Q1_Cat</c:v>
                </c:pt>
                <c:pt idx="2">
                  <c:v>MetaAwareness_Q1_Dog</c:v>
                </c:pt>
                <c:pt idx="3">
                  <c:v>MetaAwareness_Q1_Fish</c:v>
                </c:pt>
                <c:pt idx="4">
                  <c:v>MetaAwareness_Q1_Reptile</c:v>
                </c:pt>
                <c:pt idx="5">
                  <c:v>MetaAwareness_Q2_Bird</c:v>
                </c:pt>
                <c:pt idx="6">
                  <c:v>MetaAwareness_Q2_Cat</c:v>
                </c:pt>
                <c:pt idx="7">
                  <c:v>MetaAwareness_Q2_Dog</c:v>
                </c:pt>
                <c:pt idx="8">
                  <c:v>MetaAwareness_Q2_Fish</c:v>
                </c:pt>
                <c:pt idx="9">
                  <c:v>MetaAwareness_Q2_Reptile</c:v>
                </c:pt>
              </c:strCache>
            </c:strRef>
          </c:cat>
          <c:val>
            <c:numRef>
              <c:f>'Meta Awareness Pivot Table'!$L$24:$L$34</c:f>
              <c:numCache>
                <c:formatCode>_(* #,##0.00_);_(* \(#,##0.00\);_(* "-"??_);_(@_)</c:formatCode>
                <c:ptCount val="10"/>
                <c:pt idx="0">
                  <c:v>13.836577263278031</c:v>
                </c:pt>
                <c:pt idx="1">
                  <c:v>19.067599534673235</c:v>
                </c:pt>
                <c:pt idx="2">
                  <c:v>30.991242368418515</c:v>
                </c:pt>
                <c:pt idx="3">
                  <c:v>14.339253214169762</c:v>
                </c:pt>
                <c:pt idx="4">
                  <c:v>8.3263085756153643</c:v>
                </c:pt>
                <c:pt idx="5">
                  <c:v>10.7741983499192</c:v>
                </c:pt>
                <c:pt idx="6">
                  <c:v>14.202896773490298</c:v>
                </c:pt>
                <c:pt idx="7">
                  <c:v>22.671697122500809</c:v>
                </c:pt>
                <c:pt idx="8">
                  <c:v>10.645258706357797</c:v>
                </c:pt>
                <c:pt idx="9">
                  <c:v>6.4668021880544044</c:v>
                </c:pt>
              </c:numCache>
            </c:numRef>
          </c:val>
          <c:extLst>
            <c:ext xmlns:c16="http://schemas.microsoft.com/office/drawing/2014/chart" uri="{C3380CC4-5D6E-409C-BE32-E72D297353CC}">
              <c16:uniqueId val="{00000001-7FB1-4983-9847-DD0F80E9844B}"/>
            </c:ext>
          </c:extLst>
        </c:ser>
        <c:dLbls>
          <c:showLegendKey val="0"/>
          <c:showVal val="0"/>
          <c:showCatName val="0"/>
          <c:showSerName val="0"/>
          <c:showPercent val="0"/>
          <c:showBubbleSize val="0"/>
        </c:dLbls>
        <c:gapWidth val="150"/>
        <c:overlap val="100"/>
        <c:axId val="1305731592"/>
        <c:axId val="1305733640"/>
      </c:barChart>
      <c:catAx>
        <c:axId val="13057315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5733640"/>
        <c:crosses val="autoZero"/>
        <c:auto val="1"/>
        <c:lblAlgn val="ctr"/>
        <c:lblOffset val="100"/>
        <c:noMultiLvlLbl val="0"/>
      </c:catAx>
      <c:valAx>
        <c:axId val="1305733640"/>
        <c:scaling>
          <c:orientation val="minMax"/>
        </c:scaling>
        <c:delete val="0"/>
        <c:axPos val="b"/>
        <c:majorGridlines>
          <c:spPr>
            <a:ln w="9525" cap="flat" cmpd="sng" algn="ctr">
              <a:solidFill>
                <a:schemeClr val="tx1">
                  <a:lumMod val="15000"/>
                  <a:lumOff val="85000"/>
                </a:schemeClr>
              </a:solidFill>
              <a:round/>
            </a:ln>
            <a:effectLst/>
          </c:spPr>
        </c:majorGridlines>
        <c:numFmt formatCode="_(&quot;$&quot;* #,##0;_(&quot;$&quot;* \(#,##0.00\);_(&quot;$&quot;* &quot;-&quot;??_);_(@_)"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57315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[Raw performance data Q1&amp;Q2_ Mini Project (C476 Pod).xlsx]Meta Awareness Pivot Table!PivotTable5</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CVR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'Meta Awareness Pivot Table'!$AS$3</c:f>
              <c:strCache>
                <c:ptCount val="1"/>
                <c:pt idx="0">
                  <c:v>Total</c:v>
                </c:pt>
              </c:strCache>
            </c:strRef>
          </c:tx>
          <c:spPr>
            <a:solidFill>
              <a:schemeClr val="accent1"/>
            </a:solidFill>
            <a:ln>
              <a:noFill/>
            </a:ln>
            <a:effectLst/>
          </c:spPr>
          <c:invertIfNegative val="0"/>
          <c:cat>
            <c:strRef>
              <c:f>'Meta Awareness Pivot Table'!$AR$4:$AR$14</c:f>
              <c:strCache>
                <c:ptCount val="10"/>
                <c:pt idx="0">
                  <c:v>Q1_Bird</c:v>
                </c:pt>
                <c:pt idx="1">
                  <c:v>Q1_Cat</c:v>
                </c:pt>
                <c:pt idx="2">
                  <c:v>Q1_Dog</c:v>
                </c:pt>
                <c:pt idx="3">
                  <c:v>Q1_Fish</c:v>
                </c:pt>
                <c:pt idx="4">
                  <c:v>Q1_Reptile</c:v>
                </c:pt>
                <c:pt idx="5">
                  <c:v>Q2_Bird</c:v>
                </c:pt>
                <c:pt idx="6">
                  <c:v>Q2_Cat</c:v>
                </c:pt>
                <c:pt idx="7">
                  <c:v>Q2_Dog</c:v>
                </c:pt>
                <c:pt idx="8">
                  <c:v>Q2_Fish</c:v>
                </c:pt>
                <c:pt idx="9">
                  <c:v>Q2_Reptile</c:v>
                </c:pt>
              </c:strCache>
            </c:strRef>
          </c:cat>
          <c:val>
            <c:numRef>
              <c:f>'Meta Awareness Pivot Table'!$AS$4:$AS$14</c:f>
              <c:numCache>
                <c:formatCode>0.00%</c:formatCode>
                <c:ptCount val="10"/>
                <c:pt idx="0">
                  <c:v>3.2257155735857558E-2</c:v>
                </c:pt>
                <c:pt idx="1">
                  <c:v>5.9393306014686065E-2</c:v>
                </c:pt>
                <c:pt idx="2">
                  <c:v>2.8722627361838247E-2</c:v>
                </c:pt>
                <c:pt idx="3">
                  <c:v>2.5789035352229976E-2</c:v>
                </c:pt>
                <c:pt idx="4">
                  <c:v>1.5146847114312762E-2</c:v>
                </c:pt>
                <c:pt idx="5">
                  <c:v>2.2316694395611129E-2</c:v>
                </c:pt>
                <c:pt idx="6">
                  <c:v>5.5588810763966441E-2</c:v>
                </c:pt>
                <c:pt idx="7">
                  <c:v>2.2055752766757152E-2</c:v>
                </c:pt>
                <c:pt idx="8">
                  <c:v>2.7287461977397367E-2</c:v>
                </c:pt>
                <c:pt idx="9">
                  <c:v>1.1439620842826912E-2</c:v>
                </c:pt>
              </c:numCache>
            </c:numRef>
          </c:val>
          <c:extLst>
            <c:ext xmlns:c16="http://schemas.microsoft.com/office/drawing/2014/chart" uri="{C3380CC4-5D6E-409C-BE32-E72D297353CC}">
              <c16:uniqueId val="{00000001-60E1-49A0-B588-CADF7768DBE4}"/>
            </c:ext>
          </c:extLst>
        </c:ser>
        <c:dLbls>
          <c:showLegendKey val="0"/>
          <c:showVal val="0"/>
          <c:showCatName val="0"/>
          <c:showSerName val="0"/>
          <c:showPercent val="0"/>
          <c:showBubbleSize val="0"/>
        </c:dLbls>
        <c:gapWidth val="219"/>
        <c:overlap val="-27"/>
        <c:axId val="1449490952"/>
        <c:axId val="1449493000"/>
      </c:barChart>
      <c:catAx>
        <c:axId val="14494909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9493000"/>
        <c:crosses val="autoZero"/>
        <c:auto val="1"/>
        <c:lblAlgn val="ctr"/>
        <c:lblOffset val="100"/>
        <c:noMultiLvlLbl val="0"/>
      </c:catAx>
      <c:valAx>
        <c:axId val="144949300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949095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[Raw performance data Q1&amp;Q2_ Mini Project (C476 Pod).xlsx]Meta Awareness Pivot Table!PivotTable8</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CPC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'Meta Awareness Pivot Table'!$BC$2</c:f>
              <c:strCache>
                <c:ptCount val="1"/>
                <c:pt idx="0">
                  <c:v>Total</c:v>
                </c:pt>
              </c:strCache>
            </c:strRef>
          </c:tx>
          <c:spPr>
            <a:solidFill>
              <a:schemeClr val="accent1"/>
            </a:solidFill>
            <a:ln>
              <a:noFill/>
            </a:ln>
            <a:effectLst/>
          </c:spPr>
          <c:invertIfNegative val="0"/>
          <c:cat>
            <c:strRef>
              <c:f>'Meta Awareness Pivot Table'!$BB$3:$BB$13</c:f>
              <c:strCache>
                <c:ptCount val="10"/>
                <c:pt idx="0">
                  <c:v>Q1_Bird</c:v>
                </c:pt>
                <c:pt idx="1">
                  <c:v>Q1_Cat</c:v>
                </c:pt>
                <c:pt idx="2">
                  <c:v>Q1_Dog</c:v>
                </c:pt>
                <c:pt idx="3">
                  <c:v>Q1_Fish</c:v>
                </c:pt>
                <c:pt idx="4">
                  <c:v>Q1_Reptile</c:v>
                </c:pt>
                <c:pt idx="5">
                  <c:v>Q2_Bird</c:v>
                </c:pt>
                <c:pt idx="6">
                  <c:v>Q2_Cat</c:v>
                </c:pt>
                <c:pt idx="7">
                  <c:v>Q2_Dog</c:v>
                </c:pt>
                <c:pt idx="8">
                  <c:v>Q2_Fish</c:v>
                </c:pt>
                <c:pt idx="9">
                  <c:v>Q2_Reptile</c:v>
                </c:pt>
              </c:strCache>
            </c:strRef>
          </c:cat>
          <c:val>
            <c:numRef>
              <c:f>'Meta Awareness Pivot Table'!$BC$3:$BC$13</c:f>
              <c:numCache>
                <c:formatCode>"$"#,##0.00</c:formatCode>
                <c:ptCount val="10"/>
                <c:pt idx="0">
                  <c:v>0.3159535078399176</c:v>
                </c:pt>
                <c:pt idx="1">
                  <c:v>0.87998617042592731</c:v>
                </c:pt>
                <c:pt idx="2">
                  <c:v>0.3351620207446504</c:v>
                </c:pt>
                <c:pt idx="3">
                  <c:v>0.62846421357664584</c:v>
                </c:pt>
                <c:pt idx="4">
                  <c:v>0.30406559365829805</c:v>
                </c:pt>
                <c:pt idx="5">
                  <c:v>0.35463890315921442</c:v>
                </c:pt>
                <c:pt idx="6">
                  <c:v>1.3114027642523385</c:v>
                </c:pt>
                <c:pt idx="7">
                  <c:v>0.38442437530451723</c:v>
                </c:pt>
                <c:pt idx="8">
                  <c:v>0.804334021625702</c:v>
                </c:pt>
                <c:pt idx="9">
                  <c:v>0.36585151480322098</c:v>
                </c:pt>
              </c:numCache>
            </c:numRef>
          </c:val>
          <c:extLst>
            <c:ext xmlns:c16="http://schemas.microsoft.com/office/drawing/2014/chart" uri="{C3380CC4-5D6E-409C-BE32-E72D297353CC}">
              <c16:uniqueId val="{00000001-D785-4380-AC1C-B0B7841D601B}"/>
            </c:ext>
          </c:extLst>
        </c:ser>
        <c:dLbls>
          <c:showLegendKey val="0"/>
          <c:showVal val="0"/>
          <c:showCatName val="0"/>
          <c:showSerName val="0"/>
          <c:showPercent val="0"/>
          <c:showBubbleSize val="0"/>
        </c:dLbls>
        <c:gapWidth val="219"/>
        <c:overlap val="-27"/>
        <c:axId val="1427395080"/>
        <c:axId val="1427397128"/>
      </c:barChart>
      <c:catAx>
        <c:axId val="14273950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7397128"/>
        <c:crosses val="autoZero"/>
        <c:auto val="1"/>
        <c:lblAlgn val="ctr"/>
        <c:lblOffset val="100"/>
        <c:noMultiLvlLbl val="0"/>
      </c:catAx>
      <c:valAx>
        <c:axId val="142739712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739508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5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[Raw performance data Q1&amp;Q2_ Mini Project (C476 Pod).xlsx]Meta Awareness Pivot Table!PivotTable3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CTR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s>
    <c:plotArea>
      <c:layout/>
      <c:barChart>
        <c:barDir val="col"/>
        <c:grouping val="clustered"/>
        <c:varyColors val="0"/>
        <c:ser>
          <c:idx val="0"/>
          <c:order val="0"/>
          <c:tx>
            <c:strRef>
              <c:f>'Meta Awareness Pivot Table'!$AG$2</c:f>
              <c:strCache>
                <c:ptCount val="1"/>
                <c:pt idx="0">
                  <c:v>Total</c:v>
                </c:pt>
              </c:strCache>
            </c:strRef>
          </c:tx>
          <c:spPr>
            <a:solidFill>
              <a:schemeClr val="accent1"/>
            </a:solidFill>
            <a:ln>
              <a:noFill/>
            </a:ln>
            <a:effectLst/>
          </c:spPr>
          <c:invertIfNegative val="0"/>
          <c:dPt>
            <c:idx val="0"/>
            <c:invertIfNegative val="0"/>
            <c:bubble3D val="0"/>
            <c:extLst>
              <c:ext xmlns:c16="http://schemas.microsoft.com/office/drawing/2014/chart" uri="{C3380CC4-5D6E-409C-BE32-E72D297353CC}">
                <c16:uniqueId val="{00000000-F91F-42A9-8419-0C35630CF822}"/>
              </c:ext>
            </c:extLst>
          </c:dPt>
          <c:cat>
            <c:strRef>
              <c:f>'Meta Awareness Pivot Table'!$AF$3:$AF$13</c:f>
              <c:strCache>
                <c:ptCount val="10"/>
                <c:pt idx="0">
                  <c:v>Q1_Bird</c:v>
                </c:pt>
                <c:pt idx="1">
                  <c:v>Q1_Cat</c:v>
                </c:pt>
                <c:pt idx="2">
                  <c:v>Q1_Dog</c:v>
                </c:pt>
                <c:pt idx="3">
                  <c:v>Q1_Fish</c:v>
                </c:pt>
                <c:pt idx="4">
                  <c:v>Q1_Reptile</c:v>
                </c:pt>
                <c:pt idx="5">
                  <c:v>Q2_Bird</c:v>
                </c:pt>
                <c:pt idx="6">
                  <c:v>Q2_Cat</c:v>
                </c:pt>
                <c:pt idx="7">
                  <c:v>Q2_Dog</c:v>
                </c:pt>
                <c:pt idx="8">
                  <c:v>Q2_Fish</c:v>
                </c:pt>
                <c:pt idx="9">
                  <c:v>Q2_Reptile</c:v>
                </c:pt>
              </c:strCache>
            </c:strRef>
          </c:cat>
          <c:val>
            <c:numRef>
              <c:f>'Meta Awareness Pivot Table'!$AG$3:$AG$13</c:f>
              <c:numCache>
                <c:formatCode>0.00%</c:formatCode>
                <c:ptCount val="10"/>
                <c:pt idx="0">
                  <c:v>1.5846671459398855E-2</c:v>
                </c:pt>
                <c:pt idx="1">
                  <c:v>7.8737920417207685E-3</c:v>
                </c:pt>
                <c:pt idx="2">
                  <c:v>2.0675821386363341E-2</c:v>
                </c:pt>
                <c:pt idx="3">
                  <c:v>2.004257437805242E-2</c:v>
                </c:pt>
                <c:pt idx="4">
                  <c:v>1.6382080113702478E-2</c:v>
                </c:pt>
                <c:pt idx="5">
                  <c:v>1.6850468954539958E-2</c:v>
                </c:pt>
                <c:pt idx="6">
                  <c:v>7.0703622931361249E-3</c:v>
                </c:pt>
                <c:pt idx="7">
                  <c:v>2.2717091510234166E-2</c:v>
                </c:pt>
                <c:pt idx="8">
                  <c:v>1.8902142622644485E-2</c:v>
                </c:pt>
                <c:pt idx="9">
                  <c:v>1.9113680243780289E-2</c:v>
                </c:pt>
              </c:numCache>
            </c:numRef>
          </c:val>
          <c:extLst>
            <c:ext xmlns:c16="http://schemas.microsoft.com/office/drawing/2014/chart" uri="{C3380CC4-5D6E-409C-BE32-E72D297353CC}">
              <c16:uniqueId val="{00000001-4E63-4648-BDA3-C766D8238BCC}"/>
            </c:ext>
          </c:extLst>
        </c:ser>
        <c:dLbls>
          <c:showLegendKey val="0"/>
          <c:showVal val="0"/>
          <c:showCatName val="0"/>
          <c:showSerName val="0"/>
          <c:showPercent val="0"/>
          <c:showBubbleSize val="0"/>
        </c:dLbls>
        <c:gapWidth val="219"/>
        <c:overlap val="-27"/>
        <c:axId val="1845645832"/>
        <c:axId val="1845647880"/>
      </c:barChart>
      <c:catAx>
        <c:axId val="18456458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5647880"/>
        <c:crosses val="autoZero"/>
        <c:auto val="1"/>
        <c:lblAlgn val="ctr"/>
        <c:lblOffset val="100"/>
        <c:noMultiLvlLbl val="0"/>
      </c:catAx>
      <c:valAx>
        <c:axId val="184564788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564583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5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Q2 Sum of Revenue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Campaign Name</c:v>
          </c:tx>
          <c:spPr>
            <a:solidFill>
              <a:schemeClr val="accent1"/>
            </a:solidFill>
            <a:ln>
              <a:noFill/>
            </a:ln>
            <a:effectLst/>
          </c:spPr>
          <c:invertIfNegative val="0"/>
          <c:cat>
            <c:strRef>
              <c:f>'Meta Awareness Pivot Table'!$N$37:$N$41</c:f>
              <c:strCache>
                <c:ptCount val="5"/>
                <c:pt idx="0">
                  <c:v>Q2_Bird</c:v>
                </c:pt>
                <c:pt idx="1">
                  <c:v>Q2_Cat</c:v>
                </c:pt>
                <c:pt idx="2">
                  <c:v>Q2_Dog</c:v>
                </c:pt>
                <c:pt idx="3">
                  <c:v>Q2_Fish</c:v>
                </c:pt>
                <c:pt idx="4">
                  <c:v>Q2_Reptile</c:v>
                </c:pt>
              </c:strCache>
            </c:strRef>
          </c:cat>
          <c:val>
            <c:numRef>
              <c:f>'Meta Awareness Pivot Table'!$O$37:$O$41</c:f>
              <c:numCache>
                <c:formatCode>_("$"* #,##0.00_);_("$"* \(#,##0.00\);_("$"* "-"??_);_(@_)</c:formatCode>
                <c:ptCount val="5"/>
                <c:pt idx="0">
                  <c:v>810702.40000000026</c:v>
                </c:pt>
                <c:pt idx="1">
                  <c:v>2084758</c:v>
                </c:pt>
                <c:pt idx="2">
                  <c:v>2003461.6</c:v>
                </c:pt>
                <c:pt idx="3">
                  <c:v>771278.8</c:v>
                </c:pt>
                <c:pt idx="4">
                  <c:v>349931.6</c:v>
                </c:pt>
              </c:numCache>
            </c:numRef>
          </c:val>
          <c:extLst>
            <c:ext xmlns:c16="http://schemas.microsoft.com/office/drawing/2014/chart" uri="{C3380CC4-5D6E-409C-BE32-E72D297353CC}">
              <c16:uniqueId val="{00000001-F9B5-4B98-8E5B-EDEFEA8F47E4}"/>
            </c:ext>
          </c:extLst>
        </c:ser>
        <c:dLbls>
          <c:showLegendKey val="0"/>
          <c:showVal val="0"/>
          <c:showCatName val="0"/>
          <c:showSerName val="0"/>
          <c:showPercent val="0"/>
          <c:showBubbleSize val="0"/>
        </c:dLbls>
        <c:gapWidth val="219"/>
        <c:overlap val="-27"/>
        <c:axId val="1902867975"/>
        <c:axId val="1902870023"/>
      </c:barChart>
      <c:catAx>
        <c:axId val="1902867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2870023"/>
        <c:crosses val="autoZero"/>
        <c:auto val="1"/>
        <c:lblAlgn val="ctr"/>
        <c:lblOffset val="100"/>
        <c:noMultiLvlLbl val="0"/>
      </c:catAx>
      <c:valAx>
        <c:axId val="1902870023"/>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28679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Q2 Sum of Spend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Campaign Name</c:v>
          </c:tx>
          <c:spPr>
            <a:solidFill>
              <a:schemeClr val="accent1"/>
            </a:solidFill>
            <a:ln>
              <a:noFill/>
            </a:ln>
            <a:effectLst/>
          </c:spPr>
          <c:invertIfNegative val="0"/>
          <c:cat>
            <c:strRef>
              <c:f>'Meta Awareness Pivot Table'!$N$43:$N$47</c:f>
              <c:strCache>
                <c:ptCount val="5"/>
                <c:pt idx="0">
                  <c:v>Q2_Bird</c:v>
                </c:pt>
                <c:pt idx="1">
                  <c:v>Q2_Cat</c:v>
                </c:pt>
                <c:pt idx="2">
                  <c:v>Q2_Dog</c:v>
                </c:pt>
                <c:pt idx="3">
                  <c:v>Q2_Fish</c:v>
                </c:pt>
                <c:pt idx="4">
                  <c:v>Q2_Reptile</c:v>
                </c:pt>
              </c:strCache>
            </c:strRef>
          </c:cat>
          <c:val>
            <c:numRef>
              <c:f>'Meta Awareness Pivot Table'!$O$43:$O$47</c:f>
              <c:numCache>
                <c:formatCode>_("$"* #,##0.00_);_("$"* \(#,##0.00\);_("$"* "-"??_);_(@_)</c:formatCode>
                <c:ptCount val="5"/>
                <c:pt idx="0">
                  <c:v>75244.800000000003</c:v>
                </c:pt>
                <c:pt idx="1">
                  <c:v>146784</c:v>
                </c:pt>
                <c:pt idx="2">
                  <c:v>88368.39999999998</c:v>
                </c:pt>
                <c:pt idx="3">
                  <c:v>72452.799999999988</c:v>
                </c:pt>
                <c:pt idx="4">
                  <c:v>54112.000000000007</c:v>
                </c:pt>
              </c:numCache>
            </c:numRef>
          </c:val>
          <c:extLst>
            <c:ext xmlns:c16="http://schemas.microsoft.com/office/drawing/2014/chart" uri="{C3380CC4-5D6E-409C-BE32-E72D297353CC}">
              <c16:uniqueId val="{00000001-4184-4AE3-856F-257FA8559755}"/>
            </c:ext>
          </c:extLst>
        </c:ser>
        <c:dLbls>
          <c:showLegendKey val="0"/>
          <c:showVal val="0"/>
          <c:showCatName val="0"/>
          <c:showSerName val="0"/>
          <c:showPercent val="0"/>
          <c:showBubbleSize val="0"/>
        </c:dLbls>
        <c:gapWidth val="219"/>
        <c:overlap val="-27"/>
        <c:axId val="1903148039"/>
        <c:axId val="1903150087"/>
      </c:barChart>
      <c:catAx>
        <c:axId val="19031480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3150087"/>
        <c:crosses val="autoZero"/>
        <c:auto val="1"/>
        <c:lblAlgn val="ctr"/>
        <c:lblOffset val="100"/>
        <c:noMultiLvlLbl val="0"/>
      </c:catAx>
      <c:valAx>
        <c:axId val="1903150087"/>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314803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Q1 CPC Meta Awareness Performance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0B0-4B6F-8EE3-D085AF95075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0B0-4B6F-8EE3-D085AF95075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00B0-4B6F-8EE3-D085AF95075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00B0-4B6F-8EE3-D085AF95075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00B0-4B6F-8EE3-D085AF95075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'Meta Awareness Pivot Table'!$AY$19:$AY$23</c:f>
              <c:strCache>
                <c:ptCount val="5"/>
                <c:pt idx="0">
                  <c:v>Q1_Bird</c:v>
                </c:pt>
                <c:pt idx="1">
                  <c:v>Q1_Cat</c:v>
                </c:pt>
                <c:pt idx="2">
                  <c:v>Q1_Dog</c:v>
                </c:pt>
                <c:pt idx="3">
                  <c:v>Q1_Fish</c:v>
                </c:pt>
                <c:pt idx="4">
                  <c:v>Q1_Reptile</c:v>
                </c:pt>
              </c:strCache>
            </c:strRef>
          </c:cat>
          <c:val>
            <c:numRef>
              <c:f>'Meta Awareness Pivot Table'!$AZ$19:$AZ$23</c:f>
              <c:numCache>
                <c:formatCode>"$"#,##0.00</c:formatCode>
                <c:ptCount val="5"/>
                <c:pt idx="0">
                  <c:v>0.3159535078399176</c:v>
                </c:pt>
                <c:pt idx="1">
                  <c:v>0.87998617042592731</c:v>
                </c:pt>
                <c:pt idx="2">
                  <c:v>0.3351620207446504</c:v>
                </c:pt>
                <c:pt idx="3">
                  <c:v>0.62846421357664584</c:v>
                </c:pt>
                <c:pt idx="4">
                  <c:v>0.30406559365829805</c:v>
                </c:pt>
              </c:numCache>
            </c:numRef>
          </c:val>
          <c:extLst>
            <c:ext xmlns:c16="http://schemas.microsoft.com/office/drawing/2014/chart" uri="{C3380CC4-5D6E-409C-BE32-E72D297353CC}">
              <c16:uniqueId val="{00000001-8806-408E-9D44-2B2C890166F5}"/>
            </c:ext>
          </c:extLst>
        </c:ser>
        <c:dLbls>
          <c:showLegendKey val="0"/>
          <c:showVal val="0"/>
          <c:showCatName val="0"/>
          <c:showSerName val="0"/>
          <c:showPercent val="0"/>
          <c:showBubbleSize val="0"/>
          <c:showLeaderLines val="1"/>
        </c:dLbls>
        <c:firstSliceAng val="0"/>
        <c:holeSize val="56"/>
      </c:doughnutChart>
      <c:spPr>
        <a:noFill/>
        <a:ln>
          <a:noFill/>
        </a:ln>
        <a:effectLst/>
      </c:spPr>
    </c:plotArea>
    <c:legend>
      <c:legendPos val="tr"/>
      <c:layout>
        <c:manualLayout>
          <c:xMode val="edge"/>
          <c:yMode val="edge"/>
          <c:x val="0.66369380946922796"/>
          <c:y val="0.1649999823393645"/>
          <c:w val="0.16686176727909011"/>
          <c:h val="0.369202026829979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Q2 CPC Meta Awarness Campaign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CA1-45E5-A4D6-9E11EB8E9CE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CA1-45E5-A4D6-9E11EB8E9CE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CA1-45E5-A4D6-9E11EB8E9CE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7CA1-45E5-A4D6-9E11EB8E9CE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7CA1-45E5-A4D6-9E11EB8E9CE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'Meta Awareness Pivot Table'!$BB$18:$BB$22</c:f>
              <c:strCache>
                <c:ptCount val="5"/>
                <c:pt idx="0">
                  <c:v>Q2_Bird</c:v>
                </c:pt>
                <c:pt idx="1">
                  <c:v>Q2_Cat</c:v>
                </c:pt>
                <c:pt idx="2">
                  <c:v>Q2_Dog</c:v>
                </c:pt>
                <c:pt idx="3">
                  <c:v>Q2_Fish</c:v>
                </c:pt>
                <c:pt idx="4">
                  <c:v>Q2_Reptile</c:v>
                </c:pt>
              </c:strCache>
            </c:strRef>
          </c:cat>
          <c:val>
            <c:numRef>
              <c:f>'Meta Awareness Pivot Table'!$BC$18:$BC$22</c:f>
              <c:numCache>
                <c:formatCode>"$"#,##0.00</c:formatCode>
                <c:ptCount val="5"/>
                <c:pt idx="0">
                  <c:v>0.35463890315921442</c:v>
                </c:pt>
                <c:pt idx="1">
                  <c:v>1.3114027642523385</c:v>
                </c:pt>
                <c:pt idx="2">
                  <c:v>0.38442437530451723</c:v>
                </c:pt>
                <c:pt idx="3">
                  <c:v>0.804334021625702</c:v>
                </c:pt>
                <c:pt idx="4">
                  <c:v>0.36585151480322098</c:v>
                </c:pt>
              </c:numCache>
            </c:numRef>
          </c:val>
          <c:extLst>
            <c:ext xmlns:c16="http://schemas.microsoft.com/office/drawing/2014/chart" uri="{C3380CC4-5D6E-409C-BE32-E72D297353CC}">
              <c16:uniqueId val="{00000001-5419-420F-BD49-E1CDD3F330D0}"/>
            </c:ext>
          </c:extLst>
        </c:ser>
        <c:dLbls>
          <c:showLegendKey val="0"/>
          <c:showVal val="0"/>
          <c:showCatName val="0"/>
          <c:showSerName val="0"/>
          <c:showPercent val="0"/>
          <c:showBubbleSize val="0"/>
          <c:showLeaderLines val="1"/>
        </c:dLbls>
        <c:firstSliceAng val="0"/>
        <c:holeSize val="56"/>
      </c:doughnutChart>
      <c:spPr>
        <a:noFill/>
        <a:ln>
          <a:noFill/>
        </a:ln>
        <a:effectLst/>
      </c:spPr>
    </c:plotArea>
    <c:legend>
      <c:legendPos val="r"/>
      <c:layout>
        <c:manualLayout>
          <c:xMode val="edge"/>
          <c:yMode val="edge"/>
          <c:x val="0.65674934383202088"/>
          <c:y val="0.15484321343930063"/>
          <c:w val="0.16686176727909011"/>
          <c:h val="0.369202026829979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Q1 CTR Meta Awareness Performance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A3A-4CB2-9357-A3073FAB61F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A3A-4CB2-9357-A3073FAB61F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A3A-4CB2-9357-A3073FAB61F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EA3A-4CB2-9357-A3073FAB61F5}"/>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EA3A-4CB2-9357-A3073FAB61F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'Meta Awareness Pivot Table'!$AF$21:$AF$25</c:f>
              <c:strCache>
                <c:ptCount val="5"/>
                <c:pt idx="0">
                  <c:v>Q1_Bird</c:v>
                </c:pt>
                <c:pt idx="1">
                  <c:v>Q1_Cat</c:v>
                </c:pt>
                <c:pt idx="2">
                  <c:v>Q1_Dog</c:v>
                </c:pt>
                <c:pt idx="3">
                  <c:v>Q1_Fish</c:v>
                </c:pt>
                <c:pt idx="4">
                  <c:v>Q1_Reptile</c:v>
                </c:pt>
              </c:strCache>
            </c:strRef>
          </c:cat>
          <c:val>
            <c:numRef>
              <c:f>'Meta Awareness Pivot Table'!$AG$21:$AG$25</c:f>
              <c:numCache>
                <c:formatCode>0.00%</c:formatCode>
                <c:ptCount val="5"/>
                <c:pt idx="0">
                  <c:v>1.5846671459398855E-2</c:v>
                </c:pt>
                <c:pt idx="1">
                  <c:v>7.8737920417207685E-3</c:v>
                </c:pt>
                <c:pt idx="2">
                  <c:v>2.0675821386363341E-2</c:v>
                </c:pt>
                <c:pt idx="3">
                  <c:v>2.004257437805242E-2</c:v>
                </c:pt>
                <c:pt idx="4">
                  <c:v>1.6382080113702478E-2</c:v>
                </c:pt>
              </c:numCache>
            </c:numRef>
          </c:val>
          <c:extLst>
            <c:ext xmlns:c16="http://schemas.microsoft.com/office/drawing/2014/chart" uri="{C3380CC4-5D6E-409C-BE32-E72D297353CC}">
              <c16:uniqueId val="{00000001-FB33-4A85-915C-E06D42CCE625}"/>
            </c:ext>
          </c:extLst>
        </c:ser>
        <c:dLbls>
          <c:showLegendKey val="0"/>
          <c:showVal val="0"/>
          <c:showCatName val="0"/>
          <c:showSerName val="0"/>
          <c:showPercent val="0"/>
          <c:showBubbleSize val="0"/>
          <c:showLeaderLines val="1"/>
        </c:dLbls>
        <c:firstSliceAng val="0"/>
        <c:holeSize val="60"/>
      </c:doughnutChart>
      <c:spPr>
        <a:noFill/>
        <a:ln>
          <a:noFill/>
        </a:ln>
        <a:effectLst/>
      </c:spPr>
    </c:plotArea>
    <c:legend>
      <c:legendPos val="r"/>
      <c:layout>
        <c:manualLayout>
          <c:xMode val="edge"/>
          <c:yMode val="edge"/>
          <c:x val="0.71091609526973798"/>
          <c:y val="0.16410250801983087"/>
          <c:w val="0.17449596578205503"/>
          <c:h val="0.374402055376880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Q2 CTR Meta Awareness Performance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C9A-44F1-8DC0-25DC3695BA8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C9A-44F1-8DC0-25DC3695BA8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2C9A-44F1-8DC0-25DC3695BA8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2C9A-44F1-8DC0-25DC3695BA84}"/>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2C9A-44F1-8DC0-25DC3695BA8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'Meta Awareness Pivot Table'!$AH$21:$AH$25</c:f>
              <c:strCache>
                <c:ptCount val="5"/>
                <c:pt idx="0">
                  <c:v>Q2_Bird</c:v>
                </c:pt>
                <c:pt idx="1">
                  <c:v>Q2_Cat</c:v>
                </c:pt>
                <c:pt idx="2">
                  <c:v>Q2_Dog</c:v>
                </c:pt>
                <c:pt idx="3">
                  <c:v>Q2_Fish</c:v>
                </c:pt>
                <c:pt idx="4">
                  <c:v>Q2_Reptile</c:v>
                </c:pt>
              </c:strCache>
            </c:strRef>
          </c:cat>
          <c:val>
            <c:numRef>
              <c:f>'Meta Awareness Pivot Table'!$AI$21:$AI$25</c:f>
              <c:numCache>
                <c:formatCode>0.00%</c:formatCode>
                <c:ptCount val="5"/>
                <c:pt idx="0">
                  <c:v>1.6850468954539958E-2</c:v>
                </c:pt>
                <c:pt idx="1">
                  <c:v>7.0703622931361249E-3</c:v>
                </c:pt>
                <c:pt idx="2">
                  <c:v>2.2717091510234166E-2</c:v>
                </c:pt>
                <c:pt idx="3">
                  <c:v>1.8902142622644485E-2</c:v>
                </c:pt>
                <c:pt idx="4">
                  <c:v>1.9113680243780289E-2</c:v>
                </c:pt>
              </c:numCache>
            </c:numRef>
          </c:val>
          <c:extLst>
            <c:ext xmlns:c16="http://schemas.microsoft.com/office/drawing/2014/chart" uri="{C3380CC4-5D6E-409C-BE32-E72D297353CC}">
              <c16:uniqueId val="{00000001-6C3A-431C-8C7A-B254DD421798}"/>
            </c:ext>
          </c:extLst>
        </c:ser>
        <c:dLbls>
          <c:showLegendKey val="0"/>
          <c:showVal val="0"/>
          <c:showCatName val="0"/>
          <c:showSerName val="0"/>
          <c:showPercent val="0"/>
          <c:showBubbleSize val="0"/>
          <c:showLeaderLines val="1"/>
        </c:dLbls>
        <c:firstSliceAng val="0"/>
        <c:holeSize val="57"/>
      </c:doughnutChart>
      <c:spPr>
        <a:noFill/>
        <a:ln>
          <a:noFill/>
        </a:ln>
        <a:effectLst/>
      </c:spPr>
    </c:plotArea>
    <c:legend>
      <c:legendPos val="r"/>
      <c:layout>
        <c:manualLayout>
          <c:xMode val="edge"/>
          <c:yMode val="edge"/>
          <c:x val="0.69286045494313209"/>
          <c:y val="0.15715806357538642"/>
          <c:w val="0.16686176727909011"/>
          <c:h val="0.369202026829979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Q1 vs Q2: Total Spend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FFD-427A-B098-2BEA0367AA2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FFD-427A-B098-2BEA0367AA2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'Meta Awareness Pivot Table'!$M$57:$M$58</c:f>
              <c:strCache>
                <c:ptCount val="2"/>
                <c:pt idx="0">
                  <c:v>Q1 Total Spend</c:v>
                </c:pt>
                <c:pt idx="1">
                  <c:v>Q2 Total Spend</c:v>
                </c:pt>
              </c:strCache>
            </c:strRef>
          </c:cat>
          <c:val>
            <c:numRef>
              <c:f>'Meta Awareness Pivot Table'!$N$57:$N$58</c:f>
              <c:numCache>
                <c:formatCode>_("$"* #,##0.00_);_("$"* \(#,##0.00\);_("$"* "-"??_);_(@_)</c:formatCode>
                <c:ptCount val="2"/>
                <c:pt idx="0">
                  <c:v>412380.05714285717</c:v>
                </c:pt>
                <c:pt idx="1">
                  <c:v>436961.99999999994</c:v>
                </c:pt>
              </c:numCache>
            </c:numRef>
          </c:val>
          <c:extLst>
            <c:ext xmlns:c16="http://schemas.microsoft.com/office/drawing/2014/chart" uri="{C3380CC4-5D6E-409C-BE32-E72D297353CC}">
              <c16:uniqueId val="{00000001-6756-4EBA-B682-D845413FCE07}"/>
            </c:ext>
          </c:extLst>
        </c:ser>
        <c:dLbls>
          <c:showLegendKey val="0"/>
          <c:showVal val="0"/>
          <c:showCatName val="0"/>
          <c:showSerName val="0"/>
          <c:showPercent val="0"/>
          <c:showBubbleSize val="0"/>
          <c:showLeaderLines val="1"/>
        </c:dLbls>
        <c:firstSliceAng val="0"/>
        <c:holeSize val="0"/>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Q1 (CVR) vs Q2 (CVR)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Quarter Compariosn</c:v>
          </c:tx>
          <c:spPr>
            <a:solidFill>
              <a:schemeClr val="accent1"/>
            </a:solidFill>
            <a:ln>
              <a:noFill/>
            </a:ln>
            <a:effectLst/>
          </c:spPr>
          <c:invertIfNegative val="0"/>
          <c:cat>
            <c:strRef>
              <c:f>'Meta Awareness Pivot Table'!$A$71:$A$72</c:f>
              <c:strCache>
                <c:ptCount val="2"/>
                <c:pt idx="0">
                  <c:v>Q1 (CVR)</c:v>
                </c:pt>
                <c:pt idx="1">
                  <c:v>Q2 (CVR)</c:v>
                </c:pt>
              </c:strCache>
            </c:strRef>
          </c:cat>
          <c:val>
            <c:numRef>
              <c:f>'Meta Awareness Pivot Table'!$B$71:$B$72</c:f>
              <c:numCache>
                <c:formatCode>0.00%</c:formatCode>
                <c:ptCount val="2"/>
                <c:pt idx="0">
                  <c:v>3.2848778217147497E-2</c:v>
                </c:pt>
                <c:pt idx="1">
                  <c:v>2.547732900314284E-2</c:v>
                </c:pt>
              </c:numCache>
            </c:numRef>
          </c:val>
          <c:extLst>
            <c:ext xmlns:c16="http://schemas.microsoft.com/office/drawing/2014/chart" uri="{C3380CC4-5D6E-409C-BE32-E72D297353CC}">
              <c16:uniqueId val="{00000001-842D-40C0-81CA-AFCBC9D5FB56}"/>
            </c:ext>
          </c:extLst>
        </c:ser>
        <c:dLbls>
          <c:showLegendKey val="0"/>
          <c:showVal val="0"/>
          <c:showCatName val="0"/>
          <c:showSerName val="0"/>
          <c:showPercent val="0"/>
          <c:showBubbleSize val="0"/>
        </c:dLbls>
        <c:gapWidth val="219"/>
        <c:overlap val="-27"/>
        <c:axId val="358407"/>
        <c:axId val="2088341512"/>
      </c:barChart>
      <c:catAx>
        <c:axId val="3584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8341512"/>
        <c:crosses val="autoZero"/>
        <c:auto val="1"/>
        <c:lblAlgn val="ctr"/>
        <c:lblOffset val="100"/>
        <c:noMultiLvlLbl val="0"/>
      </c:catAx>
      <c:valAx>
        <c:axId val="208834151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840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Revenue Q1 vs Q2</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398-4483-8F53-3CCB81C9000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398-4483-8F53-3CCB81C9000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'Meta Awareness Pivot Table'!$A$65:$A$66</c:f>
              <c:strCache>
                <c:ptCount val="2"/>
                <c:pt idx="0">
                  <c:v>Q1 Total Revenue</c:v>
                </c:pt>
                <c:pt idx="1">
                  <c:v>Q2 Total Revenue </c:v>
                </c:pt>
              </c:strCache>
            </c:strRef>
          </c:cat>
          <c:val>
            <c:numRef>
              <c:f>'Meta Awareness Pivot Table'!$B$65:$B$66</c:f>
              <c:numCache>
                <c:formatCode>_("$"* #,##0.00_);_("$"* \(#,##0.00\);_("$"* "-"??_);_(@_)</c:formatCode>
                <c:ptCount val="2"/>
                <c:pt idx="0">
                  <c:v>7394699.2000000002</c:v>
                </c:pt>
                <c:pt idx="1">
                  <c:v>6020132.3999999994</c:v>
                </c:pt>
              </c:numCache>
            </c:numRef>
          </c:val>
          <c:extLst>
            <c:ext xmlns:c16="http://schemas.microsoft.com/office/drawing/2014/chart" uri="{C3380CC4-5D6E-409C-BE32-E72D297353CC}">
              <c16:uniqueId val="{00000001-FAD1-4833-85E4-E32100901DE4}"/>
            </c:ext>
          </c:extLst>
        </c:ser>
        <c:dLbls>
          <c:showLegendKey val="0"/>
          <c:showVal val="0"/>
          <c:showCatName val="0"/>
          <c:showSerName val="0"/>
          <c:showPercent val="0"/>
          <c:showBubbleSize val="0"/>
          <c:showLeaderLines val="1"/>
        </c:dLbls>
        <c:firstSliceAng val="0"/>
        <c:holeSize val="0"/>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[Raw performance data Q1&amp;Q2_ Mini Project (C476 Pod).xlsx]Meta Awareness Pivot Table!PivotTable1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Multiple Values by 'Campaign Name'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'Meta Awareness Pivot Table'!$C$23</c:f>
              <c:strCache>
                <c:ptCount val="1"/>
                <c:pt idx="0">
                  <c:v>Sum of Impressions</c:v>
                </c:pt>
              </c:strCache>
            </c:strRef>
          </c:tx>
          <c:spPr>
            <a:solidFill>
              <a:schemeClr val="accent1"/>
            </a:solidFill>
            <a:ln>
              <a:noFill/>
            </a:ln>
            <a:effectLst/>
          </c:spPr>
          <c:invertIfNegative val="0"/>
          <c:cat>
            <c:strRef>
              <c:f>'Meta Awareness Pivot Table'!$B$24:$B$34</c:f>
              <c:strCache>
                <c:ptCount val="10"/>
                <c:pt idx="0">
                  <c:v>FY24_PaidSocial_Awareness_Q1_Bird</c:v>
                </c:pt>
                <c:pt idx="1">
                  <c:v>FY24_PaidSocial_Awareness_Q1_Cat</c:v>
                </c:pt>
                <c:pt idx="2">
                  <c:v>FY24_PaidSocial_Awareness_Q1_Dog</c:v>
                </c:pt>
                <c:pt idx="3">
                  <c:v>FY24_PaidSocial_Awareness_Q1_Fish</c:v>
                </c:pt>
                <c:pt idx="4">
                  <c:v>FY24_PaidSocial_Awareness_Q1_Reptile</c:v>
                </c:pt>
                <c:pt idx="5">
                  <c:v>FY24_PaidSocial_Awareness_Q2_Bird</c:v>
                </c:pt>
                <c:pt idx="6">
                  <c:v>FY24_PaidSocial_Awareness_Q2_Cat</c:v>
                </c:pt>
                <c:pt idx="7">
                  <c:v>FY24_PaidSocial_Awareness_Q2_Dog</c:v>
                </c:pt>
                <c:pt idx="8">
                  <c:v>FY24_PaidSocial_Awareness_Q2_Fish</c:v>
                </c:pt>
                <c:pt idx="9">
                  <c:v>FY24_PaidSocial_Awareness_Q2_Reptile</c:v>
                </c:pt>
              </c:strCache>
            </c:strRef>
          </c:cat>
          <c:val>
            <c:numRef>
              <c:f>'Meta Awareness Pivot Table'!$C$24:$C$34</c:f>
              <c:numCache>
                <c:formatCode>#,##0</c:formatCode>
                <c:ptCount val="10"/>
                <c:pt idx="0">
                  <c:v>13439794</c:v>
                </c:pt>
                <c:pt idx="1">
                  <c:v>23089891</c:v>
                </c:pt>
                <c:pt idx="2">
                  <c:v>9404511.5</c:v>
                </c:pt>
                <c:pt idx="3">
                  <c:v>5212055</c:v>
                </c:pt>
                <c:pt idx="4">
                  <c:v>10897212</c:v>
                </c:pt>
                <c:pt idx="5">
                  <c:v>12591519</c:v>
                </c:pt>
                <c:pt idx="6">
                  <c:v>15830730.5</c:v>
                </c:pt>
                <c:pt idx="7">
                  <c:v>10118901</c:v>
                </c:pt>
                <c:pt idx="8">
                  <c:v>4765491.5</c:v>
                </c:pt>
                <c:pt idx="9">
                  <c:v>7738279.5</c:v>
                </c:pt>
              </c:numCache>
            </c:numRef>
          </c:val>
          <c:extLst>
            <c:ext xmlns:c16="http://schemas.microsoft.com/office/drawing/2014/chart" uri="{C3380CC4-5D6E-409C-BE32-E72D297353CC}">
              <c16:uniqueId val="{00000007-603D-44F2-AD0B-CE0D1D486FC7}"/>
            </c:ext>
          </c:extLst>
        </c:ser>
        <c:ser>
          <c:idx val="1"/>
          <c:order val="1"/>
          <c:tx>
            <c:strRef>
              <c:f>'Meta Awareness Pivot Table'!$D$23</c:f>
              <c:strCache>
                <c:ptCount val="1"/>
                <c:pt idx="0">
                  <c:v>Sum of Revenue</c:v>
                </c:pt>
              </c:strCache>
            </c:strRef>
          </c:tx>
          <c:spPr>
            <a:solidFill>
              <a:schemeClr val="accent2"/>
            </a:solidFill>
            <a:ln>
              <a:noFill/>
            </a:ln>
            <a:effectLst/>
          </c:spPr>
          <c:invertIfNegative val="0"/>
          <c:cat>
            <c:strRef>
              <c:f>'Meta Awareness Pivot Table'!$B$24:$B$34</c:f>
              <c:strCache>
                <c:ptCount val="10"/>
                <c:pt idx="0">
                  <c:v>FY24_PaidSocial_Awareness_Q1_Bird</c:v>
                </c:pt>
                <c:pt idx="1">
                  <c:v>FY24_PaidSocial_Awareness_Q1_Cat</c:v>
                </c:pt>
                <c:pt idx="2">
                  <c:v>FY24_PaidSocial_Awareness_Q1_Dog</c:v>
                </c:pt>
                <c:pt idx="3">
                  <c:v>FY24_PaidSocial_Awareness_Q1_Fish</c:v>
                </c:pt>
                <c:pt idx="4">
                  <c:v>FY24_PaidSocial_Awareness_Q1_Reptile</c:v>
                </c:pt>
                <c:pt idx="5">
                  <c:v>FY24_PaidSocial_Awareness_Q2_Bird</c:v>
                </c:pt>
                <c:pt idx="6">
                  <c:v>FY24_PaidSocial_Awareness_Q2_Cat</c:v>
                </c:pt>
                <c:pt idx="7">
                  <c:v>FY24_PaidSocial_Awareness_Q2_Dog</c:v>
                </c:pt>
                <c:pt idx="8">
                  <c:v>FY24_PaidSocial_Awareness_Q2_Fish</c:v>
                </c:pt>
                <c:pt idx="9">
                  <c:v>FY24_PaidSocial_Awareness_Q2_Reptile</c:v>
                </c:pt>
              </c:strCache>
            </c:strRef>
          </c:cat>
          <c:val>
            <c:numRef>
              <c:f>'Meta Awareness Pivot Table'!$D$24:$D$34</c:f>
              <c:numCache>
                <c:formatCode>_("$"* #,##0.00_);_("$"* \(#,##0.00\);_("$"* "-"??_);_(@_)</c:formatCode>
                <c:ptCount val="10"/>
                <c:pt idx="0">
                  <c:v>931070.39999999991</c:v>
                </c:pt>
                <c:pt idx="1">
                  <c:v>3050546.8</c:v>
                </c:pt>
                <c:pt idx="2">
                  <c:v>2019727.6</c:v>
                </c:pt>
                <c:pt idx="3">
                  <c:v>941390</c:v>
                </c:pt>
                <c:pt idx="4">
                  <c:v>451964.40000000008</c:v>
                </c:pt>
                <c:pt idx="5">
                  <c:v>810702.40000000026</c:v>
                </c:pt>
                <c:pt idx="6">
                  <c:v>2084758</c:v>
                </c:pt>
                <c:pt idx="7">
                  <c:v>2003461.6</c:v>
                </c:pt>
                <c:pt idx="8">
                  <c:v>771278.8</c:v>
                </c:pt>
                <c:pt idx="9">
                  <c:v>349931.6</c:v>
                </c:pt>
              </c:numCache>
            </c:numRef>
          </c:val>
          <c:extLst>
            <c:ext xmlns:c16="http://schemas.microsoft.com/office/drawing/2014/chart" uri="{C3380CC4-5D6E-409C-BE32-E72D297353CC}">
              <c16:uniqueId val="{00000008-603D-44F2-AD0B-CE0D1D486FC7}"/>
            </c:ext>
          </c:extLst>
        </c:ser>
        <c:ser>
          <c:idx val="2"/>
          <c:order val="2"/>
          <c:tx>
            <c:strRef>
              <c:f>'Meta Awareness Pivot Table'!$E$23</c:f>
              <c:strCache>
                <c:ptCount val="1"/>
                <c:pt idx="0">
                  <c:v>Sum of Spend</c:v>
                </c:pt>
              </c:strCache>
            </c:strRef>
          </c:tx>
          <c:spPr>
            <a:solidFill>
              <a:schemeClr val="accent3"/>
            </a:solidFill>
            <a:ln>
              <a:noFill/>
            </a:ln>
            <a:effectLst/>
          </c:spPr>
          <c:invertIfNegative val="0"/>
          <c:cat>
            <c:strRef>
              <c:f>'Meta Awareness Pivot Table'!$B$24:$B$34</c:f>
              <c:strCache>
                <c:ptCount val="10"/>
                <c:pt idx="0">
                  <c:v>FY24_PaidSocial_Awareness_Q1_Bird</c:v>
                </c:pt>
                <c:pt idx="1">
                  <c:v>FY24_PaidSocial_Awareness_Q1_Cat</c:v>
                </c:pt>
                <c:pt idx="2">
                  <c:v>FY24_PaidSocial_Awareness_Q1_Dog</c:v>
                </c:pt>
                <c:pt idx="3">
                  <c:v>FY24_PaidSocial_Awareness_Q1_Fish</c:v>
                </c:pt>
                <c:pt idx="4">
                  <c:v>FY24_PaidSocial_Awareness_Q1_Reptile</c:v>
                </c:pt>
                <c:pt idx="5">
                  <c:v>FY24_PaidSocial_Awareness_Q2_Bird</c:v>
                </c:pt>
                <c:pt idx="6">
                  <c:v>FY24_PaidSocial_Awareness_Q2_Cat</c:v>
                </c:pt>
                <c:pt idx="7">
                  <c:v>FY24_PaidSocial_Awareness_Q2_Dog</c:v>
                </c:pt>
                <c:pt idx="8">
                  <c:v>FY24_PaidSocial_Awareness_Q2_Fish</c:v>
                </c:pt>
                <c:pt idx="9">
                  <c:v>FY24_PaidSocial_Awareness_Q2_Reptile</c:v>
                </c:pt>
              </c:strCache>
            </c:strRef>
          </c:cat>
          <c:val>
            <c:numRef>
              <c:f>'Meta Awareness Pivot Table'!$E$24:$E$34</c:f>
              <c:numCache>
                <c:formatCode>_("$"* #,##0.00_);_("$"* \(#,##0.00\);_("$"* "-"??_);_(@_)</c:formatCode>
                <c:ptCount val="10"/>
                <c:pt idx="0">
                  <c:v>67290.514285714293</c:v>
                </c:pt>
                <c:pt idx="1">
                  <c:v>159985.88571428572</c:v>
                </c:pt>
                <c:pt idx="2">
                  <c:v>65170.914285714287</c:v>
                </c:pt>
                <c:pt idx="3">
                  <c:v>65651.257142857154</c:v>
                </c:pt>
                <c:pt idx="4">
                  <c:v>54281.485714285714</c:v>
                </c:pt>
                <c:pt idx="5">
                  <c:v>75244.800000000003</c:v>
                </c:pt>
                <c:pt idx="6">
                  <c:v>146784</c:v>
                </c:pt>
                <c:pt idx="7">
                  <c:v>88368.39999999998</c:v>
                </c:pt>
                <c:pt idx="8">
                  <c:v>72452.799999999988</c:v>
                </c:pt>
                <c:pt idx="9">
                  <c:v>54112.000000000007</c:v>
                </c:pt>
              </c:numCache>
            </c:numRef>
          </c:val>
          <c:extLst>
            <c:ext xmlns:c16="http://schemas.microsoft.com/office/drawing/2014/chart" uri="{C3380CC4-5D6E-409C-BE32-E72D297353CC}">
              <c16:uniqueId val="{00000009-603D-44F2-AD0B-CE0D1D486FC7}"/>
            </c:ext>
          </c:extLst>
        </c:ser>
        <c:ser>
          <c:idx val="3"/>
          <c:order val="3"/>
          <c:tx>
            <c:strRef>
              <c:f>'Meta Awareness Pivot Table'!$F$23</c:f>
              <c:strCache>
                <c:ptCount val="1"/>
                <c:pt idx="0">
                  <c:v>Sum of Orders</c:v>
                </c:pt>
              </c:strCache>
            </c:strRef>
          </c:tx>
          <c:spPr>
            <a:solidFill>
              <a:schemeClr val="accent4"/>
            </a:solidFill>
            <a:ln>
              <a:noFill/>
            </a:ln>
            <a:effectLst/>
          </c:spPr>
          <c:invertIfNegative val="0"/>
          <c:cat>
            <c:strRef>
              <c:f>'Meta Awareness Pivot Table'!$B$24:$B$34</c:f>
              <c:strCache>
                <c:ptCount val="10"/>
                <c:pt idx="0">
                  <c:v>FY24_PaidSocial_Awareness_Q1_Bird</c:v>
                </c:pt>
                <c:pt idx="1">
                  <c:v>FY24_PaidSocial_Awareness_Q1_Cat</c:v>
                </c:pt>
                <c:pt idx="2">
                  <c:v>FY24_PaidSocial_Awareness_Q1_Dog</c:v>
                </c:pt>
                <c:pt idx="3">
                  <c:v>FY24_PaidSocial_Awareness_Q1_Fish</c:v>
                </c:pt>
                <c:pt idx="4">
                  <c:v>FY24_PaidSocial_Awareness_Q1_Reptile</c:v>
                </c:pt>
                <c:pt idx="5">
                  <c:v>FY24_PaidSocial_Awareness_Q2_Bird</c:v>
                </c:pt>
                <c:pt idx="6">
                  <c:v>FY24_PaidSocial_Awareness_Q2_Cat</c:v>
                </c:pt>
                <c:pt idx="7">
                  <c:v>FY24_PaidSocial_Awareness_Q2_Dog</c:v>
                </c:pt>
                <c:pt idx="8">
                  <c:v>FY24_PaidSocial_Awareness_Q2_Fish</c:v>
                </c:pt>
                <c:pt idx="9">
                  <c:v>FY24_PaidSocial_Awareness_Q2_Reptile</c:v>
                </c:pt>
              </c:strCache>
            </c:strRef>
          </c:cat>
          <c:val>
            <c:numRef>
              <c:f>'Meta Awareness Pivot Table'!$F$24:$F$34</c:f>
              <c:numCache>
                <c:formatCode>_(* #,##0_);_(* \(#,##0\);_(* "-"_);_(@_)</c:formatCode>
                <c:ptCount val="10"/>
                <c:pt idx="0">
                  <c:v>6870</c:v>
                </c:pt>
                <c:pt idx="1">
                  <c:v>10798</c:v>
                </c:pt>
                <c:pt idx="2">
                  <c:v>5585</c:v>
                </c:pt>
                <c:pt idx="3">
                  <c:v>2694</c:v>
                </c:pt>
                <c:pt idx="4">
                  <c:v>2704</c:v>
                </c:pt>
                <c:pt idx="5">
                  <c:v>4735</c:v>
                </c:pt>
                <c:pt idx="6">
                  <c:v>6222</c:v>
                </c:pt>
                <c:pt idx="7">
                  <c:v>5070</c:v>
                </c:pt>
                <c:pt idx="8">
                  <c:v>2458</c:v>
                </c:pt>
                <c:pt idx="9">
                  <c:v>1692</c:v>
                </c:pt>
              </c:numCache>
            </c:numRef>
          </c:val>
          <c:extLst>
            <c:ext xmlns:c16="http://schemas.microsoft.com/office/drawing/2014/chart" uri="{C3380CC4-5D6E-409C-BE32-E72D297353CC}">
              <c16:uniqueId val="{0000000A-603D-44F2-AD0B-CE0D1D486FC7}"/>
            </c:ext>
          </c:extLst>
        </c:ser>
        <c:ser>
          <c:idx val="4"/>
          <c:order val="4"/>
          <c:tx>
            <c:strRef>
              <c:f>'Meta Awareness Pivot Table'!$G$23</c:f>
              <c:strCache>
                <c:ptCount val="1"/>
                <c:pt idx="0">
                  <c:v>Sum of Clicks</c:v>
                </c:pt>
              </c:strCache>
            </c:strRef>
          </c:tx>
          <c:spPr>
            <a:solidFill>
              <a:schemeClr val="accent5"/>
            </a:solidFill>
            <a:ln>
              <a:noFill/>
            </a:ln>
            <a:effectLst/>
          </c:spPr>
          <c:invertIfNegative val="0"/>
          <c:cat>
            <c:strRef>
              <c:f>'Meta Awareness Pivot Table'!$B$24:$B$34</c:f>
              <c:strCache>
                <c:ptCount val="10"/>
                <c:pt idx="0">
                  <c:v>FY24_PaidSocial_Awareness_Q1_Bird</c:v>
                </c:pt>
                <c:pt idx="1">
                  <c:v>FY24_PaidSocial_Awareness_Q1_Cat</c:v>
                </c:pt>
                <c:pt idx="2">
                  <c:v>FY24_PaidSocial_Awareness_Q1_Dog</c:v>
                </c:pt>
                <c:pt idx="3">
                  <c:v>FY24_PaidSocial_Awareness_Q1_Fish</c:v>
                </c:pt>
                <c:pt idx="4">
                  <c:v>FY24_PaidSocial_Awareness_Q1_Reptile</c:v>
                </c:pt>
                <c:pt idx="5">
                  <c:v>FY24_PaidSocial_Awareness_Q2_Bird</c:v>
                </c:pt>
                <c:pt idx="6">
                  <c:v>FY24_PaidSocial_Awareness_Q2_Cat</c:v>
                </c:pt>
                <c:pt idx="7">
                  <c:v>FY24_PaidSocial_Awareness_Q2_Dog</c:v>
                </c:pt>
                <c:pt idx="8">
                  <c:v>FY24_PaidSocial_Awareness_Q2_Fish</c:v>
                </c:pt>
                <c:pt idx="9">
                  <c:v>FY24_PaidSocial_Awareness_Q2_Reptile</c:v>
                </c:pt>
              </c:strCache>
            </c:strRef>
          </c:cat>
          <c:val>
            <c:numRef>
              <c:f>'Meta Awareness Pivot Table'!$G$24:$G$34</c:f>
              <c:numCache>
                <c:formatCode>_(* #,##0_);_(* \(#,##0\);_(* "-"_);_(@_)</c:formatCode>
                <c:ptCount val="10"/>
                <c:pt idx="0">
                  <c:v>212976</c:v>
                </c:pt>
                <c:pt idx="1">
                  <c:v>181805</c:v>
                </c:pt>
                <c:pt idx="2">
                  <c:v>194446</c:v>
                </c:pt>
                <c:pt idx="3">
                  <c:v>104463</c:v>
                </c:pt>
                <c:pt idx="4">
                  <c:v>178519</c:v>
                </c:pt>
                <c:pt idx="5">
                  <c:v>212173</c:v>
                </c:pt>
                <c:pt idx="6">
                  <c:v>111929</c:v>
                </c:pt>
                <c:pt idx="7">
                  <c:v>229872</c:v>
                </c:pt>
                <c:pt idx="8">
                  <c:v>90078</c:v>
                </c:pt>
                <c:pt idx="9">
                  <c:v>147907</c:v>
                </c:pt>
              </c:numCache>
            </c:numRef>
          </c:val>
          <c:extLst>
            <c:ext xmlns:c16="http://schemas.microsoft.com/office/drawing/2014/chart" uri="{C3380CC4-5D6E-409C-BE32-E72D297353CC}">
              <c16:uniqueId val="{0000000B-603D-44F2-AD0B-CE0D1D486FC7}"/>
            </c:ext>
          </c:extLst>
        </c:ser>
        <c:dLbls>
          <c:showLegendKey val="0"/>
          <c:showVal val="0"/>
          <c:showCatName val="0"/>
          <c:showSerName val="0"/>
          <c:showPercent val="0"/>
          <c:showBubbleSize val="0"/>
        </c:dLbls>
        <c:gapWidth val="33"/>
        <c:overlap val="100"/>
        <c:axId val="218258952"/>
        <c:axId val="636908552"/>
      </c:barChart>
      <c:catAx>
        <c:axId val="218258952"/>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Campaign Name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6908552"/>
        <c:crosses val="autoZero"/>
        <c:auto val="1"/>
        <c:lblAlgn val="ctr"/>
        <c:lblOffset val="100"/>
        <c:noMultiLvlLbl val="0"/>
      </c:catAx>
      <c:valAx>
        <c:axId val="636908552"/>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8258952"/>
        <c:crosses val="autoZero"/>
        <c:crossBetween val="between"/>
        <c:dispUnits>
          <c:builtInUnit val="millions"/>
          <c:dispUnitsLbl>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6="http://schemas.microsoft.com/office/drawing/2014/chart" uri="{E28EC0CA-F0BB-4C9C-879D-F8772B89E7AC}">
      <c16:pivotOptions16>
        <c16:showExpandCollapseFieldButtons val="1"/>
      </c16:pivotOptions16>
    </c:ext>
  </c:extLst>
</c:chartSpace>
</file>

<file path=xl/charts/chart6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Sum of Clicks Q1 vs Q2</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B9C-4D80-B316-B5DF1B547A4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B9C-4D80-B316-B5DF1B547A4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'Meta Awareness Pivot Table'!$F$36:$F$37</c:f>
              <c:strCache>
                <c:ptCount val="2"/>
                <c:pt idx="0">
                  <c:v>Q1</c:v>
                </c:pt>
                <c:pt idx="1">
                  <c:v>Q2</c:v>
                </c:pt>
              </c:strCache>
            </c:strRef>
          </c:cat>
          <c:val>
            <c:numRef>
              <c:f>'Meta Awareness Pivot Table'!$G$36:$G$37</c:f>
              <c:numCache>
                <c:formatCode>_(* #,##0_);_(* \(#,##0\);_(* "-"_);_(@_)</c:formatCode>
                <c:ptCount val="2"/>
                <c:pt idx="0">
                  <c:v>872209</c:v>
                </c:pt>
                <c:pt idx="1">
                  <c:v>791959</c:v>
                </c:pt>
              </c:numCache>
            </c:numRef>
          </c:val>
          <c:extLst>
            <c:ext xmlns:c16="http://schemas.microsoft.com/office/drawing/2014/chart" uri="{C3380CC4-5D6E-409C-BE32-E72D297353CC}">
              <c16:uniqueId val="{00000001-BF88-4467-976C-9D0B618EE418}"/>
            </c:ext>
          </c:extLst>
        </c:ser>
        <c:dLbls>
          <c:showLegendKey val="0"/>
          <c:showVal val="0"/>
          <c:showCatName val="0"/>
          <c:showSerName val="0"/>
          <c:showPercent val="0"/>
          <c:showBubbleSize val="0"/>
          <c:showLeaderLines val="1"/>
        </c:dLbls>
        <c:firstSliceAng val="0"/>
        <c:holeSize val="3"/>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Q1 CPA Meta Awareness Performance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78C-4641-9D44-D2D316F7D96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78C-4641-9D44-D2D316F7D96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78C-4641-9D44-D2D316F7D96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B78C-4641-9D44-D2D316F7D96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B78C-4641-9D44-D2D316F7D96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'Meta Awareness Pivot Table'!$A$86:$A$90</c:f>
              <c:strCache>
                <c:ptCount val="5"/>
                <c:pt idx="0">
                  <c:v>Q1_Bird</c:v>
                </c:pt>
                <c:pt idx="1">
                  <c:v>Q1_Cat</c:v>
                </c:pt>
                <c:pt idx="2">
                  <c:v>Q1_Dog</c:v>
                </c:pt>
                <c:pt idx="3">
                  <c:v>Q1_Fish</c:v>
                </c:pt>
                <c:pt idx="4">
                  <c:v>Q1_Reptile</c:v>
                </c:pt>
              </c:strCache>
            </c:strRef>
          </c:cat>
          <c:val>
            <c:numRef>
              <c:f>'Meta Awareness Pivot Table'!$B$86:$B$90</c:f>
              <c:numCache>
                <c:formatCode>"$"#,##0.00</c:formatCode>
                <c:ptCount val="5"/>
                <c:pt idx="0">
                  <c:v>9.7948346849656911</c:v>
                </c:pt>
                <c:pt idx="1">
                  <c:v>14.81625168682031</c:v>
                </c:pt>
                <c:pt idx="2">
                  <c:v>11.668919299143113</c:v>
                </c:pt>
                <c:pt idx="3">
                  <c:v>24.369434722664124</c:v>
                </c:pt>
                <c:pt idx="4">
                  <c:v>20.074513947590869</c:v>
                </c:pt>
              </c:numCache>
            </c:numRef>
          </c:val>
          <c:extLst>
            <c:ext xmlns:c16="http://schemas.microsoft.com/office/drawing/2014/chart" uri="{C3380CC4-5D6E-409C-BE32-E72D297353CC}">
              <c16:uniqueId val="{00000001-9204-4D57-BC20-E28EFDAD4CA8}"/>
            </c:ext>
          </c:extLst>
        </c:ser>
        <c:dLbls>
          <c:showLegendKey val="0"/>
          <c:showVal val="0"/>
          <c:showCatName val="0"/>
          <c:showSerName val="0"/>
          <c:showPercent val="0"/>
          <c:showBubbleSize val="0"/>
          <c:showLeaderLines val="1"/>
        </c:dLbls>
        <c:firstSliceAng val="0"/>
        <c:holeSize val="57"/>
      </c:doughnutChart>
      <c:spPr>
        <a:noFill/>
        <a:ln>
          <a:noFill/>
        </a:ln>
        <a:effectLst/>
      </c:spPr>
    </c:plotArea>
    <c:legend>
      <c:legendPos val="tr"/>
      <c:layout>
        <c:manualLayout>
          <c:xMode val="edge"/>
          <c:yMode val="edge"/>
          <c:x val="0.67897152366871805"/>
          <c:y val="0.14416668432730215"/>
          <c:w val="0.16686176727909011"/>
          <c:h val="0.369202026829979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Q2 CPA Meta Awareness Performance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964-4D17-A99F-5975156C374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964-4D17-A99F-5975156C374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0964-4D17-A99F-5975156C374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0964-4D17-A99F-5975156C374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0964-4D17-A99F-5975156C374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'Meta Awareness Pivot Table'!$C$88:$C$92</c:f>
              <c:strCache>
                <c:ptCount val="5"/>
                <c:pt idx="0">
                  <c:v>Q1_Bird</c:v>
                </c:pt>
                <c:pt idx="1">
                  <c:v>Q1_Cat</c:v>
                </c:pt>
                <c:pt idx="2">
                  <c:v>Q1_Dog</c:v>
                </c:pt>
                <c:pt idx="3">
                  <c:v>Q1_Fish</c:v>
                </c:pt>
                <c:pt idx="4">
                  <c:v>Q1_Reptile</c:v>
                </c:pt>
              </c:strCache>
            </c:strRef>
          </c:cat>
          <c:val>
            <c:numRef>
              <c:f>'Meta Awareness Pivot Table'!$D$88:$D$92</c:f>
              <c:numCache>
                <c:formatCode>"$"#,##0.00</c:formatCode>
                <c:ptCount val="5"/>
                <c:pt idx="0">
                  <c:v>15.891193241816262</c:v>
                </c:pt>
                <c:pt idx="1">
                  <c:v>23.591128254580521</c:v>
                </c:pt>
                <c:pt idx="2">
                  <c:v>17.429664694280074</c:v>
                </c:pt>
                <c:pt idx="3">
                  <c:v>29.476322213181444</c:v>
                </c:pt>
                <c:pt idx="4">
                  <c:v>31.981087470449175</c:v>
                </c:pt>
              </c:numCache>
            </c:numRef>
          </c:val>
          <c:extLst>
            <c:ext xmlns:c16="http://schemas.microsoft.com/office/drawing/2014/chart" uri="{C3380CC4-5D6E-409C-BE32-E72D297353CC}">
              <c16:uniqueId val="{00000001-4D16-4E5B-B60D-1CE773747D6A}"/>
            </c:ext>
          </c:extLst>
        </c:ser>
        <c:dLbls>
          <c:showLegendKey val="0"/>
          <c:showVal val="0"/>
          <c:showCatName val="0"/>
          <c:showSerName val="0"/>
          <c:showPercent val="0"/>
          <c:showBubbleSize val="0"/>
          <c:showLeaderLines val="1"/>
        </c:dLbls>
        <c:firstSliceAng val="0"/>
        <c:holeSize val="56"/>
      </c:doughnutChart>
      <c:spPr>
        <a:noFill/>
        <a:ln>
          <a:noFill/>
        </a:ln>
        <a:effectLst/>
      </c:spPr>
    </c:plotArea>
    <c:legend>
      <c:legendPos val="tr"/>
      <c:layout>
        <c:manualLayout>
          <c:xMode val="edge"/>
          <c:yMode val="edge"/>
          <c:x val="0.69147156605424309"/>
          <c:y val="0.15805557321619104"/>
          <c:w val="0.16686176727909011"/>
          <c:h val="0.369202026829979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Q1 CVR Meta Awareness Performance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84F-4868-9618-777F88A0566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84F-4868-9618-777F88A0566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84F-4868-9618-777F88A0566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D84F-4868-9618-777F88A05665}"/>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D84F-4868-9618-777F88A0566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'Meta Awareness Pivot Table'!$AM$21:$AM$25</c:f>
              <c:strCache>
                <c:ptCount val="5"/>
                <c:pt idx="0">
                  <c:v>Q1_Bird</c:v>
                </c:pt>
                <c:pt idx="1">
                  <c:v>Q1_Cat</c:v>
                </c:pt>
                <c:pt idx="2">
                  <c:v>Q1_Dog</c:v>
                </c:pt>
                <c:pt idx="3">
                  <c:v>Q1_Fish</c:v>
                </c:pt>
                <c:pt idx="4">
                  <c:v>Q1_Reptile</c:v>
                </c:pt>
              </c:strCache>
            </c:strRef>
          </c:cat>
          <c:val>
            <c:numRef>
              <c:f>'Meta Awareness Pivot Table'!$AN$21:$AN$25</c:f>
              <c:numCache>
                <c:formatCode>0.00%</c:formatCode>
                <c:ptCount val="5"/>
                <c:pt idx="0">
                  <c:v>3.2257155735857558E-2</c:v>
                </c:pt>
                <c:pt idx="1">
                  <c:v>5.9393306014686065E-2</c:v>
                </c:pt>
                <c:pt idx="2">
                  <c:v>2.8722627361838247E-2</c:v>
                </c:pt>
                <c:pt idx="3">
                  <c:v>2.5789035352229976E-2</c:v>
                </c:pt>
                <c:pt idx="4">
                  <c:v>1.5146847114312762E-2</c:v>
                </c:pt>
              </c:numCache>
            </c:numRef>
          </c:val>
          <c:extLst>
            <c:ext xmlns:c16="http://schemas.microsoft.com/office/drawing/2014/chart" uri="{C3380CC4-5D6E-409C-BE32-E72D297353CC}">
              <c16:uniqueId val="{00000001-D855-4F9F-8588-E8F553627760}"/>
            </c:ext>
          </c:extLst>
        </c:ser>
        <c:dLbls>
          <c:showLegendKey val="0"/>
          <c:showVal val="0"/>
          <c:showCatName val="0"/>
          <c:showSerName val="0"/>
          <c:showPercent val="0"/>
          <c:showBubbleSize val="0"/>
          <c:showLeaderLines val="1"/>
        </c:dLbls>
        <c:firstSliceAng val="0"/>
        <c:holeSize val="57"/>
      </c:doughnutChart>
      <c:spPr>
        <a:noFill/>
        <a:ln>
          <a:noFill/>
        </a:ln>
        <a:effectLst/>
      </c:spPr>
    </c:plotArea>
    <c:legend>
      <c:legendPos val="tr"/>
      <c:layout>
        <c:manualLayout>
          <c:xMode val="edge"/>
          <c:yMode val="edge"/>
          <c:x val="0.69008259239430403"/>
          <c:y val="0.14879633161756728"/>
          <c:w val="0.16686176727909011"/>
          <c:h val="0.369202026829979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Q1 Meta Awareness Orders Performance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B4E-440B-9008-E013E0FB157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B4E-440B-9008-E013E0FB157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B4E-440B-9008-E013E0FB157C}"/>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BB4E-440B-9008-E013E0FB157C}"/>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BB4E-440B-9008-E013E0FB157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'Meta Awareness Pivot Table'!$A$52:$A$56</c:f>
              <c:strCache>
                <c:ptCount val="5"/>
                <c:pt idx="0">
                  <c:v>Q1_Bird</c:v>
                </c:pt>
                <c:pt idx="1">
                  <c:v>Q1_Cat</c:v>
                </c:pt>
                <c:pt idx="2">
                  <c:v>Q1_Dog</c:v>
                </c:pt>
                <c:pt idx="3">
                  <c:v>Q1_Fish</c:v>
                </c:pt>
                <c:pt idx="4">
                  <c:v>Q1_Reptile</c:v>
                </c:pt>
              </c:strCache>
            </c:strRef>
          </c:cat>
          <c:val>
            <c:numRef>
              <c:f>'Meta Awareness Pivot Table'!$B$52:$B$56</c:f>
              <c:numCache>
                <c:formatCode>_(* #,##0_);_(* \(#,##0\);_(* "-"_);_(@_)</c:formatCode>
                <c:ptCount val="5"/>
                <c:pt idx="0">
                  <c:v>6870</c:v>
                </c:pt>
                <c:pt idx="1">
                  <c:v>10798</c:v>
                </c:pt>
                <c:pt idx="2">
                  <c:v>5585</c:v>
                </c:pt>
                <c:pt idx="3">
                  <c:v>2694</c:v>
                </c:pt>
                <c:pt idx="4">
                  <c:v>2704</c:v>
                </c:pt>
              </c:numCache>
            </c:numRef>
          </c:val>
          <c:extLst>
            <c:ext xmlns:c16="http://schemas.microsoft.com/office/drawing/2014/chart" uri="{C3380CC4-5D6E-409C-BE32-E72D297353CC}">
              <c16:uniqueId val="{00000001-1F3B-4E02-8D14-8F694DD7B7F1}"/>
            </c:ext>
          </c:extLst>
        </c:ser>
        <c:dLbls>
          <c:showLegendKey val="0"/>
          <c:showVal val="0"/>
          <c:showCatName val="0"/>
          <c:showSerName val="0"/>
          <c:showPercent val="0"/>
          <c:showBubbleSize val="0"/>
          <c:showLeaderLines val="1"/>
        </c:dLbls>
        <c:firstSliceAng val="0"/>
        <c:holeSize val="57"/>
      </c:doughnutChart>
      <c:spPr>
        <a:noFill/>
        <a:ln>
          <a:noFill/>
        </a:ln>
        <a:effectLst/>
      </c:spPr>
    </c:plotArea>
    <c:legend>
      <c:legendPos val="tr"/>
      <c:layout>
        <c:manualLayout>
          <c:xMode val="edge"/>
          <c:yMode val="edge"/>
          <c:x val="0.65674930144649579"/>
          <c:y val="0.1534259612471969"/>
          <c:w val="0.16686176727909011"/>
          <c:h val="0.369202026829979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Q2 Meta Awareness Orders Performance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EB0-4FFE-BD11-9B8E15A3787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EB0-4FFE-BD11-9B8E15A3787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0EB0-4FFE-BD11-9B8E15A3787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0EB0-4FFE-BD11-9B8E15A3787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0EB0-4FFE-BD11-9B8E15A3787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'Meta Awareness Pivot Table'!$C$52:$C$56</c:f>
              <c:strCache>
                <c:ptCount val="5"/>
                <c:pt idx="0">
                  <c:v>Q2_Bird</c:v>
                </c:pt>
                <c:pt idx="1">
                  <c:v>Q2_Cat</c:v>
                </c:pt>
                <c:pt idx="2">
                  <c:v>Q2_Dog</c:v>
                </c:pt>
                <c:pt idx="3">
                  <c:v>Q2_Fish</c:v>
                </c:pt>
                <c:pt idx="4">
                  <c:v>Q2_Reptile</c:v>
                </c:pt>
              </c:strCache>
            </c:strRef>
          </c:cat>
          <c:val>
            <c:numRef>
              <c:f>'Meta Awareness Pivot Table'!$D$52:$D$56</c:f>
              <c:numCache>
                <c:formatCode>_(* #,##0_);_(* \(#,##0\);_(* "-"_);_(@_)</c:formatCode>
                <c:ptCount val="5"/>
                <c:pt idx="0">
                  <c:v>4735</c:v>
                </c:pt>
                <c:pt idx="1">
                  <c:v>6222</c:v>
                </c:pt>
                <c:pt idx="2">
                  <c:v>5070</c:v>
                </c:pt>
                <c:pt idx="3">
                  <c:v>2458</c:v>
                </c:pt>
                <c:pt idx="4">
                  <c:v>1692</c:v>
                </c:pt>
              </c:numCache>
            </c:numRef>
          </c:val>
          <c:extLst>
            <c:ext xmlns:c16="http://schemas.microsoft.com/office/drawing/2014/chart" uri="{C3380CC4-5D6E-409C-BE32-E72D297353CC}">
              <c16:uniqueId val="{00000001-0A92-4B75-B82D-AED1A988D32F}"/>
            </c:ext>
          </c:extLst>
        </c:ser>
        <c:dLbls>
          <c:showLegendKey val="0"/>
          <c:showVal val="0"/>
          <c:showCatName val="0"/>
          <c:showSerName val="0"/>
          <c:showPercent val="0"/>
          <c:showBubbleSize val="0"/>
          <c:showLeaderLines val="1"/>
        </c:dLbls>
        <c:firstSliceAng val="0"/>
        <c:holeSize val="56"/>
      </c:doughnutChart>
      <c:spPr>
        <a:noFill/>
        <a:ln>
          <a:noFill/>
        </a:ln>
        <a:effectLst/>
      </c:spPr>
    </c:plotArea>
    <c:legend>
      <c:legendPos val="tr"/>
      <c:layout>
        <c:manualLayout>
          <c:xMode val="edge"/>
          <c:yMode val="edge"/>
          <c:x val="0.67341596811316251"/>
          <c:y val="0.1534259612471969"/>
          <c:w val="0.16686176727909011"/>
          <c:h val="0.369202026829979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Q1 SEM Clicks Performance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6F9-4CC9-B77C-CC26433F8C7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6F9-4CC9-B77C-CC26433F8C7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6F9-4CC9-B77C-CC26433F8C7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56F9-4CC9-B77C-CC26433F8C7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56F9-4CC9-B77C-CC26433F8C7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'Meta Awareness Pivot Table'!$A$39:$A$43</c:f>
              <c:strCache>
                <c:ptCount val="5"/>
                <c:pt idx="0">
                  <c:v>Q1_Bird</c:v>
                </c:pt>
                <c:pt idx="1">
                  <c:v>Q1_Cat</c:v>
                </c:pt>
                <c:pt idx="2">
                  <c:v>Q1_Dog</c:v>
                </c:pt>
                <c:pt idx="3">
                  <c:v>Q1_Fish</c:v>
                </c:pt>
                <c:pt idx="4">
                  <c:v>Q1_Reptile</c:v>
                </c:pt>
              </c:strCache>
            </c:strRef>
          </c:cat>
          <c:val>
            <c:numRef>
              <c:f>'Meta Awareness Pivot Table'!$B$39:$B$43</c:f>
              <c:numCache>
                <c:formatCode>_(* #,##0_);_(* \(#,##0\);_(* "-"_);_(@_)</c:formatCode>
                <c:ptCount val="5"/>
                <c:pt idx="0">
                  <c:v>212976</c:v>
                </c:pt>
                <c:pt idx="1">
                  <c:v>181805</c:v>
                </c:pt>
                <c:pt idx="2">
                  <c:v>194446</c:v>
                </c:pt>
                <c:pt idx="3">
                  <c:v>104463</c:v>
                </c:pt>
                <c:pt idx="4">
                  <c:v>178519</c:v>
                </c:pt>
              </c:numCache>
            </c:numRef>
          </c:val>
          <c:extLst>
            <c:ext xmlns:c16="http://schemas.microsoft.com/office/drawing/2014/chart" uri="{C3380CC4-5D6E-409C-BE32-E72D297353CC}">
              <c16:uniqueId val="{00000001-F8BB-45DF-9AC8-C3FD4EA365C9}"/>
            </c:ext>
          </c:extLst>
        </c:ser>
        <c:dLbls>
          <c:showLegendKey val="0"/>
          <c:showVal val="0"/>
          <c:showCatName val="0"/>
          <c:showSerName val="0"/>
          <c:showPercent val="0"/>
          <c:showBubbleSize val="0"/>
          <c:showLeaderLines val="1"/>
        </c:dLbls>
        <c:firstSliceAng val="0"/>
        <c:holeSize val="51"/>
      </c:doughnutChart>
      <c:spPr>
        <a:noFill/>
        <a:ln>
          <a:noFill/>
        </a:ln>
        <a:effectLst/>
      </c:spPr>
    </c:plotArea>
    <c:legend>
      <c:legendPos val="tr"/>
      <c:layout>
        <c:manualLayout>
          <c:xMode val="edge"/>
          <c:yMode val="edge"/>
          <c:x val="0.64147156605424316"/>
          <c:y val="0.16268518518518518"/>
          <c:w val="0.16686176727909011"/>
          <c:h val="0.369202026829979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Q2 Meta Awareness Clicks Performance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194-4AC9-B25D-3383A581BED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194-4AC9-B25D-3383A581BED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194-4AC9-B25D-3383A581BED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1194-4AC9-B25D-3383A581BED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1194-4AC9-B25D-3383A581BED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'Meta Awareness Pivot Table'!$C$39:$C$43</c:f>
              <c:strCache>
                <c:ptCount val="5"/>
                <c:pt idx="0">
                  <c:v>Q2_Bird</c:v>
                </c:pt>
                <c:pt idx="1">
                  <c:v>Q2_Cat</c:v>
                </c:pt>
                <c:pt idx="2">
                  <c:v>Q2_Dog</c:v>
                </c:pt>
                <c:pt idx="3">
                  <c:v>Q2_Fish</c:v>
                </c:pt>
                <c:pt idx="4">
                  <c:v>Q2_Reptile</c:v>
                </c:pt>
              </c:strCache>
            </c:strRef>
          </c:cat>
          <c:val>
            <c:numRef>
              <c:f>'Meta Awareness Pivot Table'!$D$39:$D$43</c:f>
              <c:numCache>
                <c:formatCode>_(* #,##0_);_(* \(#,##0\);_(* "-"_);_(@_)</c:formatCode>
                <c:ptCount val="5"/>
                <c:pt idx="0">
                  <c:v>212173</c:v>
                </c:pt>
                <c:pt idx="1">
                  <c:v>111929</c:v>
                </c:pt>
                <c:pt idx="2">
                  <c:v>229872</c:v>
                </c:pt>
                <c:pt idx="3">
                  <c:v>90078</c:v>
                </c:pt>
                <c:pt idx="4">
                  <c:v>147907</c:v>
                </c:pt>
              </c:numCache>
            </c:numRef>
          </c:val>
          <c:extLst>
            <c:ext xmlns:c16="http://schemas.microsoft.com/office/drawing/2014/chart" uri="{C3380CC4-5D6E-409C-BE32-E72D297353CC}">
              <c16:uniqueId val="{00000001-B127-4C1A-AB84-54EB709E5062}"/>
            </c:ext>
          </c:extLst>
        </c:ser>
        <c:dLbls>
          <c:showLegendKey val="0"/>
          <c:showVal val="0"/>
          <c:showCatName val="0"/>
          <c:showSerName val="0"/>
          <c:showPercent val="0"/>
          <c:showBubbleSize val="0"/>
          <c:showLeaderLines val="1"/>
        </c:dLbls>
        <c:firstSliceAng val="0"/>
        <c:holeSize val="56"/>
      </c:doughnutChart>
      <c:spPr>
        <a:noFill/>
        <a:ln>
          <a:noFill/>
        </a:ln>
        <a:effectLst/>
      </c:spPr>
    </c:plotArea>
    <c:legend>
      <c:legendPos val="r"/>
      <c:layout>
        <c:manualLayout>
          <c:xMode val="edge"/>
          <c:yMode val="edge"/>
          <c:x val="0.67619383066199057"/>
          <c:y val="0.17799139690871973"/>
          <c:w val="0.20276872985813482"/>
          <c:h val="0.3679245111662080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Q2 CVR Meta Awareness Performance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420-4C3E-82AA-D0C56D701BE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420-4C3E-82AA-D0C56D701BE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420-4C3E-82AA-D0C56D701BE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F420-4C3E-82AA-D0C56D701BE0}"/>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F420-4C3E-82AA-D0C56D701BE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'Meta Awareness Pivot Table'!$AH$21:$AH$25</c:f>
              <c:strCache>
                <c:ptCount val="5"/>
                <c:pt idx="0">
                  <c:v>Q2_Bird</c:v>
                </c:pt>
                <c:pt idx="1">
                  <c:v>Q2_Cat</c:v>
                </c:pt>
                <c:pt idx="2">
                  <c:v>Q2_Dog</c:v>
                </c:pt>
                <c:pt idx="3">
                  <c:v>Q2_Fish</c:v>
                </c:pt>
                <c:pt idx="4">
                  <c:v>Q2_Reptile</c:v>
                </c:pt>
              </c:strCache>
            </c:strRef>
          </c:cat>
          <c:val>
            <c:numRef>
              <c:f>'Meta Awareness Pivot Table'!$AI$21:$AI$25</c:f>
              <c:numCache>
                <c:formatCode>0.00%</c:formatCode>
                <c:ptCount val="5"/>
                <c:pt idx="0">
                  <c:v>1.6850468954539958E-2</c:v>
                </c:pt>
                <c:pt idx="1">
                  <c:v>7.0703622931361249E-3</c:v>
                </c:pt>
                <c:pt idx="2">
                  <c:v>2.2717091510234166E-2</c:v>
                </c:pt>
                <c:pt idx="3">
                  <c:v>1.8902142622644485E-2</c:v>
                </c:pt>
                <c:pt idx="4">
                  <c:v>1.9113680243780289E-2</c:v>
                </c:pt>
              </c:numCache>
            </c:numRef>
          </c:val>
          <c:extLst>
            <c:ext xmlns:c16="http://schemas.microsoft.com/office/drawing/2014/chart" uri="{C3380CC4-5D6E-409C-BE32-E72D297353CC}">
              <c16:uniqueId val="{00000001-B5A0-4686-A46E-6BBB07B42CBD}"/>
            </c:ext>
          </c:extLst>
        </c:ser>
        <c:dLbls>
          <c:showLegendKey val="0"/>
          <c:showVal val="0"/>
          <c:showCatName val="0"/>
          <c:showSerName val="0"/>
          <c:showPercent val="0"/>
          <c:showBubbleSize val="0"/>
          <c:showLeaderLines val="1"/>
        </c:dLbls>
        <c:firstSliceAng val="0"/>
        <c:holeSize val="58"/>
      </c:doughnutChart>
      <c:spPr>
        <a:noFill/>
        <a:ln>
          <a:noFill/>
        </a:ln>
        <a:effectLst/>
      </c:spPr>
    </c:plotArea>
    <c:legend>
      <c:legendPos val="tr"/>
      <c:layout>
        <c:manualLayout>
          <c:xMode val="edge"/>
          <c:yMode val="edge"/>
          <c:x val="0.68174942860307119"/>
          <c:y val="0.15805552023428457"/>
          <c:w val="0.16686176727909011"/>
          <c:h val="0.369202026829979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[Raw performance data Q1&amp;Q2_ Mini Project (C476 Pod).xlsx]Sheet1!PivotTable12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'Sum of ROI' by 'Campaign Name'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Sheet1!$B$2</c:f>
              <c:strCache>
                <c:ptCount val="1"/>
                <c:pt idx="0">
                  <c:v>Total</c:v>
                </c:pt>
              </c:strCache>
            </c:strRef>
          </c:tx>
          <c:spPr>
            <a:solidFill>
              <a:schemeClr val="accent1"/>
            </a:solidFill>
            <a:ln>
              <a:noFill/>
            </a:ln>
            <a:effectLst/>
          </c:spPr>
          <c:invertIfNegative val="0"/>
          <c:cat>
            <c:strRef>
              <c:f>Sheet1!$A$3:$A$13</c:f>
              <c:strCache>
                <c:ptCount val="10"/>
                <c:pt idx="0">
                  <c:v>MetaAwareness_Q1_Dog</c:v>
                </c:pt>
                <c:pt idx="1">
                  <c:v>MetaAwareness_Q2_Dog</c:v>
                </c:pt>
                <c:pt idx="2">
                  <c:v>MetaAwareness_Q1_Cat</c:v>
                </c:pt>
                <c:pt idx="3">
                  <c:v>MetaAwareness_Q1_Fish</c:v>
                </c:pt>
                <c:pt idx="4">
                  <c:v>MetaAwareness_Q2_Cat</c:v>
                </c:pt>
                <c:pt idx="5">
                  <c:v>MetaAwareness_Q1_Bird</c:v>
                </c:pt>
                <c:pt idx="6">
                  <c:v>MetaAwareness_Q2_Bird</c:v>
                </c:pt>
                <c:pt idx="7">
                  <c:v>MetaAwareness_Q2_Fish</c:v>
                </c:pt>
                <c:pt idx="8">
                  <c:v>MetaAwareness_Q1_Reptile</c:v>
                </c:pt>
                <c:pt idx="9">
                  <c:v>MetaAwareness_Q2_Reptile</c:v>
                </c:pt>
              </c:strCache>
            </c:strRef>
          </c:cat>
          <c:val>
            <c:numRef>
              <c:f>Sheet1!$B$3:$B$13</c:f>
              <c:numCache>
                <c:formatCode>_(* #,##0.00_);_(* \(#,##0.00\);_(* "-"??_);_(@_)</c:formatCode>
                <c:ptCount val="10"/>
                <c:pt idx="0">
                  <c:v>30.991242368418515</c:v>
                </c:pt>
                <c:pt idx="1">
                  <c:v>22.671697122500809</c:v>
                </c:pt>
                <c:pt idx="2">
                  <c:v>19.067599534673235</c:v>
                </c:pt>
                <c:pt idx="3">
                  <c:v>14.339253214169762</c:v>
                </c:pt>
                <c:pt idx="4">
                  <c:v>14.202896773490298</c:v>
                </c:pt>
                <c:pt idx="5">
                  <c:v>13.836577263278031</c:v>
                </c:pt>
                <c:pt idx="6">
                  <c:v>10.7741983499192</c:v>
                </c:pt>
                <c:pt idx="7">
                  <c:v>10.645258706357797</c:v>
                </c:pt>
                <c:pt idx="8">
                  <c:v>8.3263085756153643</c:v>
                </c:pt>
                <c:pt idx="9">
                  <c:v>6.4668021880544044</c:v>
                </c:pt>
              </c:numCache>
            </c:numRef>
          </c:val>
          <c:extLst>
            <c:ext xmlns:c16="http://schemas.microsoft.com/office/drawing/2014/chart" uri="{C3380CC4-5D6E-409C-BE32-E72D297353CC}">
              <c16:uniqueId val="{00000006-95E4-4078-8EA3-4B5B98FDD057}"/>
            </c:ext>
          </c:extLst>
        </c:ser>
        <c:dLbls>
          <c:showLegendKey val="0"/>
          <c:showVal val="0"/>
          <c:showCatName val="0"/>
          <c:showSerName val="0"/>
          <c:showPercent val="0"/>
          <c:showBubbleSize val="0"/>
        </c:dLbls>
        <c:gapWidth val="33"/>
        <c:overlap val="-30"/>
        <c:axId val="23498759"/>
        <c:axId val="23500807"/>
      </c:barChart>
      <c:catAx>
        <c:axId val="23498759"/>
        <c:scaling>
          <c:orientation val="maxMin"/>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Campaign Name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500807"/>
        <c:crosses val="autoZero"/>
        <c:auto val="1"/>
        <c:lblAlgn val="ctr"/>
        <c:lblOffset val="100"/>
        <c:noMultiLvlLbl val="0"/>
      </c:catAx>
      <c:valAx>
        <c:axId val="235008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Sum of ROI</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498759"/>
        <c:crosses val="max"/>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18" Type="http://schemas.openxmlformats.org/officeDocument/2006/relationships/chart" Target="../charts/chart18.xml"/><Relationship Id="rId26" Type="http://schemas.openxmlformats.org/officeDocument/2006/relationships/chart" Target="../charts/chart26.xml"/><Relationship Id="rId3" Type="http://schemas.openxmlformats.org/officeDocument/2006/relationships/chart" Target="../charts/chart3.xml"/><Relationship Id="rId21" Type="http://schemas.openxmlformats.org/officeDocument/2006/relationships/chart" Target="../charts/chart21.xml"/><Relationship Id="rId7" Type="http://schemas.openxmlformats.org/officeDocument/2006/relationships/chart" Target="../charts/chart7.xml"/><Relationship Id="rId12" Type="http://schemas.openxmlformats.org/officeDocument/2006/relationships/chart" Target="../charts/chart12.xml"/><Relationship Id="rId17" Type="http://schemas.openxmlformats.org/officeDocument/2006/relationships/chart" Target="../charts/chart17.xml"/><Relationship Id="rId25" Type="http://schemas.openxmlformats.org/officeDocument/2006/relationships/chart" Target="../charts/chart25.xml"/><Relationship Id="rId2" Type="http://schemas.openxmlformats.org/officeDocument/2006/relationships/chart" Target="../charts/chart2.xml"/><Relationship Id="rId16" Type="http://schemas.openxmlformats.org/officeDocument/2006/relationships/chart" Target="../charts/chart16.xml"/><Relationship Id="rId20" Type="http://schemas.openxmlformats.org/officeDocument/2006/relationships/chart" Target="../charts/chart20.xml"/><Relationship Id="rId29" Type="http://schemas.openxmlformats.org/officeDocument/2006/relationships/chart" Target="../charts/chart29.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24" Type="http://schemas.openxmlformats.org/officeDocument/2006/relationships/chart" Target="../charts/chart24.xml"/><Relationship Id="rId5" Type="http://schemas.openxmlformats.org/officeDocument/2006/relationships/chart" Target="../charts/chart5.xml"/><Relationship Id="rId15" Type="http://schemas.openxmlformats.org/officeDocument/2006/relationships/chart" Target="../charts/chart15.xml"/><Relationship Id="rId23" Type="http://schemas.openxmlformats.org/officeDocument/2006/relationships/chart" Target="../charts/chart23.xml"/><Relationship Id="rId28" Type="http://schemas.openxmlformats.org/officeDocument/2006/relationships/chart" Target="../charts/chart28.xml"/><Relationship Id="rId10" Type="http://schemas.openxmlformats.org/officeDocument/2006/relationships/chart" Target="../charts/chart10.xml"/><Relationship Id="rId19" Type="http://schemas.openxmlformats.org/officeDocument/2006/relationships/chart" Target="../charts/chart19.xml"/><Relationship Id="rId31" Type="http://schemas.openxmlformats.org/officeDocument/2006/relationships/chart" Target="../charts/chart31.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 Id="rId22" Type="http://schemas.openxmlformats.org/officeDocument/2006/relationships/chart" Target="../charts/chart22.xml"/><Relationship Id="rId27" Type="http://schemas.openxmlformats.org/officeDocument/2006/relationships/chart" Target="../charts/chart27.xml"/><Relationship Id="rId30" Type="http://schemas.openxmlformats.org/officeDocument/2006/relationships/chart" Target="../charts/chart30.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4.xml"/><Relationship Id="rId2" Type="http://schemas.openxmlformats.org/officeDocument/2006/relationships/chart" Target="../charts/chart33.xml"/><Relationship Id="rId1" Type="http://schemas.openxmlformats.org/officeDocument/2006/relationships/chart" Target="../charts/chart32.xml"/><Relationship Id="rId4" Type="http://schemas.openxmlformats.org/officeDocument/2006/relationships/chart" Target="../charts/chart3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6.xml"/></Relationships>
</file>

<file path=xl/drawings/_rels/drawing5.xml.rels><?xml version="1.0" encoding="UTF-8" standalone="yes"?>
<Relationships xmlns="http://schemas.openxmlformats.org/package/2006/relationships"><Relationship Id="rId3" Type="http://schemas.openxmlformats.org/officeDocument/2006/relationships/chart" Target="../charts/chart39.xml"/><Relationship Id="rId7" Type="http://schemas.openxmlformats.org/officeDocument/2006/relationships/chart" Target="../charts/chart43.xml"/><Relationship Id="rId2" Type="http://schemas.openxmlformats.org/officeDocument/2006/relationships/chart" Target="../charts/chart38.xml"/><Relationship Id="rId1" Type="http://schemas.openxmlformats.org/officeDocument/2006/relationships/chart" Target="../charts/chart37.xml"/><Relationship Id="rId6" Type="http://schemas.openxmlformats.org/officeDocument/2006/relationships/chart" Target="../charts/chart42.xml"/><Relationship Id="rId5" Type="http://schemas.openxmlformats.org/officeDocument/2006/relationships/chart" Target="../charts/chart41.xml"/><Relationship Id="rId4" Type="http://schemas.openxmlformats.org/officeDocument/2006/relationships/chart" Target="../charts/chart40.xml"/></Relationships>
</file>

<file path=xl/drawings/_rels/drawing6.xml.rels><?xml version="1.0" encoding="UTF-8" standalone="yes"?>
<Relationships xmlns="http://schemas.openxmlformats.org/package/2006/relationships"><Relationship Id="rId8" Type="http://schemas.openxmlformats.org/officeDocument/2006/relationships/chart" Target="../charts/chart51.xml"/><Relationship Id="rId13" Type="http://schemas.openxmlformats.org/officeDocument/2006/relationships/chart" Target="../charts/chart56.xml"/><Relationship Id="rId18" Type="http://schemas.openxmlformats.org/officeDocument/2006/relationships/chart" Target="../charts/chart61.xml"/><Relationship Id="rId26" Type="http://schemas.openxmlformats.org/officeDocument/2006/relationships/chart" Target="../charts/chart69.xml"/><Relationship Id="rId3" Type="http://schemas.openxmlformats.org/officeDocument/2006/relationships/chart" Target="../charts/chart46.xml"/><Relationship Id="rId21" Type="http://schemas.openxmlformats.org/officeDocument/2006/relationships/chart" Target="../charts/chart64.xml"/><Relationship Id="rId7" Type="http://schemas.openxmlformats.org/officeDocument/2006/relationships/chart" Target="../charts/chart50.xml"/><Relationship Id="rId12" Type="http://schemas.openxmlformats.org/officeDocument/2006/relationships/chart" Target="../charts/chart55.xml"/><Relationship Id="rId17" Type="http://schemas.openxmlformats.org/officeDocument/2006/relationships/chart" Target="../charts/chart60.xml"/><Relationship Id="rId25" Type="http://schemas.openxmlformats.org/officeDocument/2006/relationships/chart" Target="../charts/chart68.xml"/><Relationship Id="rId2" Type="http://schemas.openxmlformats.org/officeDocument/2006/relationships/chart" Target="../charts/chart45.xml"/><Relationship Id="rId16" Type="http://schemas.openxmlformats.org/officeDocument/2006/relationships/chart" Target="../charts/chart59.xml"/><Relationship Id="rId20" Type="http://schemas.openxmlformats.org/officeDocument/2006/relationships/chart" Target="../charts/chart63.xml"/><Relationship Id="rId1" Type="http://schemas.openxmlformats.org/officeDocument/2006/relationships/chart" Target="../charts/chart44.xml"/><Relationship Id="rId6" Type="http://schemas.openxmlformats.org/officeDocument/2006/relationships/chart" Target="../charts/chart49.xml"/><Relationship Id="rId11" Type="http://schemas.openxmlformats.org/officeDocument/2006/relationships/chart" Target="../charts/chart54.xml"/><Relationship Id="rId24" Type="http://schemas.openxmlformats.org/officeDocument/2006/relationships/chart" Target="../charts/chart67.xml"/><Relationship Id="rId5" Type="http://schemas.openxmlformats.org/officeDocument/2006/relationships/chart" Target="../charts/chart48.xml"/><Relationship Id="rId15" Type="http://schemas.openxmlformats.org/officeDocument/2006/relationships/chart" Target="../charts/chart58.xml"/><Relationship Id="rId23" Type="http://schemas.openxmlformats.org/officeDocument/2006/relationships/chart" Target="../charts/chart66.xml"/><Relationship Id="rId10" Type="http://schemas.openxmlformats.org/officeDocument/2006/relationships/chart" Target="../charts/chart53.xml"/><Relationship Id="rId19" Type="http://schemas.openxmlformats.org/officeDocument/2006/relationships/chart" Target="../charts/chart62.xml"/><Relationship Id="rId4" Type="http://schemas.openxmlformats.org/officeDocument/2006/relationships/chart" Target="../charts/chart47.xml"/><Relationship Id="rId9" Type="http://schemas.openxmlformats.org/officeDocument/2006/relationships/chart" Target="../charts/chart52.xml"/><Relationship Id="rId14" Type="http://schemas.openxmlformats.org/officeDocument/2006/relationships/chart" Target="../charts/chart57.xml"/><Relationship Id="rId22" Type="http://schemas.openxmlformats.org/officeDocument/2006/relationships/chart" Target="../charts/chart65.xml"/><Relationship Id="rId27" Type="http://schemas.openxmlformats.org/officeDocument/2006/relationships/chart" Target="../charts/chart70.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1.xml"/></Relationships>
</file>

<file path=xl/drawings/drawing1.xml><?xml version="1.0" encoding="utf-8"?>
<xdr:wsDr xmlns:xdr="http://schemas.openxmlformats.org/drawingml/2006/spreadsheetDrawing" xmlns:a="http://schemas.openxmlformats.org/drawingml/2006/main">
  <xdr:twoCellAnchor>
    <xdr:from>
      <xdr:col>0</xdr:col>
      <xdr:colOff>28575</xdr:colOff>
      <xdr:row>133</xdr:row>
      <xdr:rowOff>152400</xdr:rowOff>
    </xdr:from>
    <xdr:to>
      <xdr:col>2</xdr:col>
      <xdr:colOff>38100</xdr:colOff>
      <xdr:row>144</xdr:row>
      <xdr:rowOff>0</xdr:rowOff>
    </xdr:to>
    <xdr:graphicFrame macro="">
      <xdr:nvGraphicFramePr>
        <xdr:cNvPr id="34" name="Chart 3">
          <a:extLst>
            <a:ext uri="{FF2B5EF4-FFF2-40B4-BE49-F238E27FC236}">
              <a16:creationId xmlns:a16="http://schemas.microsoft.com/office/drawing/2014/main" id="{5C03C68B-54A8-4CAA-B8D6-BB635AB3A8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0</xdr:colOff>
      <xdr:row>98</xdr:row>
      <xdr:rowOff>9525</xdr:rowOff>
    </xdr:from>
    <xdr:to>
      <xdr:col>9</xdr:col>
      <xdr:colOff>400050</xdr:colOff>
      <xdr:row>115</xdr:row>
      <xdr:rowOff>76200</xdr:rowOff>
    </xdr:to>
    <xdr:graphicFrame macro="">
      <xdr:nvGraphicFramePr>
        <xdr:cNvPr id="17" name="Chart 6">
          <a:extLst>
            <a:ext uri="{FF2B5EF4-FFF2-40B4-BE49-F238E27FC236}">
              <a16:creationId xmlns:a16="http://schemas.microsoft.com/office/drawing/2014/main" id="{D50138BE-DF46-1740-66CE-DA860F21D3A1}"/>
            </a:ext>
            <a:ext uri="{147F2762-F138-4A5C-976F-8EAC2B608ADB}">
              <a16:predDERef xmlns:a16="http://schemas.microsoft.com/office/drawing/2014/main" pred="{5C03C68B-54A8-4CAA-B8D6-BB635AB3A89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9525</xdr:colOff>
      <xdr:row>99</xdr:row>
      <xdr:rowOff>161925</xdr:rowOff>
    </xdr:from>
    <xdr:to>
      <xdr:col>22</xdr:col>
      <xdr:colOff>314325</xdr:colOff>
      <xdr:row>117</xdr:row>
      <xdr:rowOff>66675</xdr:rowOff>
    </xdr:to>
    <xdr:graphicFrame macro="">
      <xdr:nvGraphicFramePr>
        <xdr:cNvPr id="18" name="Chart 9">
          <a:extLst>
            <a:ext uri="{FF2B5EF4-FFF2-40B4-BE49-F238E27FC236}">
              <a16:creationId xmlns:a16="http://schemas.microsoft.com/office/drawing/2014/main" id="{904F840F-CBB2-0B35-79CF-5192264F7303}"/>
            </a:ext>
            <a:ext uri="{147F2762-F138-4A5C-976F-8EAC2B608ADB}">
              <a16:predDERef xmlns:a16="http://schemas.microsoft.com/office/drawing/2014/main" pred="{D50138BE-DF46-1740-66CE-DA860F21D3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23</xdr:col>
      <xdr:colOff>0</xdr:colOff>
      <xdr:row>99</xdr:row>
      <xdr:rowOff>161925</xdr:rowOff>
    </xdr:from>
    <xdr:to>
      <xdr:col>30</xdr:col>
      <xdr:colOff>304800</xdr:colOff>
      <xdr:row>117</xdr:row>
      <xdr:rowOff>66675</xdr:rowOff>
    </xdr:to>
    <xdr:graphicFrame macro="">
      <xdr:nvGraphicFramePr>
        <xdr:cNvPr id="19" name="Chart 10">
          <a:extLst>
            <a:ext uri="{FF2B5EF4-FFF2-40B4-BE49-F238E27FC236}">
              <a16:creationId xmlns:a16="http://schemas.microsoft.com/office/drawing/2014/main" id="{AD369B98-B5E6-D0A9-9594-F96DA4B5DD2C}"/>
            </a:ext>
            <a:ext uri="{147F2762-F138-4A5C-976F-8EAC2B608ADB}">
              <a16:predDERef xmlns:a16="http://schemas.microsoft.com/office/drawing/2014/main" pred="{904F840F-CBB2-0B35-79CF-5192264F73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9525</xdr:colOff>
      <xdr:row>97</xdr:row>
      <xdr:rowOff>142875</xdr:rowOff>
    </xdr:from>
    <xdr:to>
      <xdr:col>3</xdr:col>
      <xdr:colOff>0</xdr:colOff>
      <xdr:row>115</xdr:row>
      <xdr:rowOff>66675</xdr:rowOff>
    </xdr:to>
    <xdr:graphicFrame macro="">
      <xdr:nvGraphicFramePr>
        <xdr:cNvPr id="20" name="Chart 13">
          <a:extLst>
            <a:ext uri="{FF2B5EF4-FFF2-40B4-BE49-F238E27FC236}">
              <a16:creationId xmlns:a16="http://schemas.microsoft.com/office/drawing/2014/main" id="{D3F99E50-F3A6-4ADF-2703-350C515312D5}"/>
            </a:ext>
            <a:ext uri="{147F2762-F138-4A5C-976F-8EAC2B608ADB}">
              <a16:predDERef xmlns:a16="http://schemas.microsoft.com/office/drawing/2014/main" pred="{AD369B98-B5E6-D0A9-9594-F96DA4B5DD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1152525</xdr:colOff>
      <xdr:row>120</xdr:row>
      <xdr:rowOff>85725</xdr:rowOff>
    </xdr:from>
    <xdr:to>
      <xdr:col>12</xdr:col>
      <xdr:colOff>714375</xdr:colOff>
      <xdr:row>129</xdr:row>
      <xdr:rowOff>114300</xdr:rowOff>
    </xdr:to>
    <xdr:graphicFrame macro="">
      <xdr:nvGraphicFramePr>
        <xdr:cNvPr id="9" name="Chart 8" descr="Chart type: Clustered Column. 'Campaign CPA' by 'Campaign Name'&#10;&#10;Description automatically generated">
          <a:extLst>
            <a:ext uri="{FF2B5EF4-FFF2-40B4-BE49-F238E27FC236}">
              <a16:creationId xmlns:a16="http://schemas.microsoft.com/office/drawing/2014/main" id="{E9AF2991-AB3B-4B0F-BF21-5D8F8B041848}"/>
            </a:ext>
            <a:ext uri="{147F2762-F138-4A5C-976F-8EAC2B608ADB}">
              <a16:predDERef xmlns:a16="http://schemas.microsoft.com/office/drawing/2014/main" pred="{D3F99E50-F3A6-4ADF-2703-350C515312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1200150</xdr:colOff>
      <xdr:row>125</xdr:row>
      <xdr:rowOff>0</xdr:rowOff>
    </xdr:from>
    <xdr:to>
      <xdr:col>14</xdr:col>
      <xdr:colOff>180975</xdr:colOff>
      <xdr:row>134</xdr:row>
      <xdr:rowOff>152400</xdr:rowOff>
    </xdr:to>
    <xdr:graphicFrame macro="">
      <xdr:nvGraphicFramePr>
        <xdr:cNvPr id="13" name="Chart 12">
          <a:extLst>
            <a:ext uri="{FF2B5EF4-FFF2-40B4-BE49-F238E27FC236}">
              <a16:creationId xmlns:a16="http://schemas.microsoft.com/office/drawing/2014/main" id="{EF831576-4B7A-4D56-8B76-DE0BD3DD663E}"/>
            </a:ext>
            <a:ext uri="{147F2762-F138-4A5C-976F-8EAC2B608ADB}">
              <a16:predDERef xmlns:a16="http://schemas.microsoft.com/office/drawing/2014/main" pred="{E9AF2991-AB3B-4B0F-BF21-5D8F8B0418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14</xdr:col>
      <xdr:colOff>171450</xdr:colOff>
      <xdr:row>125</xdr:row>
      <xdr:rowOff>0</xdr:rowOff>
    </xdr:from>
    <xdr:to>
      <xdr:col>18</xdr:col>
      <xdr:colOff>390525</xdr:colOff>
      <xdr:row>134</xdr:row>
      <xdr:rowOff>152400</xdr:rowOff>
    </xdr:to>
    <xdr:graphicFrame macro="">
      <xdr:nvGraphicFramePr>
        <xdr:cNvPr id="15" name="Chart 14">
          <a:extLst>
            <a:ext uri="{FF2B5EF4-FFF2-40B4-BE49-F238E27FC236}">
              <a16:creationId xmlns:a16="http://schemas.microsoft.com/office/drawing/2014/main" id="{858A8BCC-020D-41E1-8E8E-59EDD33F3570}"/>
            </a:ext>
            <a:ext uri="{147F2762-F138-4A5C-976F-8EAC2B608ADB}">
              <a16:predDERef xmlns:a16="http://schemas.microsoft.com/office/drawing/2014/main" pred="{EF831576-4B7A-4D56-8B76-DE0BD3DD66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18</xdr:col>
      <xdr:colOff>400050</xdr:colOff>
      <xdr:row>125</xdr:row>
      <xdr:rowOff>0</xdr:rowOff>
    </xdr:from>
    <xdr:to>
      <xdr:col>23</xdr:col>
      <xdr:colOff>0</xdr:colOff>
      <xdr:row>134</xdr:row>
      <xdr:rowOff>152400</xdr:rowOff>
    </xdr:to>
    <xdr:graphicFrame macro="">
      <xdr:nvGraphicFramePr>
        <xdr:cNvPr id="16" name="Chart 15">
          <a:extLst>
            <a:ext uri="{FF2B5EF4-FFF2-40B4-BE49-F238E27FC236}">
              <a16:creationId xmlns:a16="http://schemas.microsoft.com/office/drawing/2014/main" id="{991FA501-B498-4E1A-82A1-C20B0B156F16}"/>
            </a:ext>
            <a:ext uri="{147F2762-F138-4A5C-976F-8EAC2B608ADB}">
              <a16:predDERef xmlns:a16="http://schemas.microsoft.com/office/drawing/2014/main" pred="{858A8BCC-020D-41E1-8E8E-59EDD33F35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0</xdr:col>
      <xdr:colOff>0</xdr:colOff>
      <xdr:row>151</xdr:row>
      <xdr:rowOff>66675</xdr:rowOff>
    </xdr:from>
    <xdr:to>
      <xdr:col>22</xdr:col>
      <xdr:colOff>495300</xdr:colOff>
      <xdr:row>155</xdr:row>
      <xdr:rowOff>38100</xdr:rowOff>
    </xdr:to>
    <xdr:sp macro="" textlink="">
      <xdr:nvSpPr>
        <xdr:cNvPr id="41" name="TextBox 16">
          <a:extLst>
            <a:ext uri="{FF2B5EF4-FFF2-40B4-BE49-F238E27FC236}">
              <a16:creationId xmlns:a16="http://schemas.microsoft.com/office/drawing/2014/main" id="{93BBC313-AE15-6384-539F-CD33861CB9B1}"/>
            </a:ext>
            <a:ext uri="{147F2762-F138-4A5C-976F-8EAC2B608ADB}">
              <a16:predDERef xmlns:a16="http://schemas.microsoft.com/office/drawing/2014/main" pred="{991FA501-B498-4E1A-82A1-C20B0B156F16}"/>
            </a:ext>
          </a:extLst>
        </xdr:cNvPr>
        <xdr:cNvSpPr txBox="1"/>
      </xdr:nvSpPr>
      <xdr:spPr>
        <a:xfrm>
          <a:off x="0" y="23974425"/>
          <a:ext cx="20373975" cy="657225"/>
        </a:xfrm>
        <a:prstGeom prst="rect">
          <a:avLst/>
        </a:prstGeom>
        <a:solidFill>
          <a:schemeClr val="accent1">
            <a:lumMod val="60000"/>
            <a:lumOff val="40000"/>
          </a:schemeClr>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a:latin typeface="+mn-lt"/>
              <a:ea typeface="+mn-lt"/>
              <a:cs typeface="+mn-lt"/>
            </a:rPr>
            <a:t>The most cost-efficient Meta Retargeting campaigns were the Q1 and Q2 Dog campaigns, which also ranked as the top performers overall. Notably, their cost efficiency improved by approximately $1 in Q</a:t>
          </a:r>
          <a:r>
            <a:rPr lang="en-US" sz="1100" b="0" i="0" u="none" strike="noStrike">
              <a:solidFill>
                <a:srgbClr val="000000"/>
              </a:solidFill>
              <a:latin typeface="Arial" panose="020B0604020202020204" pitchFamily="34" charset="0"/>
              <a:cs typeface="Arial" panose="020B0604020202020204" pitchFamily="34" charset="0"/>
            </a:rPr>
            <a:t>1</a:t>
          </a:r>
          <a:r>
            <a:rPr lang="en-US" sz="1100">
              <a:latin typeface="+mn-lt"/>
              <a:ea typeface="+mn-lt"/>
              <a:cs typeface="+mn-lt"/>
            </a:rPr>
            <a:t>. While the Bird campaigns ranked in the top three for both performance and cost efficiency, they still lagged behind the Dog campaigns. One key objective was to assess whether the Meta Reptile campaigns were worth continuing, given their poor cost efficiency and low order volume. The Reptile campaigns were the worst performers, both in terms of cost efficiency and overall results. We recommend discontinuing the Reptile campaigns and reallocating the budget to the Dog campaigns.</a:t>
          </a:r>
        </a:p>
      </xdr:txBody>
    </xdr:sp>
    <xdr:clientData/>
  </xdr:twoCellAnchor>
  <xdr:twoCellAnchor>
    <xdr:from>
      <xdr:col>5</xdr:col>
      <xdr:colOff>95250</xdr:colOff>
      <xdr:row>135</xdr:row>
      <xdr:rowOff>123825</xdr:rowOff>
    </xdr:from>
    <xdr:to>
      <xdr:col>10</xdr:col>
      <xdr:colOff>619125</xdr:colOff>
      <xdr:row>149</xdr:row>
      <xdr:rowOff>123825</xdr:rowOff>
    </xdr:to>
    <xdr:graphicFrame macro="">
      <xdr:nvGraphicFramePr>
        <xdr:cNvPr id="36" name="Chart 32">
          <a:extLst>
            <a:ext uri="{FF2B5EF4-FFF2-40B4-BE49-F238E27FC236}">
              <a16:creationId xmlns:a16="http://schemas.microsoft.com/office/drawing/2014/main" id="{DE26CAF4-DE2F-3927-9D4D-8882DAE314B4}"/>
            </a:ext>
            <a:ext uri="{147F2762-F138-4A5C-976F-8EAC2B608ADB}">
              <a16:predDERef xmlns:a16="http://schemas.microsoft.com/office/drawing/2014/main" pred="{A9294899-9789-350A-0C13-AFB4D9293D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13</xdr:col>
      <xdr:colOff>114300</xdr:colOff>
      <xdr:row>137</xdr:row>
      <xdr:rowOff>9525</xdr:rowOff>
    </xdr:from>
    <xdr:to>
      <xdr:col>17</xdr:col>
      <xdr:colOff>428625</xdr:colOff>
      <xdr:row>149</xdr:row>
      <xdr:rowOff>38100</xdr:rowOff>
    </xdr:to>
    <xdr:graphicFrame macro="">
      <xdr:nvGraphicFramePr>
        <xdr:cNvPr id="29" name="Chart 35">
          <a:extLst>
            <a:ext uri="{FF2B5EF4-FFF2-40B4-BE49-F238E27FC236}">
              <a16:creationId xmlns:a16="http://schemas.microsoft.com/office/drawing/2014/main" id="{B7F0BCFA-8C1A-4ACC-AEC8-E7A32F267ECB}"/>
            </a:ext>
            <a:ext uri="{147F2762-F138-4A5C-976F-8EAC2B608ADB}">
              <a16:predDERef xmlns:a16="http://schemas.microsoft.com/office/drawing/2014/main" pred="{DE26CAF4-DE2F-3927-9D4D-8882DAE314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17</xdr:col>
      <xdr:colOff>523875</xdr:colOff>
      <xdr:row>137</xdr:row>
      <xdr:rowOff>0</xdr:rowOff>
    </xdr:from>
    <xdr:to>
      <xdr:col>22</xdr:col>
      <xdr:colOff>266700</xdr:colOff>
      <xdr:row>149</xdr:row>
      <xdr:rowOff>28575</xdr:rowOff>
    </xdr:to>
    <xdr:graphicFrame macro="">
      <xdr:nvGraphicFramePr>
        <xdr:cNvPr id="27" name="Chart 36">
          <a:extLst>
            <a:ext uri="{FF2B5EF4-FFF2-40B4-BE49-F238E27FC236}">
              <a16:creationId xmlns:a16="http://schemas.microsoft.com/office/drawing/2014/main" id="{094F61C2-D55C-4746-B42E-1FCBACF2BEF6}"/>
            </a:ext>
            <a:ext uri="{147F2762-F138-4A5C-976F-8EAC2B608ADB}">
              <a16:predDERef xmlns:a16="http://schemas.microsoft.com/office/drawing/2014/main" pred="{B7F0BCFA-8C1A-4ACC-AEC8-E7A32F267E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0</xdr:col>
      <xdr:colOff>0</xdr:colOff>
      <xdr:row>62</xdr:row>
      <xdr:rowOff>9525</xdr:rowOff>
    </xdr:from>
    <xdr:to>
      <xdr:col>3</xdr:col>
      <xdr:colOff>57150</xdr:colOff>
      <xdr:row>80</xdr:row>
      <xdr:rowOff>142875</xdr:rowOff>
    </xdr:to>
    <xdr:graphicFrame macro="">
      <xdr:nvGraphicFramePr>
        <xdr:cNvPr id="22" name="Chart 16">
          <a:extLst>
            <a:ext uri="{FF2B5EF4-FFF2-40B4-BE49-F238E27FC236}">
              <a16:creationId xmlns:a16="http://schemas.microsoft.com/office/drawing/2014/main" id="{6D24F86E-8A7A-55DC-90AC-3F1176C1D8BE}"/>
            </a:ext>
            <a:ext uri="{147F2762-F138-4A5C-976F-8EAC2B608ADB}">
              <a16:predDERef xmlns:a16="http://schemas.microsoft.com/office/drawing/2014/main" pred="{094F61C2-D55C-4746-B42E-1FCBACF2BE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57150</xdr:colOff>
      <xdr:row>62</xdr:row>
      <xdr:rowOff>133350</xdr:rowOff>
    </xdr:from>
    <xdr:to>
      <xdr:col>10</xdr:col>
      <xdr:colOff>428625</xdr:colOff>
      <xdr:row>80</xdr:row>
      <xdr:rowOff>19050</xdr:rowOff>
    </xdr:to>
    <xdr:graphicFrame macro="">
      <xdr:nvGraphicFramePr>
        <xdr:cNvPr id="24" name="Chart 17">
          <a:extLst>
            <a:ext uri="{FF2B5EF4-FFF2-40B4-BE49-F238E27FC236}">
              <a16:creationId xmlns:a16="http://schemas.microsoft.com/office/drawing/2014/main" id="{ADCFD2E0-66D3-C922-A2E7-2268F7A49A12}"/>
            </a:ext>
            <a:ext uri="{147F2762-F138-4A5C-976F-8EAC2B608ADB}">
              <a16:predDERef xmlns:a16="http://schemas.microsoft.com/office/drawing/2014/main" pred="{6D24F86E-8A7A-55DC-90AC-3F1176C1D8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13</xdr:col>
      <xdr:colOff>257175</xdr:colOff>
      <xdr:row>51</xdr:row>
      <xdr:rowOff>257175</xdr:rowOff>
    </xdr:from>
    <xdr:to>
      <xdr:col>18</xdr:col>
      <xdr:colOff>9525</xdr:colOff>
      <xdr:row>63</xdr:row>
      <xdr:rowOff>57150</xdr:rowOff>
    </xdr:to>
    <xdr:graphicFrame macro="">
      <xdr:nvGraphicFramePr>
        <xdr:cNvPr id="26" name="Chart 1">
          <a:extLst>
            <a:ext uri="{FF2B5EF4-FFF2-40B4-BE49-F238E27FC236}">
              <a16:creationId xmlns:a16="http://schemas.microsoft.com/office/drawing/2014/main" id="{71404FFD-01D0-F152-A6C8-F9A055B72414}"/>
            </a:ext>
            <a:ext uri="{147F2762-F138-4A5C-976F-8EAC2B608ADB}">
              <a16:predDERef xmlns:a16="http://schemas.microsoft.com/office/drawing/2014/main" pred="{ADCFD2E0-66D3-C922-A2E7-2268F7A49A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18</xdr:col>
      <xdr:colOff>104775</xdr:colOff>
      <xdr:row>51</xdr:row>
      <xdr:rowOff>228600</xdr:rowOff>
    </xdr:from>
    <xdr:to>
      <xdr:col>22</xdr:col>
      <xdr:colOff>571500</xdr:colOff>
      <xdr:row>63</xdr:row>
      <xdr:rowOff>104775</xdr:rowOff>
    </xdr:to>
    <xdr:graphicFrame macro="">
      <xdr:nvGraphicFramePr>
        <xdr:cNvPr id="28" name="Chart 2">
          <a:extLst>
            <a:ext uri="{FF2B5EF4-FFF2-40B4-BE49-F238E27FC236}">
              <a16:creationId xmlns:a16="http://schemas.microsoft.com/office/drawing/2014/main" id="{DDFEE379-7CA1-C492-9E28-9A6844031D0D}"/>
            </a:ext>
            <a:ext uri="{147F2762-F138-4A5C-976F-8EAC2B608ADB}">
              <a16:predDERef xmlns:a16="http://schemas.microsoft.com/office/drawing/2014/main" pred="{71404FFD-01D0-F152-A6C8-F9A055B7241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17</xdr:col>
      <xdr:colOff>209550</xdr:colOff>
      <xdr:row>64</xdr:row>
      <xdr:rowOff>0</xdr:rowOff>
    </xdr:from>
    <xdr:to>
      <xdr:col>26</xdr:col>
      <xdr:colOff>438150</xdr:colOff>
      <xdr:row>79</xdr:row>
      <xdr:rowOff>142875</xdr:rowOff>
    </xdr:to>
    <xdr:graphicFrame macro="">
      <xdr:nvGraphicFramePr>
        <xdr:cNvPr id="30" name="Chart 4">
          <a:extLst>
            <a:ext uri="{FF2B5EF4-FFF2-40B4-BE49-F238E27FC236}">
              <a16:creationId xmlns:a16="http://schemas.microsoft.com/office/drawing/2014/main" id="{4226C72F-0AD2-085E-902B-B4F760CB6F2F}"/>
            </a:ext>
            <a:ext uri="{147F2762-F138-4A5C-976F-8EAC2B608ADB}">
              <a16:predDERef xmlns:a16="http://schemas.microsoft.com/office/drawing/2014/main" pred="{DDFEE379-7CA1-C492-9E28-9A6844031D0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27</xdr:col>
      <xdr:colOff>9525</xdr:colOff>
      <xdr:row>63</xdr:row>
      <xdr:rowOff>47625</xdr:rowOff>
    </xdr:from>
    <xdr:to>
      <xdr:col>34</xdr:col>
      <xdr:colOff>314325</xdr:colOff>
      <xdr:row>80</xdr:row>
      <xdr:rowOff>38100</xdr:rowOff>
    </xdr:to>
    <xdr:graphicFrame macro="">
      <xdr:nvGraphicFramePr>
        <xdr:cNvPr id="31" name="Chart 5">
          <a:extLst>
            <a:ext uri="{FF2B5EF4-FFF2-40B4-BE49-F238E27FC236}">
              <a16:creationId xmlns:a16="http://schemas.microsoft.com/office/drawing/2014/main" id="{0E764DEF-1331-9D20-9CEB-274BF4494A55}"/>
            </a:ext>
            <a:ext uri="{147F2762-F138-4A5C-976F-8EAC2B608ADB}">
              <a16:predDERef xmlns:a16="http://schemas.microsoft.com/office/drawing/2014/main" pred="{4226C72F-0AD2-085E-902B-B4F760CB6F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34</xdr:col>
      <xdr:colOff>495300</xdr:colOff>
      <xdr:row>59</xdr:row>
      <xdr:rowOff>28575</xdr:rowOff>
    </xdr:from>
    <xdr:to>
      <xdr:col>52</xdr:col>
      <xdr:colOff>38100</xdr:colOff>
      <xdr:row>81</xdr:row>
      <xdr:rowOff>371475</xdr:rowOff>
    </xdr:to>
    <xdr:graphicFrame macro="">
      <xdr:nvGraphicFramePr>
        <xdr:cNvPr id="32" name="Chart 7">
          <a:extLst>
            <a:ext uri="{FF2B5EF4-FFF2-40B4-BE49-F238E27FC236}">
              <a16:creationId xmlns:a16="http://schemas.microsoft.com/office/drawing/2014/main" id="{93F7FEF3-BBC9-E407-80BD-5939D5204EFD}"/>
            </a:ext>
            <a:ext uri="{147F2762-F138-4A5C-976F-8EAC2B608ADB}">
              <a16:predDERef xmlns:a16="http://schemas.microsoft.com/office/drawing/2014/main" pred="{0E764DEF-1331-9D20-9CEB-274BF4494A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2</xdr:col>
      <xdr:colOff>0</xdr:colOff>
      <xdr:row>160</xdr:row>
      <xdr:rowOff>304800</xdr:rowOff>
    </xdr:from>
    <xdr:to>
      <xdr:col>5</xdr:col>
      <xdr:colOff>485775</xdr:colOff>
      <xdr:row>177</xdr:row>
      <xdr:rowOff>57150</xdr:rowOff>
    </xdr:to>
    <xdr:graphicFrame macro="">
      <xdr:nvGraphicFramePr>
        <xdr:cNvPr id="39" name="Chart 1">
          <a:extLst>
            <a:ext uri="{FF2B5EF4-FFF2-40B4-BE49-F238E27FC236}">
              <a16:creationId xmlns:a16="http://schemas.microsoft.com/office/drawing/2014/main" id="{A066EB41-BBEC-47F5-8B26-03901271AB67}"/>
            </a:ext>
            <a:ext uri="{147F2762-F138-4A5C-976F-8EAC2B608ADB}">
              <a16:predDERef xmlns:a16="http://schemas.microsoft.com/office/drawing/2014/main" pred="{93F7FEF3-BBC9-E407-80BD-5939D5204E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11</xdr:col>
      <xdr:colOff>0</xdr:colOff>
      <xdr:row>160</xdr:row>
      <xdr:rowOff>276225</xdr:rowOff>
    </xdr:from>
    <xdr:to>
      <xdr:col>14</xdr:col>
      <xdr:colOff>1057275</xdr:colOff>
      <xdr:row>174</xdr:row>
      <xdr:rowOff>9525</xdr:rowOff>
    </xdr:to>
    <xdr:graphicFrame macro="">
      <xdr:nvGraphicFramePr>
        <xdr:cNvPr id="43" name="Chart 8">
          <a:extLst>
            <a:ext uri="{FF2B5EF4-FFF2-40B4-BE49-F238E27FC236}">
              <a16:creationId xmlns:a16="http://schemas.microsoft.com/office/drawing/2014/main" id="{4ADCB59D-4514-4F3C-ABCC-A6E1ADC924F7}"/>
            </a:ext>
            <a:ext uri="{147F2762-F138-4A5C-976F-8EAC2B608ADB}">
              <a16:predDERef xmlns:a16="http://schemas.microsoft.com/office/drawing/2014/main" pred="{A066EB41-BBEC-47F5-8B26-03901271AB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14</xdr:col>
      <xdr:colOff>1114425</xdr:colOff>
      <xdr:row>160</xdr:row>
      <xdr:rowOff>295275</xdr:rowOff>
    </xdr:from>
    <xdr:to>
      <xdr:col>18</xdr:col>
      <xdr:colOff>381000</xdr:colOff>
      <xdr:row>174</xdr:row>
      <xdr:rowOff>9525</xdr:rowOff>
    </xdr:to>
    <xdr:graphicFrame macro="">
      <xdr:nvGraphicFramePr>
        <xdr:cNvPr id="25" name="Chart 4">
          <a:extLst>
            <a:ext uri="{FF2B5EF4-FFF2-40B4-BE49-F238E27FC236}">
              <a16:creationId xmlns:a16="http://schemas.microsoft.com/office/drawing/2014/main" id="{8AE0ABFE-1FEC-4B87-B69F-0229BC0B4196}"/>
            </a:ext>
            <a:ext uri="{147F2762-F138-4A5C-976F-8EAC2B608ADB}">
              <a16:predDERef xmlns:a16="http://schemas.microsoft.com/office/drawing/2014/main" pred="{4ADCB59D-4514-4F3C-ABCC-A6E1ADC924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18</xdr:col>
      <xdr:colOff>523875</xdr:colOff>
      <xdr:row>161</xdr:row>
      <xdr:rowOff>9525</xdr:rowOff>
    </xdr:from>
    <xdr:to>
      <xdr:col>24</xdr:col>
      <xdr:colOff>114300</xdr:colOff>
      <xdr:row>173</xdr:row>
      <xdr:rowOff>85725</xdr:rowOff>
    </xdr:to>
    <xdr:graphicFrame macro="">
      <xdr:nvGraphicFramePr>
        <xdr:cNvPr id="35" name="Chart 5">
          <a:extLst>
            <a:ext uri="{FF2B5EF4-FFF2-40B4-BE49-F238E27FC236}">
              <a16:creationId xmlns:a16="http://schemas.microsoft.com/office/drawing/2014/main" id="{10743D2A-6C4B-40EF-B97F-29A3C7E93BDC}"/>
            </a:ext>
            <a:ext uri="{147F2762-F138-4A5C-976F-8EAC2B608ADB}">
              <a16:predDERef xmlns:a16="http://schemas.microsoft.com/office/drawing/2014/main" pred="{8AE0ABFE-1FEC-4B87-B69F-0229BC0B41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24</xdr:col>
      <xdr:colOff>381000</xdr:colOff>
      <xdr:row>160</xdr:row>
      <xdr:rowOff>295275</xdr:rowOff>
    </xdr:from>
    <xdr:to>
      <xdr:col>30</xdr:col>
      <xdr:colOff>333375</xdr:colOff>
      <xdr:row>173</xdr:row>
      <xdr:rowOff>133350</xdr:rowOff>
    </xdr:to>
    <xdr:graphicFrame macro="">
      <xdr:nvGraphicFramePr>
        <xdr:cNvPr id="56" name="Chart 6">
          <a:extLst>
            <a:ext uri="{FF2B5EF4-FFF2-40B4-BE49-F238E27FC236}">
              <a16:creationId xmlns:a16="http://schemas.microsoft.com/office/drawing/2014/main" id="{80963870-CD8F-4FB4-8AFB-14C1A0D2DBFA}"/>
            </a:ext>
            <a:ext uri="{147F2762-F138-4A5C-976F-8EAC2B608ADB}">
              <a16:predDERef xmlns:a16="http://schemas.microsoft.com/office/drawing/2014/main" pred="{10743D2A-6C4B-40EF-B97F-29A3C7E93B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xdr:from>
      <xdr:col>11</xdr:col>
      <xdr:colOff>695325</xdr:colOff>
      <xdr:row>174</xdr:row>
      <xdr:rowOff>9525</xdr:rowOff>
    </xdr:from>
    <xdr:to>
      <xdr:col>16</xdr:col>
      <xdr:colOff>180975</xdr:colOff>
      <xdr:row>192</xdr:row>
      <xdr:rowOff>9525</xdr:rowOff>
    </xdr:to>
    <xdr:graphicFrame macro="">
      <xdr:nvGraphicFramePr>
        <xdr:cNvPr id="2" name="Chart 1">
          <a:extLst>
            <a:ext uri="{FF2B5EF4-FFF2-40B4-BE49-F238E27FC236}">
              <a16:creationId xmlns:a16="http://schemas.microsoft.com/office/drawing/2014/main" id="{1D40E4EE-FE70-48E6-93D2-663A3C69258E}"/>
            </a:ext>
            <a:ext uri="{147F2762-F138-4A5C-976F-8EAC2B608ADB}">
              <a16:predDERef xmlns:a16="http://schemas.microsoft.com/office/drawing/2014/main" pred="{80963870-CD8F-4FB4-8AFB-14C1A0D2DB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twoCellAnchor>
    <xdr:from>
      <xdr:col>16</xdr:col>
      <xdr:colOff>180975</xdr:colOff>
      <xdr:row>174</xdr:row>
      <xdr:rowOff>28575</xdr:rowOff>
    </xdr:from>
    <xdr:to>
      <xdr:col>23</xdr:col>
      <xdr:colOff>38100</xdr:colOff>
      <xdr:row>192</xdr:row>
      <xdr:rowOff>28575</xdr:rowOff>
    </xdr:to>
    <xdr:graphicFrame macro="">
      <xdr:nvGraphicFramePr>
        <xdr:cNvPr id="3" name="Chart 2">
          <a:extLst>
            <a:ext uri="{FF2B5EF4-FFF2-40B4-BE49-F238E27FC236}">
              <a16:creationId xmlns:a16="http://schemas.microsoft.com/office/drawing/2014/main" id="{8EDF4010-081A-476E-A9D0-667D3CB2BEF9}"/>
            </a:ext>
            <a:ext uri="{147F2762-F138-4A5C-976F-8EAC2B608ADB}">
              <a16:predDERef xmlns:a16="http://schemas.microsoft.com/office/drawing/2014/main" pred="{1D40E4EE-FE70-48E6-93D2-663A3C6925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6"/>
        </a:graphicData>
      </a:graphic>
    </xdr:graphicFrame>
    <xdr:clientData/>
  </xdr:twoCellAnchor>
  <xdr:twoCellAnchor>
    <xdr:from>
      <xdr:col>23</xdr:col>
      <xdr:colOff>171450</xdr:colOff>
      <xdr:row>174</xdr:row>
      <xdr:rowOff>28575</xdr:rowOff>
    </xdr:from>
    <xdr:to>
      <xdr:col>30</xdr:col>
      <xdr:colOff>276225</xdr:colOff>
      <xdr:row>191</xdr:row>
      <xdr:rowOff>142875</xdr:rowOff>
    </xdr:to>
    <xdr:graphicFrame macro="">
      <xdr:nvGraphicFramePr>
        <xdr:cNvPr id="5" name="Chart 4">
          <a:extLst>
            <a:ext uri="{FF2B5EF4-FFF2-40B4-BE49-F238E27FC236}">
              <a16:creationId xmlns:a16="http://schemas.microsoft.com/office/drawing/2014/main" id="{4ABE204C-6919-4209-94B0-7B52486C2DD7}"/>
            </a:ext>
            <a:ext uri="{147F2762-F138-4A5C-976F-8EAC2B608ADB}">
              <a16:predDERef xmlns:a16="http://schemas.microsoft.com/office/drawing/2014/main" pred="{8EDF4010-081A-476E-A9D0-667D3CB2BE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7"/>
        </a:graphicData>
      </a:graphic>
    </xdr:graphicFrame>
    <xdr:clientData/>
  </xdr:twoCellAnchor>
  <xdr:twoCellAnchor>
    <xdr:from>
      <xdr:col>30</xdr:col>
      <xdr:colOff>342900</xdr:colOff>
      <xdr:row>174</xdr:row>
      <xdr:rowOff>19050</xdr:rowOff>
    </xdr:from>
    <xdr:to>
      <xdr:col>38</xdr:col>
      <xdr:colOff>38100</xdr:colOff>
      <xdr:row>192</xdr:row>
      <xdr:rowOff>19050</xdr:rowOff>
    </xdr:to>
    <xdr:graphicFrame macro="">
      <xdr:nvGraphicFramePr>
        <xdr:cNvPr id="6" name="Chart 5">
          <a:extLst>
            <a:ext uri="{FF2B5EF4-FFF2-40B4-BE49-F238E27FC236}">
              <a16:creationId xmlns:a16="http://schemas.microsoft.com/office/drawing/2014/main" id="{8E8E566C-C5C4-4C1A-9A0D-3F3C021368C4}"/>
            </a:ext>
            <a:ext uri="{147F2762-F138-4A5C-976F-8EAC2B608ADB}">
              <a16:predDERef xmlns:a16="http://schemas.microsoft.com/office/drawing/2014/main" pred="{4ABE204C-6919-4209-94B0-7B52486C2D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8"/>
        </a:graphicData>
      </a:graphic>
    </xdr:graphicFrame>
    <xdr:clientData/>
  </xdr:twoCellAnchor>
  <xdr:twoCellAnchor>
    <xdr:from>
      <xdr:col>38</xdr:col>
      <xdr:colOff>85725</xdr:colOff>
      <xdr:row>174</xdr:row>
      <xdr:rowOff>19050</xdr:rowOff>
    </xdr:from>
    <xdr:to>
      <xdr:col>45</xdr:col>
      <xdr:colOff>285750</xdr:colOff>
      <xdr:row>192</xdr:row>
      <xdr:rowOff>38100</xdr:rowOff>
    </xdr:to>
    <xdr:graphicFrame macro="">
      <xdr:nvGraphicFramePr>
        <xdr:cNvPr id="7" name="Chart 6">
          <a:extLst>
            <a:ext uri="{FF2B5EF4-FFF2-40B4-BE49-F238E27FC236}">
              <a16:creationId xmlns:a16="http://schemas.microsoft.com/office/drawing/2014/main" id="{0C039E4A-C623-4847-B5E1-A2646D9E91E0}"/>
            </a:ext>
            <a:ext uri="{147F2762-F138-4A5C-976F-8EAC2B608ADB}">
              <a16:predDERef xmlns:a16="http://schemas.microsoft.com/office/drawing/2014/main" pred="{8E8E566C-C5C4-4C1A-9A0D-3F3C021368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9"/>
        </a:graphicData>
      </a:graphic>
    </xdr:graphicFrame>
    <xdr:clientData/>
  </xdr:twoCellAnchor>
  <xdr:twoCellAnchor>
    <xdr:from>
      <xdr:col>0</xdr:col>
      <xdr:colOff>0</xdr:colOff>
      <xdr:row>17</xdr:row>
      <xdr:rowOff>9525</xdr:rowOff>
    </xdr:from>
    <xdr:to>
      <xdr:col>9</xdr:col>
      <xdr:colOff>428625</xdr:colOff>
      <xdr:row>19</xdr:row>
      <xdr:rowOff>123825</xdr:rowOff>
    </xdr:to>
    <xdr:sp macro="" textlink="">
      <xdr:nvSpPr>
        <xdr:cNvPr id="33" name="TextBox 7">
          <a:extLst>
            <a:ext uri="{FF2B5EF4-FFF2-40B4-BE49-F238E27FC236}">
              <a16:creationId xmlns:a16="http://schemas.microsoft.com/office/drawing/2014/main" id="{807EE0D6-D2CB-2F85-A28B-7BD3B624C5B3}"/>
            </a:ext>
            <a:ext uri="{147F2762-F138-4A5C-976F-8EAC2B608ADB}">
              <a16:predDERef xmlns:a16="http://schemas.microsoft.com/office/drawing/2014/main" pred="{0C039E4A-C623-4847-B5E1-A2646D9E91E0}"/>
            </a:ext>
          </a:extLst>
        </xdr:cNvPr>
        <xdr:cNvSpPr txBox="1"/>
      </xdr:nvSpPr>
      <xdr:spPr>
        <a:xfrm>
          <a:off x="0" y="3019425"/>
          <a:ext cx="11563350" cy="419100"/>
        </a:xfrm>
        <a:prstGeom prst="rect">
          <a:avLst/>
        </a:prstGeom>
        <a:solidFill>
          <a:schemeClr val="accent1">
            <a:lumMod val="40000"/>
            <a:lumOff val="60000"/>
          </a:schemeClr>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Arial" panose="020B0604020202020204" pitchFamily="34" charset="0"/>
              <a:cs typeface="Arial" panose="020B0604020202020204" pitchFamily="34" charset="0"/>
            </a:rPr>
            <a:t>Meta Retarget made the most revenue and had the most engagement overall the channels and SEM conquest made the least but it is expected due to keywords being used. SEM was the most cost efficient and Meta awareness was the least cost efficient.</a:t>
          </a:r>
        </a:p>
      </xdr:txBody>
    </xdr:sp>
    <xdr:clientData/>
  </xdr:twoCellAnchor>
  <xdr:twoCellAnchor>
    <xdr:from>
      <xdr:col>30</xdr:col>
      <xdr:colOff>352425</xdr:colOff>
      <xdr:row>160</xdr:row>
      <xdr:rowOff>266700</xdr:rowOff>
    </xdr:from>
    <xdr:to>
      <xdr:col>37</xdr:col>
      <xdr:colOff>66675</xdr:colOff>
      <xdr:row>173</xdr:row>
      <xdr:rowOff>142875</xdr:rowOff>
    </xdr:to>
    <xdr:graphicFrame macro="">
      <xdr:nvGraphicFramePr>
        <xdr:cNvPr id="8" name="Chart 7">
          <a:extLst>
            <a:ext uri="{FF2B5EF4-FFF2-40B4-BE49-F238E27FC236}">
              <a16:creationId xmlns:a16="http://schemas.microsoft.com/office/drawing/2014/main" id="{678D0F21-9E2D-4B87-9BE8-BD0FA74244DE}"/>
            </a:ext>
            <a:ext uri="{147F2762-F138-4A5C-976F-8EAC2B608ADB}">
              <a16:predDERef xmlns:a16="http://schemas.microsoft.com/office/drawing/2014/main" pred="{807EE0D6-D2CB-2F85-A28B-7BD3B624C5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0"/>
        </a:graphicData>
      </a:graphic>
    </xdr:graphicFrame>
    <xdr:clientData/>
  </xdr:twoCellAnchor>
  <xdr:twoCellAnchor>
    <xdr:from>
      <xdr:col>37</xdr:col>
      <xdr:colOff>314325</xdr:colOff>
      <xdr:row>157</xdr:row>
      <xdr:rowOff>123825</xdr:rowOff>
    </xdr:from>
    <xdr:to>
      <xdr:col>46</xdr:col>
      <xdr:colOff>514350</xdr:colOff>
      <xdr:row>173</xdr:row>
      <xdr:rowOff>123825</xdr:rowOff>
    </xdr:to>
    <xdr:graphicFrame macro="">
      <xdr:nvGraphicFramePr>
        <xdr:cNvPr id="10" name="Chart 9" descr="Chart type: Stacked Bar. Multiple Values by 'Campaign Name'&#10;&#10;Description automatically generated">
          <a:extLst>
            <a:ext uri="{FF2B5EF4-FFF2-40B4-BE49-F238E27FC236}">
              <a16:creationId xmlns:a16="http://schemas.microsoft.com/office/drawing/2014/main" id="{846CBDFE-E0A0-4FBF-8D91-4A7AE61BE57B}"/>
            </a:ext>
            <a:ext uri="{147F2762-F138-4A5C-976F-8EAC2B608ADB}">
              <a16:predDERef xmlns:a16="http://schemas.microsoft.com/office/drawing/2014/main" pred="{678D0F21-9E2D-4B87-9BE8-BD0FA74244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1"/>
        </a:graphicData>
      </a:graphic>
    </xdr:graphicFrame>
    <xdr:clientData/>
  </xdr:twoCellAnchor>
  <xdr:twoCellAnchor>
    <xdr:from>
      <xdr:col>0</xdr:col>
      <xdr:colOff>0</xdr:colOff>
      <xdr:row>118</xdr:row>
      <xdr:rowOff>0</xdr:rowOff>
    </xdr:from>
    <xdr:to>
      <xdr:col>16</xdr:col>
      <xdr:colOff>285750</xdr:colOff>
      <xdr:row>121</xdr:row>
      <xdr:rowOff>66675</xdr:rowOff>
    </xdr:to>
    <xdr:sp macro="" textlink="">
      <xdr:nvSpPr>
        <xdr:cNvPr id="12" name="TextBox 27">
          <a:extLst>
            <a:ext uri="{FF2B5EF4-FFF2-40B4-BE49-F238E27FC236}">
              <a16:creationId xmlns:a16="http://schemas.microsoft.com/office/drawing/2014/main" id="{5358159C-B2B5-4A3B-83A3-B9B6082EF137}"/>
            </a:ext>
            <a:ext uri="{147F2762-F138-4A5C-976F-8EAC2B608ADB}">
              <a16:predDERef xmlns:a16="http://schemas.microsoft.com/office/drawing/2014/main" pred="{846CBDFE-E0A0-4FBF-8D91-4A7AE61BE57B}"/>
            </a:ext>
          </a:extLst>
        </xdr:cNvPr>
        <xdr:cNvSpPr txBox="1"/>
      </xdr:nvSpPr>
      <xdr:spPr>
        <a:xfrm>
          <a:off x="0" y="20431125"/>
          <a:ext cx="18935700" cy="581025"/>
        </a:xfrm>
        <a:prstGeom prst="rect">
          <a:avLst/>
        </a:prstGeom>
        <a:solidFill>
          <a:schemeClr val="accent1">
            <a:lumMod val="60000"/>
            <a:lumOff val="40000"/>
          </a:schemeClr>
        </a:solidFill>
        <a:ln w="9525" cmpd="sng">
          <a:solidFill>
            <a:schemeClr val="lt1">
              <a:shade val="50000"/>
            </a:schemeClr>
          </a:solidFill>
        </a:ln>
      </xdr:spPr>
      <xdr:txBody>
        <a:bodyPr spcFirstLastPara="0"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a:latin typeface="+mn-lt"/>
              <a:ea typeface="+mn-lt"/>
              <a:cs typeface="+mn-lt"/>
            </a:rPr>
            <a:t>The most cost efficient campaigns for SEM has been Q2 and Q1 Dog Campaigns and the Q2 Cat Campaign, and have also been the top performers for the SEM Conquest tactic. Overall, the SEM conquest tactic did better in Q2 than it did in Q1. As per the deliverable requests, the SEM Fish campaigns did not do very well, with both campaigns generating the least amount of revenue across all active SEM Conquest campaigns. It is suggested that the budget being expended towards the SEM</a:t>
          </a:r>
          <a:r>
            <a:rPr lang="en-US" sz="1100" b="0" i="0" u="none" strike="noStrike">
              <a:solidFill>
                <a:srgbClr val="000000"/>
              </a:solidFill>
              <a:latin typeface="Arial" panose="020B0604020202020204" pitchFamily="34" charset="0"/>
              <a:cs typeface="Arial" panose="020B0604020202020204" pitchFamily="34" charset="0"/>
            </a:rPr>
            <a:t>-C</a:t>
          </a:r>
          <a:r>
            <a:rPr lang="en-US" sz="1100">
              <a:latin typeface="+mn-lt"/>
              <a:ea typeface="+mn-lt"/>
              <a:cs typeface="+mn-lt"/>
            </a:rPr>
            <a:t> Fish Campaigns instead be redirected to the SEM</a:t>
          </a:r>
          <a:r>
            <a:rPr lang="en-US" sz="1100" b="0" i="0" u="none" strike="noStrike">
              <a:solidFill>
                <a:srgbClr val="000000"/>
              </a:solidFill>
              <a:latin typeface="Arial" panose="020B0604020202020204" pitchFamily="34" charset="0"/>
              <a:cs typeface="Arial" panose="020B0604020202020204" pitchFamily="34" charset="0"/>
            </a:rPr>
            <a:t>-C</a:t>
          </a:r>
          <a:r>
            <a:rPr lang="en-US" sz="1100">
              <a:latin typeface="+mn-lt"/>
              <a:ea typeface="+mn-lt"/>
              <a:cs typeface="+mn-lt"/>
            </a:rPr>
            <a:t> Dog or Cat campaigns, where it will be better spent on more successful campaigns.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352425</xdr:colOff>
      <xdr:row>0</xdr:row>
      <xdr:rowOff>114300</xdr:rowOff>
    </xdr:from>
    <xdr:to>
      <xdr:col>12</xdr:col>
      <xdr:colOff>723900</xdr:colOff>
      <xdr:row>18</xdr:row>
      <xdr:rowOff>9525</xdr:rowOff>
    </xdr:to>
    <xdr:graphicFrame macro="">
      <xdr:nvGraphicFramePr>
        <xdr:cNvPr id="11" name="Chart 2">
          <a:extLst>
            <a:ext uri="{FF2B5EF4-FFF2-40B4-BE49-F238E27FC236}">
              <a16:creationId xmlns:a16="http://schemas.microsoft.com/office/drawing/2014/main" id="{8CFB0149-CEF8-D6D0-DA86-34C2240390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28575</xdr:colOff>
      <xdr:row>0</xdr:row>
      <xdr:rowOff>114300</xdr:rowOff>
    </xdr:from>
    <xdr:to>
      <xdr:col>19</xdr:col>
      <xdr:colOff>447675</xdr:colOff>
      <xdr:row>18</xdr:row>
      <xdr:rowOff>9525</xdr:rowOff>
    </xdr:to>
    <xdr:graphicFrame macro="">
      <xdr:nvGraphicFramePr>
        <xdr:cNvPr id="12" name="Chart 3">
          <a:extLst>
            <a:ext uri="{FF2B5EF4-FFF2-40B4-BE49-F238E27FC236}">
              <a16:creationId xmlns:a16="http://schemas.microsoft.com/office/drawing/2014/main" id="{0041945F-BD84-E3EF-4E47-2EA9DE3D3A13}"/>
            </a:ext>
            <a:ext uri="{147F2762-F138-4A5C-976F-8EAC2B608ADB}">
              <a16:predDERef xmlns:a16="http://schemas.microsoft.com/office/drawing/2014/main" pred="{8CFB0149-CEF8-D6D0-DA86-34C2240390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371475</xdr:colOff>
      <xdr:row>19</xdr:row>
      <xdr:rowOff>19050</xdr:rowOff>
    </xdr:from>
    <xdr:to>
      <xdr:col>12</xdr:col>
      <xdr:colOff>742950</xdr:colOff>
      <xdr:row>36</xdr:row>
      <xdr:rowOff>95250</xdr:rowOff>
    </xdr:to>
    <xdr:graphicFrame macro="">
      <xdr:nvGraphicFramePr>
        <xdr:cNvPr id="16" name="Chart 5">
          <a:extLst>
            <a:ext uri="{FF2B5EF4-FFF2-40B4-BE49-F238E27FC236}">
              <a16:creationId xmlns:a16="http://schemas.microsoft.com/office/drawing/2014/main" id="{F79C16AB-C49C-A9A5-E0AB-D5DBB7539AF0}"/>
            </a:ext>
            <a:ext uri="{147F2762-F138-4A5C-976F-8EAC2B608ADB}">
              <a16:predDERef xmlns:a16="http://schemas.microsoft.com/office/drawing/2014/main" pred="{0041945F-BD84-E3EF-4E47-2EA9DE3D3A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47625</xdr:colOff>
      <xdr:row>19</xdr:row>
      <xdr:rowOff>9525</xdr:rowOff>
    </xdr:from>
    <xdr:to>
      <xdr:col>19</xdr:col>
      <xdr:colOff>466725</xdr:colOff>
      <xdr:row>36</xdr:row>
      <xdr:rowOff>85725</xdr:rowOff>
    </xdr:to>
    <xdr:graphicFrame macro="">
      <xdr:nvGraphicFramePr>
        <xdr:cNvPr id="20" name="Chart 6">
          <a:extLst>
            <a:ext uri="{FF2B5EF4-FFF2-40B4-BE49-F238E27FC236}">
              <a16:creationId xmlns:a16="http://schemas.microsoft.com/office/drawing/2014/main" id="{9B58D5F4-47D4-557C-232E-DB8B0EDCD16B}"/>
            </a:ext>
            <a:ext uri="{147F2762-F138-4A5C-976F-8EAC2B608ADB}">
              <a16:predDERef xmlns:a16="http://schemas.microsoft.com/office/drawing/2014/main" pred="{F79C16AB-C49C-A9A5-E0AB-D5DBB7539A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8</xdr:col>
      <xdr:colOff>95250</xdr:colOff>
      <xdr:row>0</xdr:row>
      <xdr:rowOff>114300</xdr:rowOff>
    </xdr:from>
    <xdr:to>
      <xdr:col>12</xdr:col>
      <xdr:colOff>561975</xdr:colOff>
      <xdr:row>18</xdr:row>
      <xdr:rowOff>19050</xdr:rowOff>
    </xdr:to>
    <xdr:graphicFrame macro="">
      <xdr:nvGraphicFramePr>
        <xdr:cNvPr id="2" name="Chart 1">
          <a:extLst>
            <a:ext uri="{FF2B5EF4-FFF2-40B4-BE49-F238E27FC236}">
              <a16:creationId xmlns:a16="http://schemas.microsoft.com/office/drawing/2014/main" id="{55F3EFFF-2F71-BA03-97F7-D5E5796D76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14</xdr:col>
      <xdr:colOff>695325</xdr:colOff>
      <xdr:row>33</xdr:row>
      <xdr:rowOff>114300</xdr:rowOff>
    </xdr:from>
    <xdr:to>
      <xdr:col>20</xdr:col>
      <xdr:colOff>438150</xdr:colOff>
      <xdr:row>55</xdr:row>
      <xdr:rowOff>47625</xdr:rowOff>
    </xdr:to>
    <xdr:sp macro="" textlink="">
      <xdr:nvSpPr>
        <xdr:cNvPr id="3" name="TextBox 1">
          <a:extLst>
            <a:ext uri="{FF2B5EF4-FFF2-40B4-BE49-F238E27FC236}">
              <a16:creationId xmlns:a16="http://schemas.microsoft.com/office/drawing/2014/main" id="{E83175A9-620C-08E7-53D1-9F4B72C15120}"/>
            </a:ext>
          </a:extLst>
        </xdr:cNvPr>
        <xdr:cNvSpPr txBox="1"/>
      </xdr:nvSpPr>
      <xdr:spPr>
        <a:xfrm>
          <a:off x="13696950" y="6057900"/>
          <a:ext cx="4772025" cy="3286125"/>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Arial" panose="020B0604020202020204" pitchFamily="34" charset="0"/>
              <a:cs typeface="Arial" panose="020B0604020202020204" pitchFamily="34" charset="0"/>
            </a:rPr>
            <a:t>What is being looked for: </a:t>
          </a:r>
          <a:endParaRPr lang="en-US" sz="1100" b="1" i="0" u="none" strike="noStrike">
            <a:solidFill>
              <a:srgbClr val="000000"/>
            </a:solidFill>
            <a:latin typeface="Arial" panose="020B0604020202020204" pitchFamily="34" charset="0"/>
            <a:cs typeface="Arial" panose="020B0604020202020204" pitchFamily="34" charset="0"/>
          </a:endParaRPr>
        </a:p>
        <a:p>
          <a:pPr marL="0" indent="0" algn="l"/>
          <a:endParaRPr lang="en-US" sz="1100" b="1" i="0" u="none" strike="noStrike">
            <a:solidFill>
              <a:srgbClr val="000000"/>
            </a:solidFill>
            <a:latin typeface="Arial" panose="020B0604020202020204" pitchFamily="34" charset="0"/>
            <a:cs typeface="Arial" panose="020B0604020202020204" pitchFamily="34" charset="0"/>
          </a:endParaRPr>
        </a:p>
        <a:p>
          <a:pPr marL="0" indent="0" algn="l"/>
          <a:r>
            <a:rPr lang="en-US" sz="1100" b="1" i="0" u="none" strike="noStrike">
              <a:solidFill>
                <a:srgbClr val="000000"/>
              </a:solidFill>
              <a:latin typeface="Arial" panose="020B0604020202020204" pitchFamily="34" charset="0"/>
              <a:cs typeface="Arial" panose="020B0604020202020204" pitchFamily="34" charset="0"/>
            </a:rPr>
            <a:t>-</a:t>
          </a:r>
          <a:r>
            <a:rPr lang="en-US" sz="1100" b="0" i="0" u="none" strike="noStrike">
              <a:solidFill>
                <a:srgbClr val="000000"/>
              </a:solidFill>
              <a:latin typeface="Arial" panose="020B0604020202020204" pitchFamily="34" charset="0"/>
              <a:cs typeface="Arial" panose="020B0604020202020204" pitchFamily="34" charset="0"/>
            </a:rPr>
            <a:t> </a:t>
          </a:r>
          <a:r>
            <a:rPr lang="en-US" sz="1100">
              <a:latin typeface="+mn-lt"/>
              <a:ea typeface="+mn-lt"/>
              <a:cs typeface="+mn-lt"/>
            </a:rPr>
            <a:t>Break down the total ad spend per quarter to understand the investment in retargeting ads.</a:t>
          </a:r>
          <a:endParaRPr lang="en-US" sz="1100" b="1" i="0" u="none" strike="noStrike">
            <a:solidFill>
              <a:srgbClr val="000000"/>
            </a:solidFill>
            <a:latin typeface="Arial" panose="020B0604020202020204" pitchFamily="34" charset="0"/>
            <a:cs typeface="Arial" panose="020B0604020202020204" pitchFamily="34" charset="0"/>
          </a:endParaRPr>
        </a:p>
        <a:p>
          <a:pPr marL="0" indent="0" algn="l"/>
          <a:r>
            <a:rPr lang="en-US" sz="1100" b="1" i="0" u="none" strike="noStrike">
              <a:solidFill>
                <a:srgbClr val="000000"/>
              </a:solidFill>
              <a:latin typeface="Arial" panose="020B0604020202020204" pitchFamily="34" charset="0"/>
              <a:cs typeface="Arial" panose="020B0604020202020204" pitchFamily="34" charset="0"/>
            </a:rPr>
            <a:t>-</a:t>
          </a:r>
          <a:r>
            <a:rPr lang="en-US" sz="1100" b="0" i="0" u="none" strike="noStrike">
              <a:solidFill>
                <a:srgbClr val="000000"/>
              </a:solidFill>
              <a:latin typeface="Arial" panose="020B0604020202020204" pitchFamily="34" charset="0"/>
              <a:cs typeface="Arial" panose="020B0604020202020204" pitchFamily="34" charset="0"/>
            </a:rPr>
            <a:t> </a:t>
          </a:r>
          <a:r>
            <a:rPr lang="en-US" sz="1100">
              <a:latin typeface="+mn-lt"/>
              <a:ea typeface="+mn-lt"/>
              <a:cs typeface="+mn-lt"/>
            </a:rPr>
            <a:t>Calculate how many conversions (orders) resulted from Meta Retargeting ads and the associated revenue.</a:t>
          </a:r>
          <a:endParaRPr lang="en-US" sz="1100" b="0" i="0" u="none" strike="noStrike">
            <a:solidFill>
              <a:srgbClr val="000000"/>
            </a:solidFill>
            <a:latin typeface="Arial" panose="020B0604020202020204" pitchFamily="34" charset="0"/>
            <a:cs typeface="Arial" panose="020B0604020202020204" pitchFamily="34" charset="0"/>
          </a:endParaRPr>
        </a:p>
        <a:p>
          <a:pPr marL="0" indent="0" algn="l"/>
          <a:r>
            <a:rPr lang="en-US" sz="1100" b="0" i="0" u="none" strike="noStrike">
              <a:solidFill>
                <a:srgbClr val="000000"/>
              </a:solidFill>
              <a:latin typeface="Arial" panose="020B0604020202020204" pitchFamily="34" charset="0"/>
              <a:cs typeface="Arial" panose="020B0604020202020204" pitchFamily="34" charset="0"/>
            </a:rPr>
            <a:t>- </a:t>
          </a:r>
          <a:r>
            <a:rPr lang="en-US" sz="1100">
              <a:latin typeface="+mn-lt"/>
              <a:ea typeface="+mn-lt"/>
              <a:cs typeface="+mn-lt"/>
            </a:rPr>
            <a:t>Focus on key metrics like CPC, CTR, CPA, and CVR.</a:t>
          </a:r>
          <a:r>
            <a:rPr lang="en-US" sz="1100" b="0" i="0" u="none" strike="noStrike">
              <a:solidFill>
                <a:srgbClr val="000000"/>
              </a:solidFill>
              <a:latin typeface="Arial" panose="020B0604020202020204" pitchFamily="34" charset="0"/>
              <a:cs typeface="Arial" panose="020B0604020202020204" pitchFamily="34" charset="0"/>
            </a:rPr>
            <a:t> </a:t>
          </a:r>
          <a:r>
            <a:rPr lang="en-US" sz="1100">
              <a:latin typeface="+mn-lt"/>
              <a:ea typeface="+mn-lt"/>
              <a:cs typeface="+mn-lt"/>
            </a:rPr>
            <a:t>Compare across campaigns and quarters.</a:t>
          </a:r>
          <a:endParaRPr lang="en-US" sz="1100" b="1" i="0" u="none" strike="noStrike">
            <a:solidFill>
              <a:srgbClr val="000000"/>
            </a:solidFill>
            <a:latin typeface="Arial" panose="020B0604020202020204" pitchFamily="34" charset="0"/>
            <a:cs typeface="Arial" panose="020B0604020202020204" pitchFamily="34" charset="0"/>
          </a:endParaRPr>
        </a:p>
        <a:p>
          <a:pPr marL="0" indent="0" algn="l"/>
          <a:r>
            <a:rPr lang="en-US" sz="1100" b="1" i="0" u="none" strike="noStrike">
              <a:solidFill>
                <a:srgbClr val="000000"/>
              </a:solidFill>
              <a:latin typeface="Arial" panose="020B0604020202020204" pitchFamily="34" charset="0"/>
              <a:cs typeface="Arial" panose="020B0604020202020204" pitchFamily="34" charset="0"/>
            </a:rPr>
            <a:t>-</a:t>
          </a:r>
          <a:r>
            <a:rPr lang="en-US" sz="1100" b="0" i="0" u="none" strike="noStrike">
              <a:solidFill>
                <a:srgbClr val="000000"/>
              </a:solidFill>
              <a:latin typeface="Arial" panose="020B0604020202020204" pitchFamily="34" charset="0"/>
              <a:cs typeface="Arial" panose="020B0604020202020204" pitchFamily="34" charset="0"/>
            </a:rPr>
            <a:t> </a:t>
          </a:r>
          <a:r>
            <a:rPr lang="en-US" sz="1100">
              <a:latin typeface="+mn-lt"/>
              <a:ea typeface="+mn-lt"/>
              <a:cs typeface="+mn-lt"/>
            </a:rPr>
            <a:t>Highlight which retargeting campaigns were the most effective and least effective in driving results.</a:t>
          </a:r>
          <a:endParaRPr lang="en-US" sz="1100" b="1" i="0" u="none" strike="noStrike">
            <a:solidFill>
              <a:srgbClr val="000000"/>
            </a:solidFill>
            <a:latin typeface="Arial" panose="020B0604020202020204" pitchFamily="34" charset="0"/>
            <a:cs typeface="Arial" panose="020B0604020202020204" pitchFamily="34" charset="0"/>
          </a:endParaRPr>
        </a:p>
        <a:p>
          <a:pPr marL="0" indent="0" algn="l"/>
          <a:r>
            <a:rPr lang="en-US" sz="1100" b="1" i="0" u="none" strike="noStrike">
              <a:solidFill>
                <a:srgbClr val="000000"/>
              </a:solidFill>
              <a:latin typeface="Arial" panose="020B0604020202020204" pitchFamily="34" charset="0"/>
              <a:cs typeface="Arial" panose="020B0604020202020204" pitchFamily="34" charset="0"/>
            </a:rPr>
            <a:t>-</a:t>
          </a:r>
          <a:r>
            <a:rPr lang="en-US" sz="1100" b="0" i="0" u="none" strike="noStrike">
              <a:solidFill>
                <a:srgbClr val="000000"/>
              </a:solidFill>
              <a:latin typeface="Arial" panose="020B0604020202020204" pitchFamily="34" charset="0"/>
              <a:cs typeface="Arial" panose="020B0604020202020204" pitchFamily="34" charset="0"/>
            </a:rPr>
            <a:t> </a:t>
          </a:r>
          <a:r>
            <a:rPr lang="en-US" sz="1100">
              <a:latin typeface="+mn-lt"/>
              <a:ea typeface="+mn-lt"/>
              <a:cs typeface="+mn-lt"/>
            </a:rPr>
            <a:t>Compare performance across quarters to see when retargeting ads were the most cost-efficient.</a:t>
          </a:r>
          <a:endParaRPr lang="en-US" sz="1100" b="1" i="0" u="none" strike="noStrike">
            <a:solidFill>
              <a:srgbClr val="000000"/>
            </a:solidFill>
            <a:latin typeface="Arial" panose="020B0604020202020204" pitchFamily="34" charset="0"/>
            <a:cs typeface="Arial" panose="020B0604020202020204" pitchFamily="34" charset="0"/>
          </a:endParaRPr>
        </a:p>
        <a:p>
          <a:pPr marL="0" indent="0" algn="l"/>
          <a:r>
            <a:rPr lang="en-US" sz="1100" b="1" i="0" u="none" strike="noStrike">
              <a:solidFill>
                <a:srgbClr val="000000"/>
              </a:solidFill>
              <a:latin typeface="Arial" panose="020B0604020202020204" pitchFamily="34" charset="0"/>
              <a:cs typeface="Arial" panose="020B0604020202020204" pitchFamily="34" charset="0"/>
            </a:rPr>
            <a:t>-</a:t>
          </a:r>
          <a:r>
            <a:rPr lang="en-US" sz="1100" b="0" i="0" u="none" strike="noStrike">
              <a:solidFill>
                <a:srgbClr val="000000"/>
              </a:solidFill>
              <a:latin typeface="Arial" panose="020B0604020202020204" pitchFamily="34" charset="0"/>
              <a:cs typeface="Arial" panose="020B0604020202020204" pitchFamily="34" charset="0"/>
            </a:rPr>
            <a:t> </a:t>
          </a:r>
          <a:r>
            <a:rPr lang="en-US" sz="1100">
              <a:latin typeface="+mn-lt"/>
              <a:ea typeface="+mn-lt"/>
              <a:cs typeface="+mn-lt"/>
            </a:rPr>
            <a:t>Determine if it’s still worth running ads specifically for reptile and fish-related campaigns based on conversion and cost metrics.</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50</xdr:col>
      <xdr:colOff>571500</xdr:colOff>
      <xdr:row>58</xdr:row>
      <xdr:rowOff>0</xdr:rowOff>
    </xdr:from>
    <xdr:to>
      <xdr:col>55</xdr:col>
      <xdr:colOff>657225</xdr:colOff>
      <xdr:row>80</xdr:row>
      <xdr:rowOff>38100</xdr:rowOff>
    </xdr:to>
    <xdr:graphicFrame macro="">
      <xdr:nvGraphicFramePr>
        <xdr:cNvPr id="2" name="Chart 18">
          <a:extLst>
            <a:ext uri="{FF2B5EF4-FFF2-40B4-BE49-F238E27FC236}">
              <a16:creationId xmlns:a16="http://schemas.microsoft.com/office/drawing/2014/main" id="{78343154-6E8F-ED64-E681-4DA4FF441C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66675</xdr:colOff>
      <xdr:row>13</xdr:row>
      <xdr:rowOff>47625</xdr:rowOff>
    </xdr:from>
    <xdr:to>
      <xdr:col>21</xdr:col>
      <xdr:colOff>1400175</xdr:colOff>
      <xdr:row>25</xdr:row>
      <xdr:rowOff>57150</xdr:rowOff>
    </xdr:to>
    <xdr:graphicFrame macro="">
      <xdr:nvGraphicFramePr>
        <xdr:cNvPr id="4" name="Chart 3">
          <a:extLst>
            <a:ext uri="{FF2B5EF4-FFF2-40B4-BE49-F238E27FC236}">
              <a16:creationId xmlns:a16="http://schemas.microsoft.com/office/drawing/2014/main" id="{0C309E84-29CD-FD78-A1D5-5D18CA3CACB4}"/>
            </a:ext>
            <a:ext uri="{147F2762-F138-4A5C-976F-8EAC2B608ADB}">
              <a16:predDERef xmlns:a16="http://schemas.microsoft.com/office/drawing/2014/main" pred="{78343154-6E8F-ED64-E681-4DA4FF441C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26</xdr:col>
      <xdr:colOff>0</xdr:colOff>
      <xdr:row>13</xdr:row>
      <xdr:rowOff>47625</xdr:rowOff>
    </xdr:from>
    <xdr:to>
      <xdr:col>28</xdr:col>
      <xdr:colOff>28575</xdr:colOff>
      <xdr:row>26</xdr:row>
      <xdr:rowOff>104775</xdr:rowOff>
    </xdr:to>
    <xdr:graphicFrame macro="">
      <xdr:nvGraphicFramePr>
        <xdr:cNvPr id="3" name="Chart 2" descr="Chart type: Clustered Column. 'Campaign CPA' by 'Campaign Name'&#10;&#10;Description automatically generated">
          <a:extLst>
            <a:ext uri="{FF2B5EF4-FFF2-40B4-BE49-F238E27FC236}">
              <a16:creationId xmlns:a16="http://schemas.microsoft.com/office/drawing/2014/main" id="{FB07C45A-9598-A566-CE37-B569F60012D8}"/>
            </a:ext>
            <a:ext uri="{147F2762-F138-4A5C-976F-8EAC2B608ADB}">
              <a16:predDERef xmlns:a16="http://schemas.microsoft.com/office/drawing/2014/main" pred="{0C309E84-29CD-FD78-A1D5-5D18CA3CAC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23</xdr:col>
      <xdr:colOff>9525</xdr:colOff>
      <xdr:row>13</xdr:row>
      <xdr:rowOff>76200</xdr:rowOff>
    </xdr:from>
    <xdr:to>
      <xdr:col>24</xdr:col>
      <xdr:colOff>1428750</xdr:colOff>
      <xdr:row>25</xdr:row>
      <xdr:rowOff>57150</xdr:rowOff>
    </xdr:to>
    <xdr:graphicFrame macro="">
      <xdr:nvGraphicFramePr>
        <xdr:cNvPr id="6" name="Chart 5">
          <a:extLst>
            <a:ext uri="{FF2B5EF4-FFF2-40B4-BE49-F238E27FC236}">
              <a16:creationId xmlns:a16="http://schemas.microsoft.com/office/drawing/2014/main" id="{A37E1E0E-54E4-E03E-365E-2B9E63CCB212}"/>
            </a:ext>
            <a:ext uri="{147F2762-F138-4A5C-976F-8EAC2B608ADB}">
              <a16:predDERef xmlns:a16="http://schemas.microsoft.com/office/drawing/2014/main" pred="{FB07C45A-9598-A566-CE37-B569F60012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28</xdr:col>
      <xdr:colOff>914400</xdr:colOff>
      <xdr:row>14</xdr:row>
      <xdr:rowOff>9525</xdr:rowOff>
    </xdr:from>
    <xdr:to>
      <xdr:col>30</xdr:col>
      <xdr:colOff>1381125</xdr:colOff>
      <xdr:row>25</xdr:row>
      <xdr:rowOff>114300</xdr:rowOff>
    </xdr:to>
    <xdr:graphicFrame macro="">
      <xdr:nvGraphicFramePr>
        <xdr:cNvPr id="8" name="Chart 7">
          <a:extLst>
            <a:ext uri="{FF2B5EF4-FFF2-40B4-BE49-F238E27FC236}">
              <a16:creationId xmlns:a16="http://schemas.microsoft.com/office/drawing/2014/main" id="{B998381C-024D-7F11-2E0E-DAB4A80643D1}"/>
            </a:ext>
            <a:ext uri="{147F2762-F138-4A5C-976F-8EAC2B608ADB}">
              <a16:predDERef xmlns:a16="http://schemas.microsoft.com/office/drawing/2014/main" pred="{A37E1E0E-54E4-E03E-365E-2B9E63CCB2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228600</xdr:colOff>
      <xdr:row>22</xdr:row>
      <xdr:rowOff>47625</xdr:rowOff>
    </xdr:from>
    <xdr:to>
      <xdr:col>16</xdr:col>
      <xdr:colOff>600075</xdr:colOff>
      <xdr:row>36</xdr:row>
      <xdr:rowOff>9525</xdr:rowOff>
    </xdr:to>
    <xdr:graphicFrame macro="">
      <xdr:nvGraphicFramePr>
        <xdr:cNvPr id="10" name="Chart 9">
          <a:extLst>
            <a:ext uri="{FF2B5EF4-FFF2-40B4-BE49-F238E27FC236}">
              <a16:creationId xmlns:a16="http://schemas.microsoft.com/office/drawing/2014/main" id="{8B8CA3E0-8FCB-1BD9-FC98-EABC0D09E37E}"/>
            </a:ext>
            <a:ext uri="{147F2762-F138-4A5C-976F-8EAC2B608ADB}">
              <a16:predDERef xmlns:a16="http://schemas.microsoft.com/office/drawing/2014/main" pred="{B998381C-024D-7F11-2E0E-DAB4A80643D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16</xdr:col>
      <xdr:colOff>885825</xdr:colOff>
      <xdr:row>29</xdr:row>
      <xdr:rowOff>152400</xdr:rowOff>
    </xdr:from>
    <xdr:to>
      <xdr:col>19</xdr:col>
      <xdr:colOff>371475</xdr:colOff>
      <xdr:row>44</xdr:row>
      <xdr:rowOff>38100</xdr:rowOff>
    </xdr:to>
    <xdr:graphicFrame macro="">
      <xdr:nvGraphicFramePr>
        <xdr:cNvPr id="5" name="Chart 10">
          <a:extLst>
            <a:ext uri="{FF2B5EF4-FFF2-40B4-BE49-F238E27FC236}">
              <a16:creationId xmlns:a16="http://schemas.microsoft.com/office/drawing/2014/main" id="{E0D6FF4B-53E8-A2B1-E66D-2B9ADB2D42FA}"/>
            </a:ext>
            <a:ext uri="{147F2762-F138-4A5C-976F-8EAC2B608ADB}">
              <a16:predDERef xmlns:a16="http://schemas.microsoft.com/office/drawing/2014/main" pred="{8B8CA3E0-8FCB-1BD9-FC98-EABC0D09E37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15</xdr:col>
      <xdr:colOff>200025</xdr:colOff>
      <xdr:row>0</xdr:row>
      <xdr:rowOff>142875</xdr:rowOff>
    </xdr:from>
    <xdr:to>
      <xdr:col>20</xdr:col>
      <xdr:colOff>314325</xdr:colOff>
      <xdr:row>13</xdr:row>
      <xdr:rowOff>19050</xdr:rowOff>
    </xdr:to>
    <xdr:graphicFrame macro="">
      <xdr:nvGraphicFramePr>
        <xdr:cNvPr id="12" name="Chart 7">
          <a:extLst>
            <a:ext uri="{FF2B5EF4-FFF2-40B4-BE49-F238E27FC236}">
              <a16:creationId xmlns:a16="http://schemas.microsoft.com/office/drawing/2014/main" id="{C4CC5032-E0B5-ABAE-D4E0-386E964257B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23</xdr:col>
      <xdr:colOff>419100</xdr:colOff>
      <xdr:row>0</xdr:row>
      <xdr:rowOff>28575</xdr:rowOff>
    </xdr:from>
    <xdr:to>
      <xdr:col>29</xdr:col>
      <xdr:colOff>581025</xdr:colOff>
      <xdr:row>13</xdr:row>
      <xdr:rowOff>47625</xdr:rowOff>
    </xdr:to>
    <xdr:graphicFrame macro="">
      <xdr:nvGraphicFramePr>
        <xdr:cNvPr id="17" name="Chart 8">
          <a:extLst>
            <a:ext uri="{FF2B5EF4-FFF2-40B4-BE49-F238E27FC236}">
              <a16:creationId xmlns:a16="http://schemas.microsoft.com/office/drawing/2014/main" id="{44D1CFA4-1592-9A01-F8A6-BD40ED180B0F}"/>
            </a:ext>
            <a:ext uri="{147F2762-F138-4A5C-976F-8EAC2B608ADB}">
              <a16:predDERef xmlns:a16="http://schemas.microsoft.com/office/drawing/2014/main" pred="{C4CC5032-E0B5-ABAE-D4E0-386E964257B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1152525</xdr:colOff>
      <xdr:row>16</xdr:row>
      <xdr:rowOff>47625</xdr:rowOff>
    </xdr:from>
    <xdr:to>
      <xdr:col>20</xdr:col>
      <xdr:colOff>342900</xdr:colOff>
      <xdr:row>35</xdr:row>
      <xdr:rowOff>19050</xdr:rowOff>
    </xdr:to>
    <xdr:graphicFrame macro="">
      <xdr:nvGraphicFramePr>
        <xdr:cNvPr id="14" name="Chart 24">
          <a:extLst>
            <a:ext uri="{FF2B5EF4-FFF2-40B4-BE49-F238E27FC236}">
              <a16:creationId xmlns:a16="http://schemas.microsoft.com/office/drawing/2014/main" id="{21B37CCD-F73D-4476-A935-E583BEA7CABC}"/>
            </a:ext>
            <a:ext uri="{147F2762-F138-4A5C-976F-8EAC2B608ADB}">
              <a16:predDERef xmlns:a16="http://schemas.microsoft.com/office/drawing/2014/main" pred="{44D1CFA4-1592-9A01-F8A6-BD40ED180B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22</xdr:col>
      <xdr:colOff>257175</xdr:colOff>
      <xdr:row>20</xdr:row>
      <xdr:rowOff>66675</xdr:rowOff>
    </xdr:from>
    <xdr:to>
      <xdr:col>29</xdr:col>
      <xdr:colOff>285750</xdr:colOff>
      <xdr:row>38</xdr:row>
      <xdr:rowOff>38100</xdr:rowOff>
    </xdr:to>
    <xdr:graphicFrame macro="">
      <xdr:nvGraphicFramePr>
        <xdr:cNvPr id="62" name="Chart 25">
          <a:extLst>
            <a:ext uri="{FF2B5EF4-FFF2-40B4-BE49-F238E27FC236}">
              <a16:creationId xmlns:a16="http://schemas.microsoft.com/office/drawing/2014/main" id="{72DB8771-5191-C42D-5F3D-39C93EE824BA}"/>
            </a:ext>
            <a:ext uri="{147F2762-F138-4A5C-976F-8EAC2B608ADB}">
              <a16:predDERef xmlns:a16="http://schemas.microsoft.com/office/drawing/2014/main" pred="{21B37CCD-F73D-4476-A935-E583BEA7CAB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1076325</xdr:colOff>
      <xdr:row>60</xdr:row>
      <xdr:rowOff>9525</xdr:rowOff>
    </xdr:from>
    <xdr:to>
      <xdr:col>16</xdr:col>
      <xdr:colOff>409575</xdr:colOff>
      <xdr:row>78</xdr:row>
      <xdr:rowOff>152400</xdr:rowOff>
    </xdr:to>
    <xdr:graphicFrame macro="">
      <xdr:nvGraphicFramePr>
        <xdr:cNvPr id="51" name="Chart 32">
          <a:extLst>
            <a:ext uri="{FF2B5EF4-FFF2-40B4-BE49-F238E27FC236}">
              <a16:creationId xmlns:a16="http://schemas.microsoft.com/office/drawing/2014/main" id="{F4466FDA-C47A-545A-8314-21827B5301BE}"/>
            </a:ext>
            <a:ext uri="{147F2762-F138-4A5C-976F-8EAC2B608ADB}">
              <a16:predDERef xmlns:a16="http://schemas.microsoft.com/office/drawing/2014/main" pred="{72DB8771-5191-C42D-5F3D-39C93EE824B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45</xdr:col>
      <xdr:colOff>419100</xdr:colOff>
      <xdr:row>0</xdr:row>
      <xdr:rowOff>85725</xdr:rowOff>
    </xdr:from>
    <xdr:to>
      <xdr:col>50</xdr:col>
      <xdr:colOff>438150</xdr:colOff>
      <xdr:row>12</xdr:row>
      <xdr:rowOff>142875</xdr:rowOff>
    </xdr:to>
    <xdr:graphicFrame macro="">
      <xdr:nvGraphicFramePr>
        <xdr:cNvPr id="49" name="Chart 28">
          <a:extLst>
            <a:ext uri="{FF2B5EF4-FFF2-40B4-BE49-F238E27FC236}">
              <a16:creationId xmlns:a16="http://schemas.microsoft.com/office/drawing/2014/main" id="{A78522DA-D132-5AE2-F258-B8BCBF69791B}"/>
            </a:ext>
            <a:ext uri="{147F2762-F138-4A5C-976F-8EAC2B608ADB}">
              <a16:predDERef xmlns:a16="http://schemas.microsoft.com/office/drawing/2014/main" pred="{F4466FDA-C47A-545A-8314-21827B5301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55</xdr:col>
      <xdr:colOff>466725</xdr:colOff>
      <xdr:row>1</xdr:row>
      <xdr:rowOff>57150</xdr:rowOff>
    </xdr:from>
    <xdr:to>
      <xdr:col>59</xdr:col>
      <xdr:colOff>323850</xdr:colOff>
      <xdr:row>12</xdr:row>
      <xdr:rowOff>142875</xdr:rowOff>
    </xdr:to>
    <xdr:graphicFrame macro="">
      <xdr:nvGraphicFramePr>
        <xdr:cNvPr id="56" name="Chart 31">
          <a:extLst>
            <a:ext uri="{FF2B5EF4-FFF2-40B4-BE49-F238E27FC236}">
              <a16:creationId xmlns:a16="http://schemas.microsoft.com/office/drawing/2014/main" id="{EB70CEF3-3650-ECF8-B776-0AFA6401FDFD}"/>
            </a:ext>
            <a:ext uri="{147F2762-F138-4A5C-976F-8EAC2B608ADB}">
              <a16:predDERef xmlns:a16="http://schemas.microsoft.com/office/drawing/2014/main" pred="{A78522DA-D132-5AE2-F258-B8BCBF6979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34</xdr:col>
      <xdr:colOff>133350</xdr:colOff>
      <xdr:row>0</xdr:row>
      <xdr:rowOff>123825</xdr:rowOff>
    </xdr:from>
    <xdr:to>
      <xdr:col>41</xdr:col>
      <xdr:colOff>438150</xdr:colOff>
      <xdr:row>18</xdr:row>
      <xdr:rowOff>47625</xdr:rowOff>
    </xdr:to>
    <xdr:graphicFrame macro="">
      <xdr:nvGraphicFramePr>
        <xdr:cNvPr id="60" name="Chart 33">
          <a:extLst>
            <a:ext uri="{FF2B5EF4-FFF2-40B4-BE49-F238E27FC236}">
              <a16:creationId xmlns:a16="http://schemas.microsoft.com/office/drawing/2014/main" id="{BA04F943-04E8-A174-44A1-9000D1F0CAFF}"/>
            </a:ext>
            <a:ext uri="{147F2762-F138-4A5C-976F-8EAC2B608ADB}">
              <a16:predDERef xmlns:a16="http://schemas.microsoft.com/office/drawing/2014/main" pred="{EB70CEF3-3650-ECF8-B776-0AFA6401FD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16</xdr:col>
      <xdr:colOff>171450</xdr:colOff>
      <xdr:row>35</xdr:row>
      <xdr:rowOff>95250</xdr:rowOff>
    </xdr:from>
    <xdr:to>
      <xdr:col>21</xdr:col>
      <xdr:colOff>1028700</xdr:colOff>
      <xdr:row>52</xdr:row>
      <xdr:rowOff>85725</xdr:rowOff>
    </xdr:to>
    <xdr:graphicFrame macro="">
      <xdr:nvGraphicFramePr>
        <xdr:cNvPr id="18" name="Chart 1">
          <a:extLst>
            <a:ext uri="{FF2B5EF4-FFF2-40B4-BE49-F238E27FC236}">
              <a16:creationId xmlns:a16="http://schemas.microsoft.com/office/drawing/2014/main" id="{63207391-8862-1500-1BCB-8C3E8C048C5A}"/>
            </a:ext>
            <a:ext uri="{147F2762-F138-4A5C-976F-8EAC2B608ADB}">
              <a16:predDERef xmlns:a16="http://schemas.microsoft.com/office/drawing/2014/main" pred="{BA04F943-04E8-A174-44A1-9000D1F0CA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22</xdr:col>
      <xdr:colOff>514350</xdr:colOff>
      <xdr:row>39</xdr:row>
      <xdr:rowOff>28575</xdr:rowOff>
    </xdr:from>
    <xdr:to>
      <xdr:col>30</xdr:col>
      <xdr:colOff>76200</xdr:colOff>
      <xdr:row>57</xdr:row>
      <xdr:rowOff>19050</xdr:rowOff>
    </xdr:to>
    <xdr:graphicFrame macro="">
      <xdr:nvGraphicFramePr>
        <xdr:cNvPr id="67" name="Chart 2">
          <a:extLst>
            <a:ext uri="{FF2B5EF4-FFF2-40B4-BE49-F238E27FC236}">
              <a16:creationId xmlns:a16="http://schemas.microsoft.com/office/drawing/2014/main" id="{862B61E9-ED77-B4D4-48BD-972A7C861B13}"/>
            </a:ext>
            <a:ext uri="{147F2762-F138-4A5C-976F-8EAC2B608ADB}">
              <a16:predDERef xmlns:a16="http://schemas.microsoft.com/office/drawing/2014/main" pred="{63207391-8862-1500-1BCB-8C3E8C048C5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43</xdr:col>
      <xdr:colOff>276225</xdr:colOff>
      <xdr:row>16</xdr:row>
      <xdr:rowOff>85725</xdr:rowOff>
    </xdr:from>
    <xdr:to>
      <xdr:col>49</xdr:col>
      <xdr:colOff>390525</xdr:colOff>
      <xdr:row>33</xdr:row>
      <xdr:rowOff>76200</xdr:rowOff>
    </xdr:to>
    <xdr:graphicFrame macro="">
      <xdr:nvGraphicFramePr>
        <xdr:cNvPr id="4" name="Chart 3">
          <a:extLst>
            <a:ext uri="{FF2B5EF4-FFF2-40B4-BE49-F238E27FC236}">
              <a16:creationId xmlns:a16="http://schemas.microsoft.com/office/drawing/2014/main" id="{355FE781-78CA-E4F2-4874-7CCBF145CF15}"/>
            </a:ext>
            <a:ext uri="{147F2762-F138-4A5C-976F-8EAC2B608ADB}">
              <a16:predDERef xmlns:a16="http://schemas.microsoft.com/office/drawing/2014/main" pred="{862B61E9-ED77-B4D4-48BD-972A7C861B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40</xdr:col>
      <xdr:colOff>104775</xdr:colOff>
      <xdr:row>57</xdr:row>
      <xdr:rowOff>9525</xdr:rowOff>
    </xdr:from>
    <xdr:to>
      <xdr:col>46</xdr:col>
      <xdr:colOff>219075</xdr:colOff>
      <xdr:row>75</xdr:row>
      <xdr:rowOff>0</xdr:rowOff>
    </xdr:to>
    <xdr:graphicFrame macro="">
      <xdr:nvGraphicFramePr>
        <xdr:cNvPr id="5" name="Chart 4">
          <a:extLst>
            <a:ext uri="{FF2B5EF4-FFF2-40B4-BE49-F238E27FC236}">
              <a16:creationId xmlns:a16="http://schemas.microsoft.com/office/drawing/2014/main" id="{2879D1A8-4882-E949-A4BC-88E61231E070}"/>
            </a:ext>
            <a:ext uri="{147F2762-F138-4A5C-976F-8EAC2B608ADB}">
              <a16:predDERef xmlns:a16="http://schemas.microsoft.com/office/drawing/2014/main" pred="{355FE781-78CA-E4F2-4874-7CCBF145CF1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29</xdr:col>
      <xdr:colOff>142875</xdr:colOff>
      <xdr:row>38</xdr:row>
      <xdr:rowOff>85725</xdr:rowOff>
    </xdr:from>
    <xdr:to>
      <xdr:col>35</xdr:col>
      <xdr:colOff>190500</xdr:colOff>
      <xdr:row>56</xdr:row>
      <xdr:rowOff>38100</xdr:rowOff>
    </xdr:to>
    <xdr:graphicFrame macro="">
      <xdr:nvGraphicFramePr>
        <xdr:cNvPr id="7" name="Chart 6">
          <a:extLst>
            <a:ext uri="{FF2B5EF4-FFF2-40B4-BE49-F238E27FC236}">
              <a16:creationId xmlns:a16="http://schemas.microsoft.com/office/drawing/2014/main" id="{5DC567C4-326C-9500-E6CB-349F060F7A32}"/>
            </a:ext>
            <a:ext uri="{147F2762-F138-4A5C-976F-8EAC2B608ADB}">
              <a16:predDERef xmlns:a16="http://schemas.microsoft.com/office/drawing/2014/main" pred="{2879D1A8-4882-E949-A4BC-88E61231E07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7</xdr:col>
      <xdr:colOff>133350</xdr:colOff>
      <xdr:row>111</xdr:row>
      <xdr:rowOff>9525</xdr:rowOff>
    </xdr:from>
    <xdr:to>
      <xdr:col>10</xdr:col>
      <xdr:colOff>914400</xdr:colOff>
      <xdr:row>129</xdr:row>
      <xdr:rowOff>0</xdr:rowOff>
    </xdr:to>
    <xdr:graphicFrame macro="">
      <xdr:nvGraphicFramePr>
        <xdr:cNvPr id="9" name="Chart 8">
          <a:extLst>
            <a:ext uri="{FF2B5EF4-FFF2-40B4-BE49-F238E27FC236}">
              <a16:creationId xmlns:a16="http://schemas.microsoft.com/office/drawing/2014/main" id="{6E951F1B-F7A6-CBA8-5F5A-04AADF0B14DA}"/>
            </a:ext>
            <a:ext uri="{147F2762-F138-4A5C-976F-8EAC2B608ADB}">
              <a16:predDERef xmlns:a16="http://schemas.microsoft.com/office/drawing/2014/main" pred="{5DC567C4-326C-9500-E6CB-349F060F7A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16</xdr:col>
      <xdr:colOff>514350</xdr:colOff>
      <xdr:row>53</xdr:row>
      <xdr:rowOff>0</xdr:rowOff>
    </xdr:from>
    <xdr:to>
      <xdr:col>22</xdr:col>
      <xdr:colOff>228600</xdr:colOff>
      <xdr:row>69</xdr:row>
      <xdr:rowOff>152400</xdr:rowOff>
    </xdr:to>
    <xdr:graphicFrame macro="">
      <xdr:nvGraphicFramePr>
        <xdr:cNvPr id="23" name="Chart 5">
          <a:extLst>
            <a:ext uri="{FF2B5EF4-FFF2-40B4-BE49-F238E27FC236}">
              <a16:creationId xmlns:a16="http://schemas.microsoft.com/office/drawing/2014/main" id="{CE69DBC7-0338-9F97-B729-4203B1614C6F}"/>
            </a:ext>
            <a:ext uri="{147F2762-F138-4A5C-976F-8EAC2B608ADB}">
              <a16:predDERef xmlns:a16="http://schemas.microsoft.com/office/drawing/2014/main" pred="{6E951F1B-F7A6-CBA8-5F5A-04AADF0B14D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xdr:col>
      <xdr:colOff>304800</xdr:colOff>
      <xdr:row>66</xdr:row>
      <xdr:rowOff>95250</xdr:rowOff>
    </xdr:from>
    <xdr:to>
      <xdr:col>7</xdr:col>
      <xdr:colOff>0</xdr:colOff>
      <xdr:row>83</xdr:row>
      <xdr:rowOff>85725</xdr:rowOff>
    </xdr:to>
    <xdr:graphicFrame macro="">
      <xdr:nvGraphicFramePr>
        <xdr:cNvPr id="13" name="Chart 12">
          <a:extLst>
            <a:ext uri="{FF2B5EF4-FFF2-40B4-BE49-F238E27FC236}">
              <a16:creationId xmlns:a16="http://schemas.microsoft.com/office/drawing/2014/main" id="{1B0A5C8C-7DBF-6F95-8613-CB4ADF2E2F0F}"/>
            </a:ext>
            <a:ext uri="{147F2762-F138-4A5C-976F-8EAC2B608ADB}">
              <a16:predDERef xmlns:a16="http://schemas.microsoft.com/office/drawing/2014/main" pred="{CE69DBC7-0338-9F97-B729-4203B1614C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7</xdr:col>
      <xdr:colOff>161925</xdr:colOff>
      <xdr:row>66</xdr:row>
      <xdr:rowOff>76200</xdr:rowOff>
    </xdr:from>
    <xdr:to>
      <xdr:col>11</xdr:col>
      <xdr:colOff>76200</xdr:colOff>
      <xdr:row>83</xdr:row>
      <xdr:rowOff>66675</xdr:rowOff>
    </xdr:to>
    <xdr:graphicFrame macro="">
      <xdr:nvGraphicFramePr>
        <xdr:cNvPr id="15" name="Chart 14">
          <a:extLst>
            <a:ext uri="{FF2B5EF4-FFF2-40B4-BE49-F238E27FC236}">
              <a16:creationId xmlns:a16="http://schemas.microsoft.com/office/drawing/2014/main" id="{EEDD1631-22C6-1F1C-F8F5-BFAAF43A3602}"/>
            </a:ext>
            <a:ext uri="{147F2762-F138-4A5C-976F-8EAC2B608ADB}">
              <a16:predDERef xmlns:a16="http://schemas.microsoft.com/office/drawing/2014/main" pred="{1B0A5C8C-7DBF-6F95-8613-CB4ADF2E2F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10</xdr:col>
      <xdr:colOff>1657350</xdr:colOff>
      <xdr:row>97</xdr:row>
      <xdr:rowOff>114300</xdr:rowOff>
    </xdr:from>
    <xdr:to>
      <xdr:col>17</xdr:col>
      <xdr:colOff>28575</xdr:colOff>
      <xdr:row>114</xdr:row>
      <xdr:rowOff>104775</xdr:rowOff>
    </xdr:to>
    <xdr:graphicFrame macro="">
      <xdr:nvGraphicFramePr>
        <xdr:cNvPr id="26" name="Chart 1" descr="Chart type: Stacked Bar. Multiple Values by 'Campaign Name'&#10;&#10;Description automatically generated">
          <a:extLst>
            <a:ext uri="{FF2B5EF4-FFF2-40B4-BE49-F238E27FC236}">
              <a16:creationId xmlns:a16="http://schemas.microsoft.com/office/drawing/2014/main" id="{5E002C8F-DA86-A765-E78C-4C1D6AC16863}"/>
            </a:ext>
            <a:ext uri="{147F2762-F138-4A5C-976F-8EAC2B608ADB}">
              <a16:predDERef xmlns:a16="http://schemas.microsoft.com/office/drawing/2014/main" pred="{EEDD1631-22C6-1F1C-F8F5-BFAAF43A36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6</xdr:col>
      <xdr:colOff>647700</xdr:colOff>
      <xdr:row>49</xdr:row>
      <xdr:rowOff>19050</xdr:rowOff>
    </xdr:from>
    <xdr:to>
      <xdr:col>10</xdr:col>
      <xdr:colOff>1419225</xdr:colOff>
      <xdr:row>66</xdr:row>
      <xdr:rowOff>9525</xdr:rowOff>
    </xdr:to>
    <xdr:graphicFrame macro="">
      <xdr:nvGraphicFramePr>
        <xdr:cNvPr id="24" name="Chart 2">
          <a:extLst>
            <a:ext uri="{FF2B5EF4-FFF2-40B4-BE49-F238E27FC236}">
              <a16:creationId xmlns:a16="http://schemas.microsoft.com/office/drawing/2014/main" id="{BCD1725F-D42A-3C12-61A9-8F779D8622B1}"/>
            </a:ext>
            <a:ext uri="{147F2762-F138-4A5C-976F-8EAC2B608ADB}">
              <a16:predDERef xmlns:a16="http://schemas.microsoft.com/office/drawing/2014/main" pred="{5E002C8F-DA86-A765-E78C-4C1D6AC168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0</xdr:col>
      <xdr:colOff>361950</xdr:colOff>
      <xdr:row>93</xdr:row>
      <xdr:rowOff>57150</xdr:rowOff>
    </xdr:from>
    <xdr:to>
      <xdr:col>1</xdr:col>
      <xdr:colOff>2457450</xdr:colOff>
      <xdr:row>110</xdr:row>
      <xdr:rowOff>47625</xdr:rowOff>
    </xdr:to>
    <xdr:graphicFrame macro="">
      <xdr:nvGraphicFramePr>
        <xdr:cNvPr id="28" name="Chart 27">
          <a:extLst>
            <a:ext uri="{FF2B5EF4-FFF2-40B4-BE49-F238E27FC236}">
              <a16:creationId xmlns:a16="http://schemas.microsoft.com/office/drawing/2014/main" id="{DF5D38E2-F0EF-7602-A3EE-15C0C4113A80}"/>
            </a:ext>
            <a:ext uri="{147F2762-F138-4A5C-976F-8EAC2B608ADB}">
              <a16:predDERef xmlns:a16="http://schemas.microsoft.com/office/drawing/2014/main" pred="{BCD1725F-D42A-3C12-61A9-8F779D8622B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2</xdr:col>
      <xdr:colOff>123825</xdr:colOff>
      <xdr:row>93</xdr:row>
      <xdr:rowOff>114300</xdr:rowOff>
    </xdr:from>
    <xdr:to>
      <xdr:col>6</xdr:col>
      <xdr:colOff>657225</xdr:colOff>
      <xdr:row>110</xdr:row>
      <xdr:rowOff>104775</xdr:rowOff>
    </xdr:to>
    <xdr:graphicFrame macro="">
      <xdr:nvGraphicFramePr>
        <xdr:cNvPr id="29" name="Chart 28">
          <a:extLst>
            <a:ext uri="{FF2B5EF4-FFF2-40B4-BE49-F238E27FC236}">
              <a16:creationId xmlns:a16="http://schemas.microsoft.com/office/drawing/2014/main" id="{57C58274-EBF2-C66E-2291-1468F05D0850}"/>
            </a:ext>
            <a:ext uri="{147F2762-F138-4A5C-976F-8EAC2B608ADB}">
              <a16:predDERef xmlns:a16="http://schemas.microsoft.com/office/drawing/2014/main" pred="{DF5D38E2-F0EF-7602-A3EE-15C0C4113A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0</xdr:col>
      <xdr:colOff>0</xdr:colOff>
      <xdr:row>129</xdr:row>
      <xdr:rowOff>76200</xdr:rowOff>
    </xdr:from>
    <xdr:to>
      <xdr:col>1</xdr:col>
      <xdr:colOff>2095500</xdr:colOff>
      <xdr:row>146</xdr:row>
      <xdr:rowOff>66675</xdr:rowOff>
    </xdr:to>
    <xdr:graphicFrame macro="">
      <xdr:nvGraphicFramePr>
        <xdr:cNvPr id="30" name="Chart 29">
          <a:extLst>
            <a:ext uri="{FF2B5EF4-FFF2-40B4-BE49-F238E27FC236}">
              <a16:creationId xmlns:a16="http://schemas.microsoft.com/office/drawing/2014/main" id="{C4740487-C2A4-5294-48F2-7926AB006707}"/>
            </a:ext>
            <a:ext uri="{147F2762-F138-4A5C-976F-8EAC2B608ADB}">
              <a16:predDERef xmlns:a16="http://schemas.microsoft.com/office/drawing/2014/main" pred="{57C58274-EBF2-C66E-2291-1468F05D085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0</xdr:col>
      <xdr:colOff>257175</xdr:colOff>
      <xdr:row>111</xdr:row>
      <xdr:rowOff>104775</xdr:rowOff>
    </xdr:from>
    <xdr:to>
      <xdr:col>1</xdr:col>
      <xdr:colOff>2352675</xdr:colOff>
      <xdr:row>128</xdr:row>
      <xdr:rowOff>95250</xdr:rowOff>
    </xdr:to>
    <xdr:graphicFrame macro="">
      <xdr:nvGraphicFramePr>
        <xdr:cNvPr id="31" name="Chart 30">
          <a:extLst>
            <a:ext uri="{FF2B5EF4-FFF2-40B4-BE49-F238E27FC236}">
              <a16:creationId xmlns:a16="http://schemas.microsoft.com/office/drawing/2014/main" id="{B31B6478-E1AC-CFE2-EE24-4395C06980C0}"/>
            </a:ext>
            <a:ext uri="{147F2762-F138-4A5C-976F-8EAC2B608ADB}">
              <a16:predDERef xmlns:a16="http://schemas.microsoft.com/office/drawing/2014/main" pred="{C4740487-C2A4-5294-48F2-7926AB0067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2</xdr:col>
      <xdr:colOff>285750</xdr:colOff>
      <xdr:row>110</xdr:row>
      <xdr:rowOff>152400</xdr:rowOff>
    </xdr:from>
    <xdr:to>
      <xdr:col>6</xdr:col>
      <xdr:colOff>819150</xdr:colOff>
      <xdr:row>127</xdr:row>
      <xdr:rowOff>142875</xdr:rowOff>
    </xdr:to>
    <xdr:graphicFrame macro="">
      <xdr:nvGraphicFramePr>
        <xdr:cNvPr id="32" name="Chart 31">
          <a:extLst>
            <a:ext uri="{FF2B5EF4-FFF2-40B4-BE49-F238E27FC236}">
              <a16:creationId xmlns:a16="http://schemas.microsoft.com/office/drawing/2014/main" id="{2EC12169-09B8-4A5A-48CE-EA7FAE6998A3}"/>
            </a:ext>
            <a:ext uri="{147F2762-F138-4A5C-976F-8EAC2B608ADB}">
              <a16:predDERef xmlns:a16="http://schemas.microsoft.com/office/drawing/2014/main" pred="{B31B6478-E1AC-CFE2-EE24-4395C06980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xdr:from>
      <xdr:col>3</xdr:col>
      <xdr:colOff>838200</xdr:colOff>
      <xdr:row>128</xdr:row>
      <xdr:rowOff>114300</xdr:rowOff>
    </xdr:from>
    <xdr:to>
      <xdr:col>8</xdr:col>
      <xdr:colOff>904875</xdr:colOff>
      <xdr:row>145</xdr:row>
      <xdr:rowOff>104775</xdr:rowOff>
    </xdr:to>
    <xdr:graphicFrame macro="">
      <xdr:nvGraphicFramePr>
        <xdr:cNvPr id="33" name="Chart 32">
          <a:extLst>
            <a:ext uri="{FF2B5EF4-FFF2-40B4-BE49-F238E27FC236}">
              <a16:creationId xmlns:a16="http://schemas.microsoft.com/office/drawing/2014/main" id="{44BC2C11-0D33-310A-A58D-2431973E7216}"/>
            </a:ext>
            <a:ext uri="{147F2762-F138-4A5C-976F-8EAC2B608ADB}">
              <a16:predDERef xmlns:a16="http://schemas.microsoft.com/office/drawing/2014/main" pred="{2EC12169-09B8-4A5A-48CE-EA7FAE6998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twoCellAnchor>
    <xdr:from>
      <xdr:col>6</xdr:col>
      <xdr:colOff>762000</xdr:colOff>
      <xdr:row>93</xdr:row>
      <xdr:rowOff>133350</xdr:rowOff>
    </xdr:from>
    <xdr:to>
      <xdr:col>9</xdr:col>
      <xdr:colOff>1238250</xdr:colOff>
      <xdr:row>110</xdr:row>
      <xdr:rowOff>133350</xdr:rowOff>
    </xdr:to>
    <xdr:graphicFrame macro="">
      <xdr:nvGraphicFramePr>
        <xdr:cNvPr id="34" name="Chart 33">
          <a:extLst>
            <a:ext uri="{FF2B5EF4-FFF2-40B4-BE49-F238E27FC236}">
              <a16:creationId xmlns:a16="http://schemas.microsoft.com/office/drawing/2014/main" id="{1F060674-23C5-1886-96FC-FB10385D71EA}"/>
            </a:ext>
            <a:ext uri="{147F2762-F138-4A5C-976F-8EAC2B608ADB}">
              <a16:predDERef xmlns:a16="http://schemas.microsoft.com/office/drawing/2014/main" pred="{44BC2C11-0D33-310A-A58D-2431973E72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6"/>
        </a:graphicData>
      </a:graphic>
    </xdr:graphicFrame>
    <xdr:clientData/>
  </xdr:twoCellAnchor>
  <xdr:twoCellAnchor>
    <xdr:from>
      <xdr:col>24</xdr:col>
      <xdr:colOff>552450</xdr:colOff>
      <xdr:row>22</xdr:row>
      <xdr:rowOff>142875</xdr:rowOff>
    </xdr:from>
    <xdr:to>
      <xdr:col>31</xdr:col>
      <xdr:colOff>857250</xdr:colOff>
      <xdr:row>38</xdr:row>
      <xdr:rowOff>133350</xdr:rowOff>
    </xdr:to>
    <xdr:graphicFrame macro="">
      <xdr:nvGraphicFramePr>
        <xdr:cNvPr id="35" name="Chart 34">
          <a:extLst>
            <a:ext uri="{FF2B5EF4-FFF2-40B4-BE49-F238E27FC236}">
              <a16:creationId xmlns:a16="http://schemas.microsoft.com/office/drawing/2014/main" id="{B8F7EAD6-B672-41CC-22A0-F40E4C8D1CA7}"/>
            </a:ext>
            <a:ext uri="{147F2762-F138-4A5C-976F-8EAC2B608ADB}">
              <a16:predDERef xmlns:a16="http://schemas.microsoft.com/office/drawing/2014/main" pred="{1F060674-23C5-1886-96FC-FB10385D71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7"/>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0</xdr:colOff>
      <xdr:row>1</xdr:row>
      <xdr:rowOff>0</xdr:rowOff>
    </xdr:from>
    <xdr:to>
      <xdr:col>10</xdr:col>
      <xdr:colOff>304800</xdr:colOff>
      <xdr:row>17</xdr:row>
      <xdr:rowOff>152400</xdr:rowOff>
    </xdr:to>
    <xdr:graphicFrame macro="">
      <xdr:nvGraphicFramePr>
        <xdr:cNvPr id="2" name="Chart 1" descr="Chart type: Clustered Bar. 'Sum of ROI' by 'Campaign Name'&#10;&#10;Description automatically generated">
          <a:extLst>
            <a:ext uri="{FF2B5EF4-FFF2-40B4-BE49-F238E27FC236}">
              <a16:creationId xmlns:a16="http://schemas.microsoft.com/office/drawing/2014/main" id="{B3F2E868-6E74-4BCE-C4CA-0D80D186EF3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561.036519791669" createdVersion="8" refreshedVersion="8" minRefreshableVersion="3" recordCount="999" xr:uid="{FCE823B0-F368-431E-A48F-052C357531F4}">
  <cacheSource type="worksheet">
    <worksheetSource ref="A1:I1048576" sheet="SEM conquest (Duaa)"/>
  </cacheSource>
  <cacheFields count="9">
    <cacheField name="Quarter" numFmtId="0">
      <sharedItems containsBlank="1" count="3">
        <s v="Q2"/>
        <s v="Q1"/>
        <m/>
      </sharedItems>
    </cacheField>
    <cacheField name="Campaign Name" numFmtId="0">
      <sharedItems containsBlank="1" count="9">
        <s v="FY24_SEM_Q2_Bird"/>
        <s v="FY24_SEM_Q1_Bird"/>
        <s v="FY24_SEM_Q2_Cat"/>
        <s v="FY24_SEM_Q1_Cat"/>
        <s v="FY24_SEM_Q2_Dog"/>
        <s v="FY24_SEM_Q1_Dog"/>
        <s v="FY24_SEM_Q2_Fish"/>
        <s v="FY24_SEM_Q1_Fish"/>
        <m/>
      </sharedItems>
    </cacheField>
    <cacheField name="Fiscal Week" numFmtId="0">
      <sharedItems containsBlank="1" count="26">
        <s v="Apr: Week 1"/>
        <s v="Apr: Week 2"/>
        <s v="Apr: Week 3"/>
        <s v="Apr: Week 4"/>
        <s v="Apr: Week 5"/>
        <s v="Feb: Week 1"/>
        <s v="Feb: Week 2"/>
        <s v="Feb: Week 3"/>
        <s v="Feb: Week 4"/>
        <s v="Jun: Week 1"/>
        <s v="Jun: Week 2"/>
        <s v="Jun: Week 3"/>
        <s v="Jun: Week 4"/>
        <s v="Mar: Week 1"/>
        <s v="Mar: Week 2"/>
        <s v="Mar: Week 3"/>
        <s v="Mar: Week 4"/>
        <s v="May: Week 1"/>
        <s v="May: Week 2"/>
        <s v="May: Week 3"/>
        <s v="May: Week 4"/>
        <s v="Jan: Week 1"/>
        <s v="Jan: Week 3"/>
        <s v="Jan: Week 4"/>
        <s v="Jan: Week 2"/>
        <m/>
      </sharedItems>
    </cacheField>
    <cacheField name="Date" numFmtId="0">
      <sharedItems containsBlank="1"/>
    </cacheField>
    <cacheField name="Spend" numFmtId="0">
      <sharedItems containsString="0" containsBlank="1" containsNumber="1" minValue="326.61346153846154" maxValue="1280"/>
    </cacheField>
    <cacheField name="Revenue" numFmtId="0">
      <sharedItems containsString="0" containsBlank="1" containsNumber="1" minValue="1632.5" maxValue="62032"/>
    </cacheField>
    <cacheField name="Clicks" numFmtId="0">
      <sharedItems containsString="0" containsBlank="1" containsNumber="1" minValue="51.400000000000006" maxValue="1458.2" count="100">
        <n v="302.2"/>
        <n v="292.8"/>
        <n v="293.8"/>
        <n v="260.60000000000002"/>
        <n v="275.40000000000003"/>
        <n v="349.3"/>
        <n v="377.5"/>
        <n v="488"/>
        <n v="406.6"/>
        <n v="340.8"/>
        <n v="176.5"/>
        <n v="187.3"/>
        <n v="187.10000000000002"/>
        <n v="382.6"/>
        <n v="380"/>
        <n v="342.1"/>
        <n v="357.3"/>
        <n v="331.90000000000003"/>
        <n v="313.40000000000003"/>
        <n v="322.10000000000002"/>
        <n v="371.70000000000005"/>
        <n v="312.20000000000005"/>
        <n v="90.5"/>
        <n v="282"/>
        <n v="88.300000000000011"/>
        <n v="151"/>
        <n v="140"/>
        <n v="110.4"/>
        <n v="210"/>
        <n v="162.20000000000002"/>
        <n v="161.80000000000001"/>
        <n v="150.4"/>
        <n v="308.20000000000005"/>
        <n v="160.60000000000002"/>
        <n v="247.60000000000002"/>
        <n v="122.60000000000001"/>
        <n v="94.800000000000011"/>
        <n v="112"/>
        <n v="135"/>
        <n v="167.20000000000002"/>
        <n v="186.60000000000002"/>
        <n v="163.60000000000002"/>
        <n v="131.80000000000001"/>
        <n v="160"/>
        <n v="308"/>
        <n v="615.6"/>
        <n v="180"/>
        <n v="566.80000000000007"/>
        <n v="195.60000000000002"/>
        <n v="524"/>
        <n v="516.80000000000007"/>
        <n v="637.20000000000005"/>
        <n v="809.2"/>
        <n v="700.6"/>
        <n v="566"/>
        <n v="533.4"/>
        <n v="848"/>
        <n v="686.40000000000009"/>
        <n v="404.20000000000005"/>
        <n v="618.80000000000007"/>
        <n v="1411"/>
        <n v="1458.2"/>
        <n v="539.4"/>
        <n v="674.2"/>
        <n v="537"/>
        <n v="466.40000000000003"/>
        <n v="605.4"/>
        <n v="495.6"/>
        <n v="475.20000000000005"/>
        <n v="548.4"/>
        <n v="657.6"/>
        <n v="190.4"/>
        <n v="695.40000000000009"/>
        <n v="217.60000000000002"/>
        <n v="74.600000000000009"/>
        <n v="64.600000000000009"/>
        <n v="57.800000000000004"/>
        <n v="52.400000000000006"/>
        <n v="59.400000000000006"/>
        <n v="79.400000000000006"/>
        <n v="120.60000000000001"/>
        <n v="240.8"/>
        <n v="127.4"/>
        <n v="149.20000000000002"/>
        <n v="85"/>
        <n v="91.4"/>
        <n v="103.4"/>
        <n v="89.800000000000011"/>
        <n v="82.800000000000011"/>
        <n v="70.8"/>
        <n v="75"/>
        <n v="56"/>
        <n v="51.400000000000006"/>
        <n v="98.800000000000011"/>
        <n v="159.4"/>
        <n v="351"/>
        <n v="133.4"/>
        <n v="298"/>
        <n v="118"/>
        <m/>
      </sharedItems>
    </cacheField>
    <cacheField name="Impressions" numFmtId="0">
      <sharedItems containsString="0" containsBlank="1" containsNumber="1" containsInteger="1" minValue="38672" maxValue="180522" count="101">
        <n v="83146"/>
        <n v="77764"/>
        <n v="85585"/>
        <n v="76674"/>
        <n v="76834"/>
        <n v="90172"/>
        <n v="92070"/>
        <n v="105447"/>
        <n v="96261"/>
        <n v="69297"/>
        <n v="47796"/>
        <n v="44918"/>
        <n v="48056"/>
        <n v="92961"/>
        <n v="98322"/>
        <n v="94283"/>
        <n v="91902"/>
        <n v="81462"/>
        <n v="88972"/>
        <n v="83043"/>
        <n v="81355"/>
        <n v="108120"/>
        <n v="93336"/>
        <n v="90902"/>
        <n v="180522"/>
        <n v="71762"/>
        <n v="51648"/>
        <n v="44301"/>
        <n v="55205"/>
        <n v="52891"/>
        <n v="60587"/>
        <n v="56814"/>
        <n v="68495"/>
        <n v="68688"/>
        <n v="64014"/>
        <n v="40814"/>
        <n v="38672"/>
        <n v="42314"/>
        <n v="69604"/>
        <n v="72841"/>
        <n v="77002"/>
        <n v="74882"/>
        <n v="47674"/>
        <n v="49824"/>
        <n v="48652"/>
        <n v="54297"/>
        <n v="101139"/>
        <n v="67202"/>
        <n v="95405"/>
        <n v="145509"/>
        <n v="69878"/>
        <n v="73331"/>
        <n v="71308"/>
        <n v="87048"/>
        <n v="79824"/>
        <n v="62810"/>
        <n v="55913"/>
        <n v="64011"/>
        <n v="66167"/>
        <n v="40647"/>
        <n v="46707"/>
        <n v="87006"/>
        <n v="96663"/>
        <n v="68738"/>
        <n v="74183"/>
        <n v="72948"/>
        <n v="66435"/>
        <n v="71480"/>
        <n v="60586"/>
        <n v="57984"/>
        <n v="61490"/>
        <n v="111365"/>
        <n v="57712"/>
        <n v="93059"/>
        <n v="140217"/>
        <n v="138840"/>
        <n v="111861"/>
        <n v="105428"/>
        <n v="102731"/>
        <n v="110122"/>
        <n v="97040"/>
        <n v="96974"/>
        <n v="106467"/>
        <n v="103728"/>
        <n v="146175"/>
        <n v="109209"/>
        <n v="100367"/>
        <n v="105231"/>
        <n v="117579"/>
        <n v="120350"/>
        <n v="128477"/>
        <n v="131485"/>
        <n v="107744"/>
        <n v="105833"/>
        <n v="104084"/>
        <n v="103538"/>
        <n v="115828"/>
        <n v="64951"/>
        <n v="78957"/>
        <n v="137793"/>
        <m/>
      </sharedItems>
    </cacheField>
    <cacheField name="Orders" numFmtId="0">
      <sharedItems containsString="0" containsBlank="1" containsNumber="1" containsInteger="1" minValue="31" maxValue="30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563.573957060187" createdVersion="8" refreshedVersion="8" minRefreshableVersion="3" recordCount="125" xr:uid="{A152A804-D08B-47B2-86E7-FFDB66C52155}">
  <cacheSource type="worksheet">
    <worksheetSource ref="B1:M126" sheet="Meta Retarget (Milcla)"/>
  </cacheSource>
  <cacheFields count="13">
    <cacheField name="Campaign Name" numFmtId="0">
      <sharedItems count="10">
        <s v="FY24_MetaRetarget_Q2_Bird"/>
        <s v="FY24_MetaRetarget_Q2_Cat"/>
        <s v="FY24_MetaRetarget_Q2_Dog"/>
        <s v="FY24_MetaRetarget_Q2_Fish"/>
        <s v="FY24_MetaRetarget_Q2_Reptile"/>
        <s v="FY24_MetaRetarget_Q1_Bird"/>
        <s v="FY24_MetaRetarget_Q1_Cat"/>
        <s v="FY24_MetaRetarget_Q1_Dog"/>
        <s v="FY24_MetaRetarget_Q1_Fish"/>
        <s v="FY24_MetaRetarget_Q1_Reptile"/>
      </sharedItems>
    </cacheField>
    <cacheField name="Fiscal Week" numFmtId="0">
      <sharedItems count="25">
        <s v="Apr: Week 1"/>
        <s v="Apr: Week 2"/>
        <s v="Apr: Week 3"/>
        <s v="Apr: Week 4"/>
        <s v="Jun: Week 1"/>
        <s v="Jun: Week 2"/>
        <s v="Jun: Week 3"/>
        <s v="Jun: Week 4"/>
        <s v="May: Week 1"/>
        <s v="May: Week 2"/>
        <s v="May: Week 3"/>
        <s v="May: Week 4"/>
        <s v="Apr: Week 5"/>
        <s v="Feb: Week 1"/>
        <s v="Feb: Week 2"/>
        <s v="Feb: Week 3"/>
        <s v="Feb: Week 4"/>
        <s v="Jan: Week 1"/>
        <s v="Jan: Week 2"/>
        <s v="Jan: Week 3"/>
        <s v="Jan: Week 4"/>
        <s v="Mar: Week 1"/>
        <s v="Mar: Week 2"/>
        <s v="Mar: Week 3"/>
        <s v="Mar: Week 4"/>
      </sharedItems>
    </cacheField>
    <cacheField name="Date" numFmtId="164">
      <sharedItems count="25">
        <s v="3/25/24 - 3/31/24"/>
        <s v="4/1/24 - 4/7/24"/>
        <s v="4/8/24 - 4/14/24"/>
        <s v="4/15/24 - 4/21/24"/>
        <s v="5/27/24 - 6/2/24"/>
        <s v="6/3/24 - 6/9/24"/>
        <s v="6/10/24 - 6/16/24"/>
        <s v="6/17/24 - 6/23/24"/>
        <s v="4/29/24 - 5/5/24"/>
        <s v="5/6/24 - 5/12/24"/>
        <s v="5/13/24 - 5/19/24"/>
        <s v="5/20/24 - 5/26/24"/>
        <s v="4/22/24 - 4/28/24"/>
        <s v="1/29/24 - 2/4/24"/>
        <s v="2/5/24 - 2/11/24"/>
        <s v="2/12/24 - 2/18/24"/>
        <s v="2/19/24 - 2/25/24"/>
        <s v="1/1/24-1/7/24"/>
        <s v="1/8/24-1/14/24"/>
        <s v="1/15/24-1/21/24"/>
        <s v="1/22/24-1/28/24"/>
        <s v="2/26/24 - 3/3/24"/>
        <s v="3/4/24 - 3/10/24"/>
        <s v="3/11/24 - 3/17/24"/>
        <s v="3/18/24 - 3/24/24"/>
      </sharedItems>
    </cacheField>
    <cacheField name="Spend" numFmtId="165">
      <sharedItems containsSemiMixedTypes="0" containsString="0" containsNumber="1" minValue="5841.4844444444452" maxValue="47154.475866666675" count="125">
        <n v="13640.297777777778"/>
        <n v="13383.408888888887"/>
        <n v="13679.408888888887"/>
        <n v="14105.186666666666"/>
        <n v="15221.333333333334"/>
        <n v="13086.519999999999"/>
        <n v="10906.964444444444"/>
        <n v="11609.484444444444"/>
        <n v="16005.333333333334"/>
        <n v="15587.555555555555"/>
        <n v="11796.444444444445"/>
        <n v="15142.817777777776"/>
        <n v="28236.444444444442"/>
        <n v="27986.373333333333"/>
        <n v="28419.853333333333"/>
        <n v="29001.186666666665"/>
        <n v="27062.222222222223"/>
        <n v="22099.555555555558"/>
        <n v="20730.075555555555"/>
        <n v="20658.373333333333"/>
        <n v="14389.92888888889"/>
        <n v="29804.742222222223"/>
        <n v="29747.555555555558"/>
        <n v="8988.4444444444434"/>
        <n v="6062.2222222222226"/>
        <n v="11845.631111111112"/>
        <n v="11125.04"/>
        <n v="11886.817777777776"/>
        <n v="13176.595555555556"/>
        <n v="19425.120000000006"/>
        <n v="19017.386666666669"/>
        <n v="14527.92"/>
        <n v="18674.809511111114"/>
        <n v="12306.666666666666"/>
        <n v="12868.444444444445"/>
        <n v="13599.706666666667"/>
        <n v="14487.408888888887"/>
        <n v="24847.111111111109"/>
        <n v="23298.075555555555"/>
        <n v="24876.151111111107"/>
        <n v="27312.595555555556"/>
        <n v="36861.146666666675"/>
        <n v="36388.880000000005"/>
        <n v="26318.000622222226"/>
        <n v="33835.315555555557"/>
        <n v="25830.222222222223"/>
        <n v="26880"/>
        <n v="28302.52"/>
        <n v="30551.408888888891"/>
        <n v="24338.373333333333"/>
        <n v="22997.63111111111"/>
        <n v="24888.297777777774"/>
        <n v="26829.63111111111"/>
        <n v="45581.946666666663"/>
        <n v="44949.422222222231"/>
        <n v="37687.533644444447"/>
        <n v="47154.475866666675"/>
        <n v="25572.742222222223"/>
        <n v="26797.63111111111"/>
        <n v="27768"/>
        <n v="30113.484444444442"/>
        <n v="7273.1866666666674"/>
        <n v="6820.1511111111113"/>
        <n v="7307.8533333333326"/>
        <n v="8042.666666666667"/>
        <n v="30399.111111111109"/>
        <n v="29928"/>
        <n v="21524.15111111111"/>
        <n v="27656"/>
        <n v="28432"/>
        <n v="27842.666666666668"/>
        <n v="28070.817777777775"/>
        <n v="28757.928888888888"/>
        <n v="40117.631111111106"/>
        <n v="32978.666666666664"/>
        <n v="30570.964444444442"/>
        <n v="30258.964444444442"/>
        <n v="37590.222222222226"/>
        <n v="36986.666666666664"/>
        <n v="30904.297777777774"/>
        <n v="38647.408888888887"/>
        <n v="8378.9644444444439"/>
        <n v="8244.1511111111122"/>
        <n v="8442.0755555555552"/>
        <n v="8528.297777777776"/>
        <n v="11787.831733333334"/>
        <n v="11665.120622222224"/>
        <n v="8322.1961777777778"/>
        <n v="10775.080311111111"/>
        <n v="7688"/>
        <n v="8029.04"/>
        <n v="8406.5199999999986"/>
        <n v="9063.7066666666669"/>
        <n v="5900.4444444444443"/>
        <n v="5881.4844444444452"/>
        <n v="5948.1511111111113"/>
        <n v="6040.8888888888896"/>
        <n v="7225.5206222222232"/>
        <n v="7341.2225333333336"/>
        <n v="7492.0628444444455"/>
        <n v="7771.6095111111126"/>
        <n v="5841.4844444444452"/>
        <n v="5880.5955555555556"/>
        <n v="5938.373333333333"/>
        <n v="5926.52"/>
        <n v="9196.1511111111122"/>
        <n v="6960"/>
        <n v="6521.7777777777774"/>
        <n v="7051.5555555555557"/>
        <n v="9645.0399999999991"/>
        <n v="9462.8177777777782"/>
        <n v="6619.2622222222226"/>
        <n v="8565.6311111111099"/>
        <n v="5866.666666666667"/>
        <n v="5866.373333333333"/>
        <n v="5901.333333333333"/>
        <n v="5956.4444444444443"/>
        <n v="5850.373333333333"/>
        <n v="5864.5955555555556"/>
        <n v="5861.9288888888887"/>
        <n v="5978.666666666667"/>
        <n v="5858.373333333333"/>
        <n v="5873.1866666666674"/>
        <n v="5917.04"/>
        <n v="6067.2622222222226"/>
      </sharedItems>
    </cacheField>
    <cacheField name="Revenue" numFmtId="3">
      <sharedItems containsSemiMixedTypes="0" containsString="0" containsNumber="1" minValue="5986.0740740740739" maxValue="1686329.4814814816"/>
    </cacheField>
    <cacheField name="Clicks" numFmtId="3">
      <sharedItems containsSemiMixedTypes="0" containsString="0" containsNumber="1" minValue="1902" maxValue="106138.66666666667"/>
    </cacheField>
    <cacheField name="Impressions" numFmtId="3">
      <sharedItems containsSemiMixedTypes="0" containsString="0" containsNumber="1" minValue="840002" maxValue="6524342"/>
    </cacheField>
    <cacheField name="Orders" numFmtId="0">
      <sharedItems containsSemiMixedTypes="0" containsString="0" containsNumber="1" containsInteger="1" minValue="32" maxValue="3891"/>
    </cacheField>
    <cacheField name="Campaign CPC" numFmtId="165">
      <sharedItems containsSemiMixedTypes="0" containsString="0" containsNumber="1" minValue="0.22930732124013867" maxValue="3.0917957705339409"/>
    </cacheField>
    <cacheField name="Campaign CPA" numFmtId="165">
      <sharedItems containsSemiMixedTypes="0" containsString="0" containsNumber="1" minValue="6.2550432622290755" maxValue="183.79638888888891"/>
    </cacheField>
    <cacheField name="Campaign CTR" numFmtId="0">
      <sharedItems containsSemiMixedTypes="0" containsString="0" containsNumber="1" minValue="1.8341569001609158E-3" maxValue="2.3649093498173512E-2"/>
    </cacheField>
    <cacheField name="Campaign CVR" numFmtId="0">
      <sharedItems containsSemiMixedTypes="0" containsString="0" containsNumber="1" minValue="9.5156580404793072E-3" maxValue="0.28012261259136995"/>
    </cacheField>
    <cacheField name="ROI" numFmtId="0" formula="Revenue/Spend" databaseField="0"/>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565.557236574074" createdVersion="8" refreshedVersion="8" minRefreshableVersion="3" recordCount="100" xr:uid="{C09EC3AE-17C2-42AA-90E5-6363E24027EE}">
  <cacheSource type="worksheet">
    <worksheetSource ref="A1:I101" sheet="SEM (Jeremiah)"/>
  </cacheSource>
  <cacheFields count="9">
    <cacheField name="Quarter" numFmtId="0">
      <sharedItems containsNonDate="0" containsString="0" containsBlank="1"/>
    </cacheField>
    <cacheField name="Campaign Name" numFmtId="0">
      <sharedItems count="8">
        <s v="FY24_SEM_Q2_Bird"/>
        <s v="FY24_SEM_Q1_Bird"/>
        <s v="FY24_SEM_Q2_Cat"/>
        <s v="FY24_SEM_Q1_Cat"/>
        <s v="FY24_SEM_Q2_Dog"/>
        <s v="FY24_SEM_Q1_Dog"/>
        <s v="FY24_SEM_Q2_Fish"/>
        <s v="FY24_SEM_Q1_Fish"/>
      </sharedItems>
    </cacheField>
    <cacheField name="Fiscal Week" numFmtId="0">
      <sharedItems/>
    </cacheField>
    <cacheField name="Date" numFmtId="164">
      <sharedItems/>
    </cacheField>
    <cacheField name="Spend" numFmtId="165">
      <sharedItems containsSemiMixedTypes="0" containsString="0" containsNumber="1" minValue="1388.1072115384613" maxValue="5440"/>
    </cacheField>
    <cacheField name="Revenue" numFmtId="165">
      <sharedItems containsSemiMixedTypes="0" containsString="0" containsNumber="1" minValue="8162.5" maxValue="310160"/>
    </cacheField>
    <cacheField name="Clicks" numFmtId="3">
      <sharedItems containsSemiMixedTypes="0" containsString="0" containsNumber="1" minValue="870" maxValue="22047"/>
    </cacheField>
    <cacheField name="Impressions" numFmtId="0">
      <sharedItems containsSemiMixedTypes="0" containsString="0" containsNumber="1" containsInteger="1" minValue="131843" maxValue="604001"/>
    </cacheField>
    <cacheField name="Orders" numFmtId="3">
      <sharedItems containsSemiMixedTypes="0" containsString="0" containsNumber="1" containsInteger="1" minValue="106" maxValue="644"/>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568.945526620373" createdVersion="8" refreshedVersion="8" minRefreshableVersion="3" recordCount="125" xr:uid="{94BB5AD5-C6FC-4DED-854C-76A9399E1BB2}">
  <cacheSource type="worksheet">
    <worksheetSource ref="A1:I126" sheet="Meta Awareness(Adesuwa)"/>
  </cacheSource>
  <cacheFields count="9">
    <cacheField name="Quarter" numFmtId="0">
      <sharedItems/>
    </cacheField>
    <cacheField name="Campaign Name" numFmtId="0">
      <sharedItems count="10">
        <s v="FY24_PaidSocial_Awareness_Q1_Cat"/>
        <s v="FY24_PaidSocial_Awareness_Q1_Dog"/>
        <s v="FY24_PaidSocial_Awareness_Q2_Bird"/>
        <s v="FY24_PaidSocial_Awareness_Q1_Fish"/>
        <s v="FY24_PaidSocial_Awareness_Q1_Bird"/>
        <s v="FY24_PaidSocial_Awareness_Q2_Cat"/>
        <s v="FY24_PaidSocial_Awareness_Q2_Reptile"/>
        <s v="FY24_PaidSocial_Awareness_Q2_Fish"/>
        <s v="FY24_PaidSocial_Awareness_Q2_Dog"/>
        <s v="FY24_PaidSocial_Awareness_Q1_Reptile"/>
      </sharedItems>
    </cacheField>
    <cacheField name="Fiscal Week" numFmtId="0">
      <sharedItems count="25">
        <s v="Jan: Week 1"/>
        <s v="Jan: Week 3"/>
        <s v="Jan: Week 4"/>
        <s v="Jan: Week 2"/>
        <s v="Apr: Week 1"/>
        <s v="Apr: Week 2"/>
        <s v="Apr: Week 3"/>
        <s v="Apr: Week 4"/>
        <s v="Apr: Week 5"/>
        <s v="May: Week 1"/>
        <s v="May: Week 2"/>
        <s v="May: Week 3"/>
        <s v="May: Week 4"/>
        <s v="Jun: Week 1"/>
        <s v="Jun: Week 2"/>
        <s v="Jun: Week 3"/>
        <s v="Jun: Week 4"/>
        <s v="Feb: Week 1"/>
        <s v="Feb: Week 2"/>
        <s v="Feb: Week 3"/>
        <s v="Feb: Week 4"/>
        <s v="Mar: Week 1"/>
        <s v="Mar: Week 2"/>
        <s v="Mar: Week 3"/>
        <s v="Mar: Week 4"/>
      </sharedItems>
    </cacheField>
    <cacheField name="Date" numFmtId="164">
      <sharedItems/>
    </cacheField>
    <cacheField name="Spend" numFmtId="165">
      <sharedItems containsSemiMixedTypes="0" containsString="0" containsNumber="1" minValue="2988" maxValue="16036"/>
    </cacheField>
    <cacheField name="Revenue" numFmtId="165">
      <sharedItems containsSemiMixedTypes="0" containsString="0" containsNumber="1" minValue="18248.8" maxValue="299107.59999999998"/>
    </cacheField>
    <cacheField name="Clicks" numFmtId="3">
      <sharedItems containsSemiMixedTypes="0" containsString="0" containsNumber="1" containsInteger="1" minValue="4251" maxValue="26576"/>
    </cacheField>
    <cacheField name="Impressions" numFmtId="3">
      <sharedItems containsSemiMixedTypes="0" containsString="0" containsNumber="1" minValue="227317" maxValue="2242012"/>
    </cacheField>
    <cacheField name="Orders" numFmtId="0">
      <sharedItems containsSemiMixedTypes="0" containsString="0" containsNumber="1" containsInteger="1" minValue="90" maxValue="1103"/>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568.96197384259" createdVersion="8" refreshedVersion="8" minRefreshableVersion="3" recordCount="1000" xr:uid="{1D9D1B6F-05EB-4F72-A798-5457FCA9A6F7}">
  <cacheSource type="worksheet">
    <worksheetSource ref="A1:I1048576" sheet="Meta Awareness(Adesuwa)"/>
  </cacheSource>
  <cacheFields count="14">
    <cacheField name="Quarter" numFmtId="0">
      <sharedItems containsBlank="1"/>
    </cacheField>
    <cacheField name="Campaign Name" numFmtId="0">
      <sharedItems containsBlank="1" count="11">
        <s v="FY24_PaidSocial_Awareness_Q1_Cat"/>
        <s v="FY24_PaidSocial_Awareness_Q1_Dog"/>
        <s v="FY24_PaidSocial_Awareness_Q2_Bird"/>
        <s v="FY24_PaidSocial_Awareness_Q1_Fish"/>
        <s v="FY24_PaidSocial_Awareness_Q1_Bird"/>
        <s v="FY24_PaidSocial_Awareness_Q2_Cat"/>
        <s v="FY24_PaidSocial_Awareness_Q2_Reptile"/>
        <s v="FY24_PaidSocial_Awareness_Q2_Fish"/>
        <s v="FY24_PaidSocial_Awareness_Q2_Dog"/>
        <s v="FY24_PaidSocial_Awareness_Q1_Reptile"/>
        <m/>
      </sharedItems>
    </cacheField>
    <cacheField name="Fiscal Week" numFmtId="0">
      <sharedItems containsBlank="1"/>
    </cacheField>
    <cacheField name="Date" numFmtId="0">
      <sharedItems containsBlank="1"/>
    </cacheField>
    <cacheField name="Spend" numFmtId="0">
      <sharedItems containsString="0" containsBlank="1" containsNumber="1" minValue="2988" maxValue="16036"/>
    </cacheField>
    <cacheField name="Revenue" numFmtId="0">
      <sharedItems containsString="0" containsBlank="1" containsNumber="1" minValue="18248.8" maxValue="299107.59999999998"/>
    </cacheField>
    <cacheField name="Clicks" numFmtId="0">
      <sharedItems containsString="0" containsBlank="1" containsNumber="1" containsInteger="1" minValue="4251" maxValue="26576"/>
    </cacheField>
    <cacheField name="Impressions" numFmtId="0">
      <sharedItems containsString="0" containsBlank="1" containsNumber="1" minValue="227317" maxValue="2242012"/>
    </cacheField>
    <cacheField name="Orders" numFmtId="0">
      <sharedItems containsString="0" containsBlank="1" containsNumber="1" containsInteger="1" minValue="90" maxValue="1103"/>
    </cacheField>
    <cacheField name="CPA" numFmtId="0" formula="Spend/Orders" databaseField="0"/>
    <cacheField name="CTA " numFmtId="0" formula="Clicks/Impressions" databaseField="0"/>
    <cacheField name="CVR" numFmtId="0" formula="Orders/Clicks" databaseField="0"/>
    <cacheField name="CPC" numFmtId="0" formula="Spend/Clicks" databaseField="0"/>
    <cacheField name="ROI" numFmtId="0" formula="Revenue/Spend" databaseField="0"/>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572.958503472226" createdVersion="8" refreshedVersion="8" minRefreshableVersion="3" recordCount="10" xr:uid="{5D512D51-2026-49CD-BEA5-3BA47AB1A2DD}">
  <cacheSource type="worksheet">
    <worksheetSource ref="K86:L96" sheet="Meta Awareness Pivot Table"/>
  </cacheSource>
  <cacheFields count="2">
    <cacheField name="Campaign Name" numFmtId="0">
      <sharedItems count="10">
        <s v="MetaAwareness_Q1_Bird"/>
        <s v="MetaAwareness_Q1_Cat"/>
        <s v="MetaAwareness_Q1_Dog"/>
        <s v="MetaAwareness_Q1_Fish"/>
        <s v="MetaAwareness_Q1_Reptile"/>
        <s v="MetaAwareness_Q2_Bird"/>
        <s v="MetaAwareness_Q2_Cat"/>
        <s v="MetaAwareness_Q2_Dog"/>
        <s v="MetaAwareness_Q2_Fish"/>
        <s v="MetaAwareness_Q2_Reptile"/>
      </sharedItems>
    </cacheField>
    <cacheField name="Sum of ROI" numFmtId="43">
      <sharedItems containsSemiMixedTypes="0" containsString="0" containsNumber="1" minValue="6.4668021880544044" maxValue="30.99124236841851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9">
  <r>
    <x v="0"/>
    <x v="0"/>
    <x v="0"/>
    <s v="3/25/24 - 3/31/24"/>
    <n v="788.66700000000003"/>
    <n v="11009.25"/>
    <x v="0"/>
    <x v="0"/>
    <n v="58"/>
  </r>
  <r>
    <x v="0"/>
    <x v="0"/>
    <x v="1"/>
    <s v="4/1/24 - 4/7/24"/>
    <n v="723.33400000000006"/>
    <n v="11671.917000000001"/>
    <x v="1"/>
    <x v="1"/>
    <n v="78"/>
  </r>
  <r>
    <x v="0"/>
    <x v="0"/>
    <x v="2"/>
    <s v="4/8/24 - 4/14/24"/>
    <n v="748.33400000000006"/>
    <n v="10694.417000000001"/>
    <x v="2"/>
    <x v="2"/>
    <n v="66"/>
  </r>
  <r>
    <x v="0"/>
    <x v="0"/>
    <x v="3"/>
    <s v="4/15/24 - 4/21/24"/>
    <n v="730.75"/>
    <n v="11643.167000000001"/>
    <x v="3"/>
    <x v="3"/>
    <n v="69"/>
  </r>
  <r>
    <x v="0"/>
    <x v="0"/>
    <x v="4"/>
    <s v="4/22/24 - 4/28/24"/>
    <n v="773.75"/>
    <n v="10886.834000000001"/>
    <x v="4"/>
    <x v="4"/>
    <n v="85"/>
  </r>
  <r>
    <x v="1"/>
    <x v="1"/>
    <x v="5"/>
    <s v="1/29/24 - 2/4/24"/>
    <n v="831.58400000000006"/>
    <n v="14546.084000000001"/>
    <x v="5"/>
    <x v="5"/>
    <n v="80"/>
  </r>
  <r>
    <x v="1"/>
    <x v="1"/>
    <x v="6"/>
    <s v="2/5/24 - 2/11/24"/>
    <n v="864.16700000000003"/>
    <n v="13023.25"/>
    <x v="6"/>
    <x v="6"/>
    <n v="98"/>
  </r>
  <r>
    <x v="1"/>
    <x v="1"/>
    <x v="7"/>
    <s v="2/12/24 - 2/18/24"/>
    <n v="966.08400000000006"/>
    <n v="16461.417000000001"/>
    <x v="7"/>
    <x v="7"/>
    <n v="87"/>
  </r>
  <r>
    <x v="1"/>
    <x v="1"/>
    <x v="8"/>
    <s v="2/19/24 - 2/25/24"/>
    <n v="918.66700000000003"/>
    <n v="14776.834000000001"/>
    <x v="8"/>
    <x v="8"/>
    <n v="96"/>
  </r>
  <r>
    <x v="0"/>
    <x v="0"/>
    <x v="9"/>
    <s v="5/27/24 - 6/2/24"/>
    <n v="636.33400000000006"/>
    <n v="13056.75"/>
    <x v="9"/>
    <x v="9"/>
    <n v="71"/>
  </r>
  <r>
    <x v="0"/>
    <x v="0"/>
    <x v="10"/>
    <s v="6/3/24 - 6/9/24"/>
    <n v="427.83400000000006"/>
    <n v="9899"/>
    <x v="10"/>
    <x v="10"/>
    <n v="69"/>
  </r>
  <r>
    <x v="0"/>
    <x v="0"/>
    <x v="11"/>
    <s v="6/10/24 - 6/16/24"/>
    <n v="384.25"/>
    <n v="8165.3339999999998"/>
    <x v="11"/>
    <x v="11"/>
    <n v="46"/>
  </r>
  <r>
    <x v="0"/>
    <x v="0"/>
    <x v="12"/>
    <s v="6/17/24 - 6/23/24"/>
    <n v="400.08400000000006"/>
    <n v="8778.4169999999995"/>
    <x v="12"/>
    <x v="12"/>
    <n v="54"/>
  </r>
  <r>
    <x v="1"/>
    <x v="1"/>
    <x v="13"/>
    <s v="2/26/24 - 3/3/24"/>
    <n v="871.66700000000003"/>
    <n v="15832.667000000001"/>
    <x v="13"/>
    <x v="13"/>
    <n v="90"/>
  </r>
  <r>
    <x v="1"/>
    <x v="1"/>
    <x v="14"/>
    <s v="3/4/24 - 3/10/24"/>
    <n v="922.41700000000003"/>
    <n v="13800.75"/>
    <x v="14"/>
    <x v="14"/>
    <n v="95"/>
  </r>
  <r>
    <x v="1"/>
    <x v="1"/>
    <x v="15"/>
    <s v="3/11/24 - 3/17/24"/>
    <n v="937.66700000000003"/>
    <n v="12726.084000000001"/>
    <x v="15"/>
    <x v="15"/>
    <n v="83"/>
  </r>
  <r>
    <x v="1"/>
    <x v="1"/>
    <x v="16"/>
    <s v="3/18/24 - 3/24/24"/>
    <n v="937.75"/>
    <n v="13462.417000000001"/>
    <x v="16"/>
    <x v="16"/>
    <n v="95"/>
  </r>
  <r>
    <x v="0"/>
    <x v="0"/>
    <x v="17"/>
    <s v="4/29/24 - 5/5/24"/>
    <n v="828.08400000000006"/>
    <n v="11501.667000000001"/>
    <x v="17"/>
    <x v="17"/>
    <n v="67"/>
  </r>
  <r>
    <x v="0"/>
    <x v="0"/>
    <x v="18"/>
    <s v="5/6/24 - 5/12/24"/>
    <n v="854.75"/>
    <n v="12550.667000000001"/>
    <x v="18"/>
    <x v="18"/>
    <n v="81"/>
  </r>
  <r>
    <x v="0"/>
    <x v="0"/>
    <x v="19"/>
    <s v="5/13/24 - 5/19/24"/>
    <n v="842.5"/>
    <n v="12733.167000000001"/>
    <x v="19"/>
    <x v="19"/>
    <n v="84"/>
  </r>
  <r>
    <x v="0"/>
    <x v="0"/>
    <x v="20"/>
    <s v="5/20/24 - 5/26/24"/>
    <n v="927.41700000000003"/>
    <n v="15970.25"/>
    <x v="20"/>
    <x v="20"/>
    <n v="92"/>
  </r>
  <r>
    <x v="1"/>
    <x v="1"/>
    <x v="21"/>
    <s v="1/1/24-1/7/24"/>
    <n v="566.66692307692313"/>
    <n v="10909.300000000001"/>
    <x v="21"/>
    <x v="21"/>
    <n v="76"/>
  </r>
  <r>
    <x v="1"/>
    <x v="1"/>
    <x v="22"/>
    <s v="1/15/24-1/21/24"/>
    <n v="407.69230769230774"/>
    <n v="11830.5"/>
    <x v="22"/>
    <x v="22"/>
    <n v="62"/>
  </r>
  <r>
    <x v="1"/>
    <x v="1"/>
    <x v="23"/>
    <s v="1/22/24-1/28/24"/>
    <n v="398.71846153846155"/>
    <n v="14771.5"/>
    <x v="23"/>
    <x v="23"/>
    <n v="83"/>
  </r>
  <r>
    <x v="1"/>
    <x v="1"/>
    <x v="24"/>
    <s v="1/8/24-1/14/24"/>
    <n v="413.91076923076929"/>
    <n v="4136.1000000000004"/>
    <x v="24"/>
    <x v="24"/>
    <n v="31"/>
  </r>
  <r>
    <x v="0"/>
    <x v="2"/>
    <x v="0"/>
    <s v="3/25/24 - 3/31/24"/>
    <n v="1125"/>
    <n v="23940.834000000003"/>
    <x v="25"/>
    <x v="25"/>
    <n v="135"/>
  </r>
  <r>
    <x v="0"/>
    <x v="2"/>
    <x v="1"/>
    <s v="4/1/24 - 4/7/24"/>
    <n v="988.66800000000012"/>
    <n v="24953.334000000003"/>
    <x v="26"/>
    <x v="26"/>
    <n v="148"/>
  </r>
  <r>
    <x v="0"/>
    <x v="2"/>
    <x v="2"/>
    <s v="4/8/24 - 4/14/24"/>
    <n v="998"/>
    <n v="23562.668000000001"/>
    <x v="27"/>
    <x v="27"/>
    <n v="135"/>
  </r>
  <r>
    <x v="0"/>
    <x v="2"/>
    <x v="3"/>
    <s v="4/15/24 - 4/21/24"/>
    <n v="993.83400000000006"/>
    <n v="21388.168000000001"/>
    <x v="28"/>
    <x v="28"/>
    <n v="131"/>
  </r>
  <r>
    <x v="1"/>
    <x v="3"/>
    <x v="4"/>
    <s v="4/22/24 - 4/28/24"/>
    <n v="1057"/>
    <n v="19011.168000000001"/>
    <x v="29"/>
    <x v="29"/>
    <n v="141"/>
  </r>
  <r>
    <x v="1"/>
    <x v="3"/>
    <x v="5"/>
    <s v="1/29/24 - 2/4/24"/>
    <n v="978.5"/>
    <n v="21875.668000000001"/>
    <x v="30"/>
    <x v="30"/>
    <n v="133"/>
  </r>
  <r>
    <x v="1"/>
    <x v="3"/>
    <x v="6"/>
    <s v="2/5/24 - 2/11/24"/>
    <n v="999.83400000000006"/>
    <n v="21901.168000000001"/>
    <x v="31"/>
    <x v="31"/>
    <n v="122"/>
  </r>
  <r>
    <x v="1"/>
    <x v="3"/>
    <x v="7"/>
    <s v="2/12/24 - 2/18/24"/>
    <n v="1136.6680000000001"/>
    <n v="21017.168000000001"/>
    <x v="32"/>
    <x v="32"/>
    <n v="112"/>
  </r>
  <r>
    <x v="1"/>
    <x v="3"/>
    <x v="8"/>
    <s v="2/19/24 - 2/25/24"/>
    <n v="1071.3340000000001"/>
    <n v="30553.5"/>
    <x v="33"/>
    <x v="33"/>
    <n v="157"/>
  </r>
  <r>
    <x v="0"/>
    <x v="2"/>
    <x v="9"/>
    <s v="5/27/24 - 6/2/24"/>
    <n v="1218.5"/>
    <n v="44378.668000000005"/>
    <x v="34"/>
    <x v="34"/>
    <n v="268"/>
  </r>
  <r>
    <x v="0"/>
    <x v="2"/>
    <x v="10"/>
    <s v="6/3/24 - 6/9/24"/>
    <n v="866.16800000000012"/>
    <n v="27015.168000000001"/>
    <x v="35"/>
    <x v="35"/>
    <n v="199"/>
  </r>
  <r>
    <x v="0"/>
    <x v="2"/>
    <x v="11"/>
    <s v="6/10/24 - 6/16/24"/>
    <n v="747.16800000000012"/>
    <n v="25129.834000000003"/>
    <x v="36"/>
    <x v="36"/>
    <n v="167"/>
  </r>
  <r>
    <x v="0"/>
    <x v="2"/>
    <x v="12"/>
    <s v="6/17/24 - 6/23/24"/>
    <n v="802"/>
    <n v="25947.834000000003"/>
    <x v="37"/>
    <x v="37"/>
    <n v="157"/>
  </r>
  <r>
    <x v="1"/>
    <x v="3"/>
    <x v="13"/>
    <s v="2/26/24 - 3/3/24"/>
    <n v="1183.8340000000001"/>
    <n v="26987"/>
    <x v="38"/>
    <x v="38"/>
    <n v="152"/>
  </r>
  <r>
    <x v="1"/>
    <x v="3"/>
    <x v="14"/>
    <s v="3/4/24 - 3/10/24"/>
    <n v="1263.5"/>
    <n v="34512.667999999998"/>
    <x v="39"/>
    <x v="39"/>
    <n v="208"/>
  </r>
  <r>
    <x v="1"/>
    <x v="3"/>
    <x v="15"/>
    <s v="3/11/24 - 3/17/24"/>
    <n v="1280"/>
    <n v="29860.5"/>
    <x v="40"/>
    <x v="40"/>
    <n v="180"/>
  </r>
  <r>
    <x v="1"/>
    <x v="3"/>
    <x v="16"/>
    <s v="3/18/24 - 3/24/24"/>
    <n v="1260"/>
    <n v="31622.168000000001"/>
    <x v="41"/>
    <x v="41"/>
    <n v="201"/>
  </r>
  <r>
    <x v="0"/>
    <x v="2"/>
    <x v="17"/>
    <s v="4/29/24 - 5/5/24"/>
    <n v="993.16800000000012"/>
    <n v="23392.334000000003"/>
    <x v="42"/>
    <x v="42"/>
    <n v="143"/>
  </r>
  <r>
    <x v="0"/>
    <x v="2"/>
    <x v="18"/>
    <s v="5/6/24 - 5/12/24"/>
    <n v="1013.8340000000001"/>
    <n v="26065.334000000003"/>
    <x v="43"/>
    <x v="43"/>
    <n v="142"/>
  </r>
  <r>
    <x v="0"/>
    <x v="2"/>
    <x v="19"/>
    <s v="5/13/24 - 5/19/24"/>
    <n v="1024.1680000000001"/>
    <n v="23859"/>
    <x v="28"/>
    <x v="44"/>
    <n v="158"/>
  </r>
  <r>
    <x v="0"/>
    <x v="2"/>
    <x v="20"/>
    <s v="5/20/24 - 5/26/24"/>
    <n v="1131.3340000000001"/>
    <n v="28340.668000000001"/>
    <x v="44"/>
    <x v="45"/>
    <n v="185"/>
  </r>
  <r>
    <x v="1"/>
    <x v="3"/>
    <x v="21"/>
    <s v="1/1/24-1/7/24"/>
    <n v="1062.8215384615385"/>
    <n v="22750.600000000002"/>
    <x v="45"/>
    <x v="46"/>
    <n v="182"/>
  </r>
  <r>
    <x v="1"/>
    <x v="3"/>
    <x v="22"/>
    <s v="1/15/24-1/21/24"/>
    <n v="716.5138461538462"/>
    <n v="24260.2"/>
    <x v="46"/>
    <x v="47"/>
    <n v="174"/>
  </r>
  <r>
    <x v="1"/>
    <x v="3"/>
    <x v="23"/>
    <s v="1/22/24-1/28/24"/>
    <n v="865.20615384615382"/>
    <n v="30671.200000000001"/>
    <x v="47"/>
    <x v="48"/>
    <n v="202"/>
  </r>
  <r>
    <x v="1"/>
    <x v="3"/>
    <x v="24"/>
    <s v="1/8/24-1/14/24"/>
    <n v="760.94923076923078"/>
    <n v="9855.2000000000007"/>
    <x v="48"/>
    <x v="49"/>
    <n v="120"/>
  </r>
  <r>
    <x v="0"/>
    <x v="4"/>
    <x v="0"/>
    <s v="3/25/24 - 3/31/24"/>
    <n v="1140.6680000000001"/>
    <n v="29942.834000000003"/>
    <x v="49"/>
    <x v="50"/>
    <n v="161"/>
  </r>
  <r>
    <x v="0"/>
    <x v="4"/>
    <x v="1"/>
    <s v="4/1/24 - 4/7/24"/>
    <n v="1174.1680000000001"/>
    <n v="31464.5"/>
    <x v="50"/>
    <x v="51"/>
    <n v="185"/>
  </r>
  <r>
    <x v="0"/>
    <x v="4"/>
    <x v="2"/>
    <s v="4/8/24 - 4/14/24"/>
    <n v="1187.1680000000001"/>
    <n v="30632.334000000003"/>
    <x v="51"/>
    <x v="52"/>
    <n v="181"/>
  </r>
  <r>
    <x v="0"/>
    <x v="4"/>
    <x v="3"/>
    <s v="4/15/24 - 4/21/24"/>
    <n v="1208.3340000000001"/>
    <n v="38828.334000000003"/>
    <x v="52"/>
    <x v="53"/>
    <n v="232"/>
  </r>
  <r>
    <x v="0"/>
    <x v="4"/>
    <x v="4"/>
    <s v="4/22/24 - 4/28/24"/>
    <n v="1171.5"/>
    <n v="41552.5"/>
    <x v="53"/>
    <x v="54"/>
    <n v="241"/>
  </r>
  <r>
    <x v="1"/>
    <x v="5"/>
    <x v="5"/>
    <s v="1/29/24 - 2/4/24"/>
    <n v="944.16800000000012"/>
    <n v="39120"/>
    <x v="54"/>
    <x v="55"/>
    <n v="247"/>
  </r>
  <r>
    <x v="1"/>
    <x v="5"/>
    <x v="6"/>
    <s v="2/5/24 - 2/11/24"/>
    <n v="949.5"/>
    <n v="34132.334000000003"/>
    <x v="55"/>
    <x v="56"/>
    <n v="219"/>
  </r>
  <r>
    <x v="1"/>
    <x v="5"/>
    <x v="7"/>
    <s v="2/12/24 - 2/18/24"/>
    <n v="1051.6680000000001"/>
    <n v="35142.167999999998"/>
    <x v="56"/>
    <x v="57"/>
    <n v="237"/>
  </r>
  <r>
    <x v="1"/>
    <x v="5"/>
    <x v="8"/>
    <s v="2/19/24 - 2/25/24"/>
    <n v="1006"/>
    <n v="36733.5"/>
    <x v="57"/>
    <x v="58"/>
    <n v="233"/>
  </r>
  <r>
    <x v="0"/>
    <x v="4"/>
    <x v="9"/>
    <s v="5/27/24 - 6/2/24"/>
    <n v="651"/>
    <n v="40138.5"/>
    <x v="58"/>
    <x v="59"/>
    <n v="221"/>
  </r>
  <r>
    <x v="0"/>
    <x v="4"/>
    <x v="10"/>
    <s v="6/3/24 - 6/9/24"/>
    <n v="745.16800000000012"/>
    <n v="25575.668000000001"/>
    <x v="59"/>
    <x v="60"/>
    <n v="189"/>
  </r>
  <r>
    <x v="0"/>
    <x v="4"/>
    <x v="11"/>
    <s v="6/10/24 - 6/16/24"/>
    <n v="1090.1680000000001"/>
    <n v="43141.5"/>
    <x v="60"/>
    <x v="61"/>
    <n v="262"/>
  </r>
  <r>
    <x v="0"/>
    <x v="4"/>
    <x v="12"/>
    <s v="6/17/24 - 6/23/24"/>
    <n v="1160.1680000000001"/>
    <n v="41175.334000000003"/>
    <x v="61"/>
    <x v="62"/>
    <n v="276"/>
  </r>
  <r>
    <x v="1"/>
    <x v="5"/>
    <x v="13"/>
    <s v="2/26/24 - 3/3/24"/>
    <n v="1099.1680000000001"/>
    <n v="33617"/>
    <x v="62"/>
    <x v="63"/>
    <n v="198"/>
  </r>
  <r>
    <x v="1"/>
    <x v="5"/>
    <x v="14"/>
    <s v="3/4/24 - 3/10/24"/>
    <n v="1168"/>
    <n v="37316.667999999998"/>
    <x v="63"/>
    <x v="64"/>
    <n v="227"/>
  </r>
  <r>
    <x v="1"/>
    <x v="5"/>
    <x v="15"/>
    <s v="3/11/24 - 3/17/24"/>
    <n v="1188.8340000000001"/>
    <n v="38539.834000000003"/>
    <x v="64"/>
    <x v="65"/>
    <n v="230"/>
  </r>
  <r>
    <x v="1"/>
    <x v="5"/>
    <x v="16"/>
    <s v="3/18/24 - 3/24/24"/>
    <n v="1137"/>
    <n v="37680"/>
    <x v="65"/>
    <x v="66"/>
    <n v="231"/>
  </r>
  <r>
    <x v="0"/>
    <x v="4"/>
    <x v="17"/>
    <s v="4/29/24 - 5/5/24"/>
    <n v="1074.6680000000001"/>
    <n v="35791.667999999998"/>
    <x v="66"/>
    <x v="67"/>
    <n v="218"/>
  </r>
  <r>
    <x v="0"/>
    <x v="4"/>
    <x v="18"/>
    <s v="5/6/24 - 5/12/24"/>
    <n v="1083.8340000000001"/>
    <n v="34228.334000000003"/>
    <x v="67"/>
    <x v="68"/>
    <n v="177"/>
  </r>
  <r>
    <x v="0"/>
    <x v="4"/>
    <x v="19"/>
    <s v="5/13/24 - 5/19/24"/>
    <n v="1065.1680000000001"/>
    <n v="35301.667999999998"/>
    <x v="68"/>
    <x v="69"/>
    <n v="211"/>
  </r>
  <r>
    <x v="0"/>
    <x v="4"/>
    <x v="20"/>
    <s v="5/20/24 - 5/26/24"/>
    <n v="1112"/>
    <n v="62032"/>
    <x v="69"/>
    <x v="70"/>
    <n v="301"/>
  </r>
  <r>
    <x v="1"/>
    <x v="5"/>
    <x v="21"/>
    <s v="1/1/24-1/7/24"/>
    <n v="1125.283076923077"/>
    <n v="20395.600000000002"/>
    <x v="70"/>
    <x v="71"/>
    <n v="177"/>
  </r>
  <r>
    <x v="1"/>
    <x v="5"/>
    <x v="22"/>
    <s v="1/15/24-1/21/24"/>
    <n v="747.69230769230762"/>
    <n v="22469.4"/>
    <x v="71"/>
    <x v="72"/>
    <n v="176"/>
  </r>
  <r>
    <x v="1"/>
    <x v="5"/>
    <x v="23"/>
    <s v="1/22/24-1/28/24"/>
    <n v="812.66769230769228"/>
    <n v="34598.400000000001"/>
    <x v="72"/>
    <x v="73"/>
    <n v="223"/>
  </r>
  <r>
    <x v="1"/>
    <x v="5"/>
    <x v="24"/>
    <s v="1/8/24-1/14/24"/>
    <n v="806.61538461538464"/>
    <n v="8193.2000000000007"/>
    <x v="73"/>
    <x v="74"/>
    <n v="71"/>
  </r>
  <r>
    <x v="0"/>
    <x v="6"/>
    <x v="0"/>
    <s v="3/25/24 - 3/31/24"/>
    <n v="475.48666666666668"/>
    <n v="2608.7797619047624"/>
    <x v="74"/>
    <x v="75"/>
    <n v="65"/>
  </r>
  <r>
    <x v="0"/>
    <x v="6"/>
    <x v="1"/>
    <s v="4/1/24 - 4/7/24"/>
    <n v="429.51416666666677"/>
    <n v="3198.9583333333339"/>
    <x v="75"/>
    <x v="76"/>
    <n v="66"/>
  </r>
  <r>
    <x v="0"/>
    <x v="6"/>
    <x v="2"/>
    <s v="4/8/24 - 4/14/24"/>
    <n v="437.01416666666677"/>
    <n v="1862.0041666666668"/>
    <x v="76"/>
    <x v="77"/>
    <n v="70"/>
  </r>
  <r>
    <x v="0"/>
    <x v="6"/>
    <x v="3"/>
    <s v="4/15/24 - 4/21/24"/>
    <n v="434.23666666666668"/>
    <n v="1688.6904761904764"/>
    <x v="77"/>
    <x v="78"/>
    <n v="57"/>
  </r>
  <r>
    <x v="0"/>
    <x v="6"/>
    <x v="4"/>
    <s v="4/22/24 - 4/28/24"/>
    <n v="452.77833333333342"/>
    <n v="2740.0297619047624"/>
    <x v="78"/>
    <x v="79"/>
    <n v="55"/>
  </r>
  <r>
    <x v="1"/>
    <x v="7"/>
    <x v="5"/>
    <s v="1/29/24 - 2/4/24"/>
    <n v="380.625"/>
    <n v="1957.2422619047622"/>
    <x v="79"/>
    <x v="80"/>
    <n v="61"/>
  </r>
  <r>
    <x v="1"/>
    <x v="7"/>
    <x v="6"/>
    <s v="2/5/24 - 2/11/24"/>
    <n v="382.5"/>
    <n v="2873.0654761904771"/>
    <x v="80"/>
    <x v="81"/>
    <n v="61"/>
  </r>
  <r>
    <x v="1"/>
    <x v="7"/>
    <x v="7"/>
    <s v="2/12/24 - 2/18/24"/>
    <n v="430.625"/>
    <n v="3703.9684523809528"/>
    <x v="81"/>
    <x v="82"/>
    <n v="98"/>
  </r>
  <r>
    <x v="1"/>
    <x v="7"/>
    <x v="8"/>
    <s v="2/19/24 - 2/25/24"/>
    <n v="417.43083333333334"/>
    <n v="3632.1928571428575"/>
    <x v="82"/>
    <x v="83"/>
    <n v="101"/>
  </r>
  <r>
    <x v="0"/>
    <x v="6"/>
    <x v="9"/>
    <s v="5/27/24 - 6/2/24"/>
    <n v="639.58333333333348"/>
    <n v="5053.5714285714294"/>
    <x v="83"/>
    <x v="84"/>
    <n v="123"/>
  </r>
  <r>
    <x v="0"/>
    <x v="6"/>
    <x v="10"/>
    <s v="6/3/24 - 6/9/24"/>
    <n v="458.68083333333334"/>
    <n v="3149.4547619047626"/>
    <x v="84"/>
    <x v="85"/>
    <n v="70"/>
  </r>
  <r>
    <x v="0"/>
    <x v="6"/>
    <x v="11"/>
    <s v="6/10/24 - 6/16/24"/>
    <n v="418.82000000000011"/>
    <n v="2606.6470238095244"/>
    <x v="85"/>
    <x v="86"/>
    <n v="72"/>
  </r>
  <r>
    <x v="0"/>
    <x v="6"/>
    <x v="12"/>
    <s v="6/17/24 - 6/23/24"/>
    <n v="436.38916666666677"/>
    <n v="3195.8333333333339"/>
    <x v="86"/>
    <x v="87"/>
    <n v="74"/>
  </r>
  <r>
    <x v="1"/>
    <x v="7"/>
    <x v="13"/>
    <s v="2/26/24 - 3/3/24"/>
    <n v="466.45833333333343"/>
    <n v="3702.7779761904767"/>
    <x v="87"/>
    <x v="88"/>
    <n v="104"/>
  </r>
  <r>
    <x v="1"/>
    <x v="7"/>
    <x v="14"/>
    <s v="3/4/24 - 3/10/24"/>
    <n v="498.125"/>
    <n v="2946.9744047619051"/>
    <x v="88"/>
    <x v="89"/>
    <n v="90"/>
  </r>
  <r>
    <x v="1"/>
    <x v="7"/>
    <x v="15"/>
    <s v="3/11/24 - 3/17/24"/>
    <n v="511.875"/>
    <n v="3403.5220238095239"/>
    <x v="89"/>
    <x v="90"/>
    <n v="89"/>
  </r>
  <r>
    <x v="1"/>
    <x v="7"/>
    <x v="16"/>
    <s v="3/18/24 - 3/24/24"/>
    <n v="501.11166666666668"/>
    <n v="3247.7184523809528"/>
    <x v="90"/>
    <x v="91"/>
    <n v="75"/>
  </r>
  <r>
    <x v="0"/>
    <x v="6"/>
    <x v="17"/>
    <s v="4/29/24 - 5/5/24"/>
    <n v="441.25"/>
    <n v="2823.3630952380954"/>
    <x v="91"/>
    <x v="92"/>
    <n v="64"/>
  </r>
  <r>
    <x v="0"/>
    <x v="6"/>
    <x v="18"/>
    <s v="5/6/24 - 5/12/24"/>
    <n v="451.11166666666668"/>
    <n v="2136.4089285714285"/>
    <x v="92"/>
    <x v="93"/>
    <n v="68"/>
  </r>
  <r>
    <x v="0"/>
    <x v="6"/>
    <x v="19"/>
    <s v="5/13/24 - 5/19/24"/>
    <n v="445.69500000000011"/>
    <n v="2410.8136904761905"/>
    <x v="93"/>
    <x v="94"/>
    <n v="59"/>
  </r>
  <r>
    <x v="0"/>
    <x v="6"/>
    <x v="20"/>
    <s v="5/20/24 - 5/26/24"/>
    <n v="484.51416666666677"/>
    <n v="4395.6351190476189"/>
    <x v="94"/>
    <x v="95"/>
    <n v="118"/>
  </r>
  <r>
    <x v="1"/>
    <x v="7"/>
    <x v="21"/>
    <s v="1/1/24-1/7/24"/>
    <n v="547.08333333333337"/>
    <n v="7056.0119047619073"/>
    <x v="95"/>
    <x v="96"/>
    <n v="182"/>
  </r>
  <r>
    <x v="1"/>
    <x v="7"/>
    <x v="22"/>
    <s v="1/15/24-1/21/24"/>
    <n v="326.61346153846154"/>
    <n v="7313.1547619047624"/>
    <x v="96"/>
    <x v="97"/>
    <n v="172"/>
  </r>
  <r>
    <x v="1"/>
    <x v="7"/>
    <x v="23"/>
    <s v="1/22/24-1/28/24"/>
    <n v="351.54935897435894"/>
    <n v="9712.8571428571431"/>
    <x v="97"/>
    <x v="98"/>
    <n v="205"/>
  </r>
  <r>
    <x v="1"/>
    <x v="7"/>
    <x v="24"/>
    <s v="1/8/24-1/14/24"/>
    <n v="353.67564102564108"/>
    <n v="1632.5"/>
    <x v="98"/>
    <x v="99"/>
    <n v="99"/>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r>
    <x v="2"/>
    <x v="8"/>
    <x v="25"/>
    <m/>
    <m/>
    <m/>
    <x v="99"/>
    <x v="100"/>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5">
  <r>
    <x v="0"/>
    <x v="0"/>
    <x v="0"/>
    <x v="0"/>
    <n v="193759.70370370371"/>
    <n v="32959.333333333336"/>
    <n v="1701485.3333333333"/>
    <n v="664"/>
    <n v="0.41385235677636412"/>
    <n v="20.542617135207497"/>
    <n v="1.9370918272191985E-2"/>
    <n v="2.0146038552559718E-2"/>
  </r>
  <r>
    <x v="0"/>
    <x v="1"/>
    <x v="1"/>
    <x v="1"/>
    <n v="223338.07407407407"/>
    <n v="33440"/>
    <n v="1721688.6666666667"/>
    <n v="702"/>
    <n v="0.40022155768208395"/>
    <n v="19.064685026907245"/>
    <n v="1.9422791499663312E-2"/>
    <n v="2.0992822966507178E-2"/>
  </r>
  <r>
    <x v="0"/>
    <x v="2"/>
    <x v="2"/>
    <x v="2"/>
    <n v="303839.40740740736"/>
    <n v="29221.333333333332"/>
    <n v="1653651.3333333333"/>
    <n v="772"/>
    <n v="0.46813089371539818"/>
    <n v="17.719441565918249"/>
    <n v="1.7670794770521959E-2"/>
    <n v="2.6419054572002193E-2"/>
  </r>
  <r>
    <x v="0"/>
    <x v="3"/>
    <x v="3"/>
    <x v="3"/>
    <n v="256232.88888888888"/>
    <n v="30986"/>
    <n v="1515955.3333333333"/>
    <n v="778"/>
    <n v="0.45521160093805807"/>
    <n v="18.13005998286204"/>
    <n v="2.0439916215649275E-2"/>
    <n v="2.5108113341509069E-2"/>
  </r>
  <r>
    <x v="0"/>
    <x v="4"/>
    <x v="4"/>
    <x v="4"/>
    <n v="237830.81481481483"/>
    <n v="33412"/>
    <n v="1623468"/>
    <n v="807"/>
    <n v="0.45556486691408277"/>
    <n v="18.861627426683189"/>
    <n v="2.0580633557298326E-2"/>
    <n v="2.4152998922542798E-2"/>
  </r>
  <r>
    <x v="0"/>
    <x v="5"/>
    <x v="5"/>
    <x v="5"/>
    <n v="238320"/>
    <n v="27763.333333333332"/>
    <n v="1376818"/>
    <n v="765"/>
    <n v="0.47135982711009722"/>
    <n v="17.106562091503267"/>
    <n v="2.0164853548786645E-2"/>
    <n v="2.755432825069036E-2"/>
  </r>
  <r>
    <x v="0"/>
    <x v="6"/>
    <x v="6"/>
    <x v="6"/>
    <n v="197475.55555555553"/>
    <n v="27686"/>
    <n v="1200021.3333333333"/>
    <n v="646"/>
    <n v="0.39395233852649153"/>
    <n v="16.883845889232884"/>
    <n v="2.3071256510995362E-2"/>
    <n v="2.333309253774471E-2"/>
  </r>
  <r>
    <x v="0"/>
    <x v="7"/>
    <x v="7"/>
    <x v="7"/>
    <n v="201670.8148148148"/>
    <n v="34842.666666666664"/>
    <n v="1473319.3333333333"/>
    <n v="775"/>
    <n v="0.33319735700801062"/>
    <n v="14.979979928315412"/>
    <n v="2.3649093498173512E-2"/>
    <n v="2.224284402265422E-2"/>
  </r>
  <r>
    <x v="0"/>
    <x v="8"/>
    <x v="8"/>
    <x v="8"/>
    <n v="260841.77777777778"/>
    <n v="32636"/>
    <n v="1660065.3333333333"/>
    <n v="778"/>
    <n v="0.49041957756260984"/>
    <n v="20.572407883461867"/>
    <n v="1.9659467217756091E-2"/>
    <n v="2.3838705723740656E-2"/>
  </r>
  <r>
    <x v="0"/>
    <x v="9"/>
    <x v="9"/>
    <x v="9"/>
    <n v="228695.40740740742"/>
    <n v="29697.333333333332"/>
    <n v="1662534"/>
    <n v="688"/>
    <n v="0.5248806477199599"/>
    <n v="22.656330749354005"/>
    <n v="1.7862692331906193E-2"/>
    <n v="2.3167063260449872E-2"/>
  </r>
  <r>
    <x v="0"/>
    <x v="10"/>
    <x v="10"/>
    <x v="10"/>
    <n v="215357.92592592593"/>
    <n v="21198.666666666668"/>
    <n v="1273956.6666666667"/>
    <n v="641"/>
    <n v="0.55647105687988763"/>
    <n v="18.403189460911772"/>
    <n v="1.6640021769447941E-2"/>
    <n v="3.0237750801937226E-2"/>
  </r>
  <r>
    <x v="0"/>
    <x v="11"/>
    <x v="11"/>
    <x v="11"/>
    <n v="234088.29629629629"/>
    <n v="26892"/>
    <n v="1417574"/>
    <n v="768"/>
    <n v="0.56309749285206667"/>
    <n v="19.717210648148146"/>
    <n v="1.8970438227563429E-2"/>
    <n v="2.8558679161088799E-2"/>
  </r>
  <r>
    <x v="1"/>
    <x v="0"/>
    <x v="0"/>
    <x v="12"/>
    <n v="266925.62962962961"/>
    <n v="50880.666666666664"/>
    <n v="3892319.3333333335"/>
    <n v="1338"/>
    <n v="0.55495429392521933"/>
    <n v="21.10347118418867"/>
    <n v="1.3072068941243086E-2"/>
    <n v="2.6296825251241468E-2"/>
  </r>
  <r>
    <x v="1"/>
    <x v="1"/>
    <x v="1"/>
    <x v="13"/>
    <n v="302407.40740740736"/>
    <n v="53466.666666666664"/>
    <n v="4373646"/>
    <n v="1437"/>
    <n v="0.52343591022443892"/>
    <n v="19.475555555555555"/>
    <n v="1.2224735762031647E-2"/>
    <n v="2.6876558603491273E-2"/>
  </r>
  <r>
    <x v="1"/>
    <x v="2"/>
    <x v="2"/>
    <x v="14"/>
    <n v="281309.03703703702"/>
    <n v="47398"/>
    <n v="4096344"/>
    <n v="1343"/>
    <n v="0.59960026442747227"/>
    <n v="21.161469347232565"/>
    <n v="1.1570805576875379E-2"/>
    <n v="2.8334528883075236E-2"/>
  </r>
  <r>
    <x v="1"/>
    <x v="3"/>
    <x v="3"/>
    <x v="15"/>
    <n v="376517.33333333331"/>
    <n v="64876"/>
    <n v="5726100.666666667"/>
    <n v="1756"/>
    <n v="0.44702488850525102"/>
    <n v="16.515482156416095"/>
    <n v="1.1329874163348623E-2"/>
    <n v="2.7067020161538936E-2"/>
  </r>
  <r>
    <x v="1"/>
    <x v="4"/>
    <x v="4"/>
    <x v="16"/>
    <n v="431181.9259259259"/>
    <n v="65373.333333333336"/>
    <n v="5395844"/>
    <n v="2122"/>
    <n v="0.41396423958120876"/>
    <n v="12.753167870981255"/>
    <n v="1.2115497285194557E-2"/>
    <n v="3.2459718539669592E-2"/>
  </r>
  <r>
    <x v="1"/>
    <x v="5"/>
    <x v="5"/>
    <x v="17"/>
    <n v="287730.37037037039"/>
    <n v="50557.333333333336"/>
    <n v="4730912"/>
    <n v="1592"/>
    <n v="0.43711869472721843"/>
    <n v="13.881630374092687"/>
    <n v="1.068659347993227E-2"/>
    <n v="3.14890025845245E-2"/>
  </r>
  <r>
    <x v="1"/>
    <x v="6"/>
    <x v="6"/>
    <x v="18"/>
    <n v="268227.85185185185"/>
    <n v="51520"/>
    <n v="4297952"/>
    <n v="1441"/>
    <n v="0.40236947895100067"/>
    <n v="14.385895597193306"/>
    <n v="1.1987104555844272E-2"/>
    <n v="2.7969720496894411E-2"/>
  </r>
  <r>
    <x v="1"/>
    <x v="7"/>
    <x v="7"/>
    <x v="19"/>
    <n v="281090.66666666669"/>
    <n v="50081.333333333336"/>
    <n v="4404437.333333333"/>
    <n v="1560"/>
    <n v="0.41249647240488801"/>
    <n v="13.242547008547009"/>
    <n v="1.1370654079764409E-2"/>
    <n v="3.1149330422512712E-2"/>
  </r>
  <r>
    <x v="0"/>
    <x v="12"/>
    <x v="12"/>
    <x v="20"/>
    <n v="259481.48148148149"/>
    <n v="29893.333333333332"/>
    <n v="1536403.3333333333"/>
    <n v="780"/>
    <n v="0.481375854891466"/>
    <n v="18.448626780626782"/>
    <n v="1.9456696483779217E-2"/>
    <n v="2.6092774308652991E-2"/>
  </r>
  <r>
    <x v="1"/>
    <x v="12"/>
    <x v="12"/>
    <x v="21"/>
    <n v="385735.11111111107"/>
    <n v="60222.666666666664"/>
    <n v="5613367.333333333"/>
    <n v="1756"/>
    <n v="0.49490904126168817"/>
    <n v="16.97308782586687"/>
    <n v="1.0728438580716435E-2"/>
    <n v="2.9158456395155758E-2"/>
  </r>
  <r>
    <x v="2"/>
    <x v="12"/>
    <x v="12"/>
    <x v="22"/>
    <n v="1067783.1111111112"/>
    <n v="56700"/>
    <n v="4568256"/>
    <n v="2510"/>
    <n v="0.52464824612972771"/>
    <n v="11.851615759185481"/>
    <n v="1.2411738746690203E-2"/>
    <n v="4.4268077601410938E-2"/>
  </r>
  <r>
    <x v="3"/>
    <x v="12"/>
    <x v="12"/>
    <x v="23"/>
    <n v="87398.814814814818"/>
    <n v="5418"/>
    <n v="2366984"/>
    <n v="306"/>
    <n v="1.6589967597719535"/>
    <n v="29.374001452432822"/>
    <n v="2.2889888567054107E-3"/>
    <n v="5.647840531561462E-2"/>
  </r>
  <r>
    <x v="4"/>
    <x v="12"/>
    <x v="12"/>
    <x v="24"/>
    <n v="34054.222222222226"/>
    <n v="2480"/>
    <n v="1140116.6666666667"/>
    <n v="89"/>
    <n v="2.4444444444444446"/>
    <n v="68.114856429463174"/>
    <n v="2.175215986668031E-3"/>
    <n v="3.588709677419355E-2"/>
  </r>
  <r>
    <x v="5"/>
    <x v="13"/>
    <x v="13"/>
    <x v="25"/>
    <n v="189159.40740740742"/>
    <n v="35266.666666666664"/>
    <n v="1530118"/>
    <n v="758"/>
    <n v="0.3358874606175174"/>
    <n v="15.627481676927587"/>
    <n v="2.3048331348736937E-2"/>
    <n v="2.1493383742911154E-2"/>
  </r>
  <r>
    <x v="5"/>
    <x v="14"/>
    <x v="14"/>
    <x v="26"/>
    <n v="222750.22222222222"/>
    <n v="30002.666666666668"/>
    <n v="1396512"/>
    <n v="727"/>
    <n v="0.37080170651497646"/>
    <n v="15.302668500687759"/>
    <n v="2.1484002047004729E-2"/>
    <n v="2.4231179450715491E-2"/>
  </r>
  <r>
    <x v="5"/>
    <x v="15"/>
    <x v="15"/>
    <x v="27"/>
    <n v="254008.29629629629"/>
    <n v="34882.666666666664"/>
    <n v="1496350"/>
    <n v="859"/>
    <n v="0.34076574166093315"/>
    <n v="13.83797180183676"/>
    <n v="2.331183658012274E-2"/>
    <n v="2.4625410901307241E-2"/>
  </r>
  <r>
    <x v="5"/>
    <x v="16"/>
    <x v="16"/>
    <x v="28"/>
    <n v="270725.03703703702"/>
    <n v="34450"/>
    <n v="1485080"/>
    <n v="802"/>
    <n v="0.38248463151104661"/>
    <n v="16.429670268772512"/>
    <n v="2.3197403506881785E-2"/>
    <n v="2.328011611030479E-2"/>
  </r>
  <r>
    <x v="5"/>
    <x v="17"/>
    <x v="17"/>
    <x v="29"/>
    <n v="286979.2888888889"/>
    <n v="32669.333333333332"/>
    <n v="1660115.3333333333"/>
    <n v="828"/>
    <n v="0.59459799200065322"/>
    <n v="23.460289855072471"/>
    <n v="1.9678954032510996E-2"/>
    <n v="2.5344869806546405E-2"/>
  </r>
  <r>
    <x v="5"/>
    <x v="18"/>
    <x v="18"/>
    <x v="30"/>
    <n v="251707.17037037041"/>
    <n v="29980.666666666668"/>
    <n v="1662959"/>
    <n v="1113"/>
    <n v="0.63432167396766814"/>
    <n v="17.086600778676253"/>
    <n v="1.8028506214925726E-2"/>
    <n v="3.7123924306775476E-2"/>
  </r>
  <r>
    <x v="5"/>
    <x v="19"/>
    <x v="19"/>
    <x v="31"/>
    <n v="237124.82962962965"/>
    <n v="21732"/>
    <n v="1274756.6666666667"/>
    <n v="1441"/>
    <n v="0.66850358917725017"/>
    <n v="10.081832061068702"/>
    <n v="1.704795947984844E-2"/>
    <n v="6.6307748941652866E-2"/>
  </r>
  <r>
    <x v="5"/>
    <x v="20"/>
    <x v="20"/>
    <x v="32"/>
    <n v="257817.12592592591"/>
    <n v="27025.333333333332"/>
    <n v="1417774"/>
    <n v="968"/>
    <n v="0.69101125528310903"/>
    <n v="19.292158585858591"/>
    <n v="1.9061806277540238E-2"/>
    <n v="3.581824460999556E-2"/>
  </r>
  <r>
    <x v="5"/>
    <x v="21"/>
    <x v="21"/>
    <x v="33"/>
    <n v="205458.96296296295"/>
    <n v="35321.333333333336"/>
    <n v="1601237.3333333333"/>
    <n v="740"/>
    <n v="0.34842021818730884"/>
    <n v="16.63063063063063"/>
    <n v="2.2058774547683128E-2"/>
    <n v="2.0950511494469817E-2"/>
  </r>
  <r>
    <x v="5"/>
    <x v="22"/>
    <x v="22"/>
    <x v="34"/>
    <n v="216198.22222222222"/>
    <n v="34425.333333333336"/>
    <n v="1652791.3333333333"/>
    <n v="748"/>
    <n v="0.37380740281704689"/>
    <n v="17.203802733214498"/>
    <n v="2.0828602279698953E-2"/>
    <n v="2.1728184670204112E-2"/>
  </r>
  <r>
    <x v="5"/>
    <x v="23"/>
    <x v="23"/>
    <x v="35"/>
    <n v="197017.77777777778"/>
    <n v="26682"/>
    <n v="1466870"/>
    <n v="655"/>
    <n v="0.50969592484321513"/>
    <n v="20.762910941475827"/>
    <n v="1.8189750966343302E-2"/>
    <n v="2.4548384678809685E-2"/>
  </r>
  <r>
    <x v="5"/>
    <x v="24"/>
    <x v="24"/>
    <x v="36"/>
    <n v="249608.29629629629"/>
    <n v="31146"/>
    <n v="1601471.3333333333"/>
    <n v="792"/>
    <n v="0.46514508729496201"/>
    <n v="18.292182940516273"/>
    <n v="1.9448365607127115E-2"/>
    <n v="2.5428626468888462E-2"/>
  </r>
  <r>
    <x v="6"/>
    <x v="13"/>
    <x v="13"/>
    <x v="37"/>
    <n v="306581.33333333331"/>
    <n v="45847.333333333336"/>
    <n v="5929343.333333333"/>
    <n v="1703"/>
    <n v="0.54195324579643545"/>
    <n v="14.590200300123964"/>
    <n v="7.7322783917049848E-3"/>
    <n v="3.7145017521920572E-2"/>
  </r>
  <r>
    <x v="6"/>
    <x v="14"/>
    <x v="14"/>
    <x v="38"/>
    <n v="331548.74074074073"/>
    <n v="41796"/>
    <n v="6051729.333333333"/>
    <n v="1614"/>
    <n v="0.55742357057028313"/>
    <n v="14.434991050530083"/>
    <n v="6.906455609272678E-3"/>
    <n v="3.861613551536032E-2"/>
  </r>
  <r>
    <x v="6"/>
    <x v="15"/>
    <x v="15"/>
    <x v="39"/>
    <n v="479321.4814814814"/>
    <n v="52698.666666666664"/>
    <n v="6247123.333333333"/>
    <n v="2132"/>
    <n v="0.47204517086664638"/>
    <n v="11.667988326037104"/>
    <n v="8.4356693240675573E-3"/>
    <n v="4.0456431535269712E-2"/>
  </r>
  <r>
    <x v="6"/>
    <x v="16"/>
    <x v="16"/>
    <x v="40"/>
    <n v="411351.11111111107"/>
    <n v="46294"/>
    <n v="6524342"/>
    <n v="1915"/>
    <n v="0.58998132707382289"/>
    <n v="14.262451987235277"/>
    <n v="7.0955814394769619E-3"/>
    <n v="4.1366051756167109E-2"/>
  </r>
  <r>
    <x v="6"/>
    <x v="17"/>
    <x v="17"/>
    <x v="41"/>
    <n v="373725.95555555559"/>
    <n v="54385.333333333336"/>
    <n v="5289975"/>
    <n v="1660"/>
    <n v="0.67777734193042249"/>
    <n v="22.205510040160647"/>
    <n v="1.0280829934609017E-2"/>
    <n v="3.0522935105052832E-2"/>
  </r>
  <r>
    <x v="6"/>
    <x v="18"/>
    <x v="18"/>
    <x v="42"/>
    <n v="372184.23703703703"/>
    <n v="62910"/>
    <n v="5024164.666666667"/>
    <n v="1998"/>
    <n v="0.57842759497695129"/>
    <n v="18.212652652652654"/>
    <n v="1.252148450017628E-2"/>
    <n v="3.1759656652360517E-2"/>
  </r>
  <r>
    <x v="6"/>
    <x v="19"/>
    <x v="19"/>
    <x v="43"/>
    <n v="389921.68888888886"/>
    <n v="41931.333333333336"/>
    <n v="4551409"/>
    <n v="2349"/>
    <n v="0.62764521254325856"/>
    <n v="11.203916825126532"/>
    <n v="9.2128247172102821E-3"/>
    <n v="5.6020159944035482E-2"/>
  </r>
  <r>
    <x v="6"/>
    <x v="20"/>
    <x v="20"/>
    <x v="44"/>
    <n v="438855.7925925926"/>
    <n v="55679.333333333336"/>
    <n v="5436181"/>
    <n v="2179"/>
    <n v="0.60768176502751869"/>
    <n v="15.527909846514712"/>
    <n v="1.0242361932638618E-2"/>
    <n v="3.9134807648559006E-2"/>
  </r>
  <r>
    <x v="6"/>
    <x v="21"/>
    <x v="21"/>
    <x v="45"/>
    <n v="318308.44444444444"/>
    <n v="36137.333333333336"/>
    <n v="5788127.333333333"/>
    <n v="1624"/>
    <n v="0.71477942171223352"/>
    <n v="15.905309250136836"/>
    <n v="6.2433549319520854E-3"/>
    <n v="4.4939674574770321E-2"/>
  </r>
  <r>
    <x v="6"/>
    <x v="22"/>
    <x v="22"/>
    <x v="46"/>
    <n v="333138.07407407404"/>
    <n v="35244.666666666664"/>
    <n v="6201831.333333333"/>
    <n v="1608"/>
    <n v="0.76266858342633403"/>
    <n v="16.71641791044776"/>
    <n v="5.6829450483819452E-3"/>
    <n v="4.5623924187111052E-2"/>
  </r>
  <r>
    <x v="6"/>
    <x v="23"/>
    <x v="23"/>
    <x v="47"/>
    <n v="333854.51851851848"/>
    <n v="30854.666666666668"/>
    <n v="6455214.666666667"/>
    <n v="1527"/>
    <n v="0.91728490557884268"/>
    <n v="18.534721676489848"/>
    <n v="4.7798048957215155E-3"/>
    <n v="4.9490082537487573E-2"/>
  </r>
  <r>
    <x v="6"/>
    <x v="24"/>
    <x v="24"/>
    <x v="48"/>
    <n v="301922.66666666669"/>
    <n v="53254.666666666664"/>
    <n v="4360054.666666667"/>
    <n v="1528"/>
    <n v="0.57368510219240054"/>
    <n v="19.994377545084351"/>
    <n v="1.2214219944031282E-2"/>
    <n v="2.8692321173731255E-2"/>
  </r>
  <r>
    <x v="7"/>
    <x v="13"/>
    <x v="13"/>
    <x v="49"/>
    <n v="1395797.9259259261"/>
    <n v="106138.66666666667"/>
    <n v="4956655.333333333"/>
    <n v="3891"/>
    <n v="0.22930732124013867"/>
    <n v="6.2550432622290755"/>
    <n v="2.1413364361424905E-2"/>
    <n v="3.6659589970353249E-2"/>
  </r>
  <r>
    <x v="7"/>
    <x v="14"/>
    <x v="14"/>
    <x v="50"/>
    <n v="1158601.4814814816"/>
    <n v="72416"/>
    <n v="4328824.666666667"/>
    <n v="3066"/>
    <n v="0.31757665586487943"/>
    <n v="7.5008581575704856"/>
    <n v="1.6728790278254128E-2"/>
    <n v="4.2338709677419352E-2"/>
  </r>
  <r>
    <x v="7"/>
    <x v="15"/>
    <x v="15"/>
    <x v="51"/>
    <n v="1498043.8518518517"/>
    <n v="90451.333333333328"/>
    <n v="4777365.333333333"/>
    <n v="3454"/>
    <n v="0.2751567816701922"/>
    <n v="7.205644984880653"/>
    <n v="1.8933308847498651E-2"/>
    <n v="3.8186280651842243E-2"/>
  </r>
  <r>
    <x v="7"/>
    <x v="16"/>
    <x v="16"/>
    <x v="52"/>
    <n v="1557960.5925925926"/>
    <n v="89637.333333333328"/>
    <n v="5291348.666666667"/>
    <n v="3536"/>
    <n v="0.29931313341663196"/>
    <n v="7.5875653594771242"/>
    <n v="1.6940356604737063E-2"/>
    <n v="3.944784911048968E-2"/>
  </r>
  <r>
    <x v="7"/>
    <x v="17"/>
    <x v="17"/>
    <x v="53"/>
    <n v="1208315.5259259262"/>
    <n v="80076.666666666672"/>
    <n v="5961268"/>
    <n v="2838"/>
    <n v="0.56922882237855377"/>
    <n v="16.061291989664081"/>
    <n v="1.3432824470677491E-2"/>
    <n v="3.544103567414561E-2"/>
  </r>
  <r>
    <x v="7"/>
    <x v="18"/>
    <x v="18"/>
    <x v="54"/>
    <n v="1286262.577777778"/>
    <n v="77197.333333333328"/>
    <n v="5699146.333333333"/>
    <n v="3291"/>
    <n v="0.5822665146752336"/>
    <n v="13.658286910429119"/>
    <n v="1.3545420457414704E-2"/>
    <n v="4.263100625237487E-2"/>
  </r>
  <r>
    <x v="7"/>
    <x v="19"/>
    <x v="19"/>
    <x v="55"/>
    <n v="1315701.0962962967"/>
    <n v="71767.333333333328"/>
    <n v="4268174.666666667"/>
    <n v="3688"/>
    <n v="0.52513493108904397"/>
    <n v="10.21896248493613"/>
    <n v="1.6814525866014229E-2"/>
    <n v="5.1388282505503903E-2"/>
  </r>
  <r>
    <x v="7"/>
    <x v="20"/>
    <x v="20"/>
    <x v="56"/>
    <n v="1634685.3629629633"/>
    <n v="75372"/>
    <n v="5510208.666666667"/>
    <n v="3784"/>
    <n v="0.62562325355127468"/>
    <n v="12.461542248062017"/>
    <n v="1.3678610840267029E-2"/>
    <n v="5.0204319906596614E-2"/>
  </r>
  <r>
    <x v="7"/>
    <x v="21"/>
    <x v="21"/>
    <x v="57"/>
    <n v="1127991.1111111112"/>
    <n v="63770.666666666664"/>
    <n v="4227870"/>
    <n v="2880"/>
    <n v="0.40101105349725408"/>
    <n v="8.8794243827160493"/>
    <n v="1.5083402911316258E-2"/>
    <n v="4.5161829890440749E-2"/>
  </r>
  <r>
    <x v="7"/>
    <x v="22"/>
    <x v="22"/>
    <x v="58"/>
    <n v="1273584.8888888888"/>
    <n v="68688.666666666672"/>
    <n v="4588088"/>
    <n v="3106"/>
    <n v="0.39013177008013611"/>
    <n v="8.6276983615940477"/>
    <n v="1.4971087447901319E-2"/>
    <n v="4.5218522221035978E-2"/>
  </r>
  <r>
    <x v="7"/>
    <x v="23"/>
    <x v="23"/>
    <x v="59"/>
    <n v="1162785.1851851852"/>
    <n v="53417.333333333336"/>
    <n v="4164348.6666666665"/>
    <n v="2806"/>
    <n v="0.51983126575643357"/>
    <n v="9.8959372772630072"/>
    <n v="1.2827296081355981E-2"/>
    <n v="5.2529765619149835E-2"/>
  </r>
  <r>
    <x v="7"/>
    <x v="24"/>
    <x v="24"/>
    <x v="60"/>
    <n v="1283875.8518518519"/>
    <n v="66584"/>
    <n v="4555924.666666667"/>
    <n v="3086"/>
    <n v="0.45226307287703416"/>
    <n v="9.7580960610643039"/>
    <n v="1.4614815843457757E-2"/>
    <n v="4.6347470863871199E-2"/>
  </r>
  <r>
    <x v="8"/>
    <x v="13"/>
    <x v="13"/>
    <x v="61"/>
    <n v="99877.037037037036"/>
    <n v="12181.333333333334"/>
    <n v="2761477.3333333335"/>
    <n v="408"/>
    <n v="0.59707640105078807"/>
    <n v="17.826437908496732"/>
    <n v="4.4111654244974189E-3"/>
    <n v="3.3493870402802099E-2"/>
  </r>
  <r>
    <x v="8"/>
    <x v="14"/>
    <x v="14"/>
    <x v="62"/>
    <n v="59233.185185185175"/>
    <n v="10288"/>
    <n v="2590437.3333333335"/>
    <n v="264"/>
    <n v="0.66292293070675656"/>
    <n v="25.833905723905726"/>
    <n v="3.9715301611877116E-3"/>
    <n v="2.5660964230171075E-2"/>
  </r>
  <r>
    <x v="8"/>
    <x v="15"/>
    <x v="15"/>
    <x v="63"/>
    <n v="116365.03703703704"/>
    <n v="13541.333333333334"/>
    <n v="2085796"/>
    <n v="368"/>
    <n v="0.53967014572666394"/>
    <n v="19.858297101449274"/>
    <n v="6.4921657407212086E-3"/>
    <n v="2.7176053564395428E-2"/>
  </r>
  <r>
    <x v="8"/>
    <x v="16"/>
    <x v="16"/>
    <x v="64"/>
    <n v="185588.74074074076"/>
    <n v="11418.666666666666"/>
    <n v="2163699.3333333335"/>
    <n v="426"/>
    <n v="0.70434376459598325"/>
    <n v="18.879499217527389"/>
    <n v="5.2773814229888369E-3"/>
    <n v="3.7307333021952362E-2"/>
  </r>
  <r>
    <x v="1"/>
    <x v="8"/>
    <x v="8"/>
    <x v="65"/>
    <n v="339686.22222222219"/>
    <n v="54302"/>
    <n v="5289850"/>
    <n v="1535"/>
    <n v="0.55981568102668611"/>
    <n v="19.803981179876946"/>
    <n v="1.0265319432498086E-2"/>
    <n v="2.826783543884203E-2"/>
  </r>
  <r>
    <x v="1"/>
    <x v="9"/>
    <x v="9"/>
    <x v="66"/>
    <n v="338203.85185185185"/>
    <n v="62576.666666666664"/>
    <n v="5023664.666666667"/>
    <n v="1498"/>
    <n v="0.47826133276514143"/>
    <n v="19.978638184245661"/>
    <n v="1.2456378126087768E-2"/>
    <n v="2.3938635274063817E-2"/>
  </r>
  <r>
    <x v="1"/>
    <x v="10"/>
    <x v="10"/>
    <x v="67"/>
    <n v="354248"/>
    <n v="41348"/>
    <n v="4550534"/>
    <n v="1474"/>
    <n v="0.52056087624821301"/>
    <n v="14.602544851500076"/>
    <n v="9.086406122885797E-3"/>
    <n v="3.5648640804875689E-2"/>
  </r>
  <r>
    <x v="1"/>
    <x v="11"/>
    <x v="11"/>
    <x v="68"/>
    <n v="398652.74074074073"/>
    <n v="55496"/>
    <n v="5435906"/>
    <n v="1904"/>
    <n v="0.49834222286290902"/>
    <n v="14.525210084033613"/>
    <n v="1.0209153727087996E-2"/>
    <n v="3.4308779011099896E-2"/>
  </r>
  <r>
    <x v="2"/>
    <x v="0"/>
    <x v="0"/>
    <x v="69"/>
    <n v="1169111.7037037038"/>
    <n v="62607.333333333336"/>
    <n v="4585871.333333333"/>
    <n v="2762"/>
    <n v="0.45413210380040675"/>
    <n v="10.293989862418536"/>
    <n v="1.3652221962325736E-2"/>
    <n v="4.4116237714431746E-2"/>
  </r>
  <r>
    <x v="2"/>
    <x v="1"/>
    <x v="1"/>
    <x v="70"/>
    <n v="1197517.0370370371"/>
    <n v="54884"/>
    <n v="4544287.333333333"/>
    <n v="2804"/>
    <n v="0.50730024536598406"/>
    <n v="9.929624346172135"/>
    <n v="1.2077581361859309E-2"/>
    <n v="5.1089570730996285E-2"/>
  </r>
  <r>
    <x v="2"/>
    <x v="2"/>
    <x v="2"/>
    <x v="71"/>
    <n v="1211178.9629629629"/>
    <n v="61678.666666666664"/>
    <n v="4850782.666666667"/>
    <n v="2778"/>
    <n v="0.45511388774796974"/>
    <n v="10.104686025117989"/>
    <n v="1.2715198949337933E-2"/>
    <n v="4.5039884130655655E-2"/>
  </r>
  <r>
    <x v="2"/>
    <x v="3"/>
    <x v="3"/>
    <x v="72"/>
    <n v="997114.07407407404"/>
    <n v="59434"/>
    <n v="4358756"/>
    <n v="2400"/>
    <n v="0.48386325821733162"/>
    <n v="11.98247037037037"/>
    <n v="1.3635541883968729E-2"/>
    <n v="4.0380926742268737E-2"/>
  </r>
  <r>
    <x v="2"/>
    <x v="4"/>
    <x v="4"/>
    <x v="73"/>
    <n v="1686329.4814814816"/>
    <n v="103810"/>
    <n v="6466000.666666667"/>
    <n v="3842"/>
    <n v="0.38645247193055687"/>
    <n v="10.441861299091906"/>
    <n v="1.6054746256856763E-2"/>
    <n v="3.7009921972834987E-2"/>
  </r>
  <r>
    <x v="2"/>
    <x v="5"/>
    <x v="5"/>
    <x v="74"/>
    <n v="1036344"/>
    <n v="104364.66666666667"/>
    <n v="5262562"/>
    <n v="2804"/>
    <n v="0.31599455754501837"/>
    <n v="11.761293390394673"/>
    <n v="1.9831531992718882E-2"/>
    <n v="2.6867330578037266E-2"/>
  </r>
  <r>
    <x v="2"/>
    <x v="6"/>
    <x v="6"/>
    <x v="75"/>
    <n v="1041034.074074074"/>
    <n v="92586.666666666672"/>
    <n v="4829989.333333333"/>
    <n v="2836"/>
    <n v="0.33018754800307215"/>
    <n v="10.779606644726531"/>
    <n v="1.9169124459074031E-2"/>
    <n v="3.0630760368663593E-2"/>
  </r>
  <r>
    <x v="2"/>
    <x v="7"/>
    <x v="7"/>
    <x v="76"/>
    <n v="976611.8518518518"/>
    <n v="92104"/>
    <n v="4789142.666666667"/>
    <n v="2882"/>
    <n v="0.32853040524238297"/>
    <n v="10.499293700362403"/>
    <n v="1.9231834674932769E-2"/>
    <n v="3.1290714844089289E-2"/>
  </r>
  <r>
    <x v="2"/>
    <x v="8"/>
    <x v="8"/>
    <x v="77"/>
    <n v="1098387.8518518519"/>
    <n v="79943.333333333328"/>
    <n v="5961068"/>
    <n v="2638"/>
    <n v="0.47021084379213063"/>
    <n v="14.249515626316235"/>
    <n v="1.3410907799295919E-2"/>
    <n v="3.2998373848142436E-2"/>
  </r>
  <r>
    <x v="2"/>
    <x v="9"/>
    <x v="9"/>
    <x v="78"/>
    <n v="1169168"/>
    <n v="76814"/>
    <n v="5698571.333333333"/>
    <n v="2716"/>
    <n v="0.4815094470626014"/>
    <n v="13.618065783014236"/>
    <n v="1.3479518901638154E-2"/>
    <n v="3.5358137839456349E-2"/>
  </r>
  <r>
    <x v="2"/>
    <x v="10"/>
    <x v="10"/>
    <x v="79"/>
    <n v="1195849.4814814816"/>
    <n v="71134"/>
    <n v="4267224.666666667"/>
    <n v="2738"/>
    <n v="0.43445184831132472"/>
    <n v="11.287179612044476"/>
    <n v="1.6669851146029806E-2"/>
    <n v="3.849073579441617E-2"/>
  </r>
  <r>
    <x v="2"/>
    <x v="11"/>
    <x v="11"/>
    <x v="80"/>
    <n v="1485754.3703703703"/>
    <n v="75138.666666666672"/>
    <n v="5509858.666666667"/>
    <n v="3434"/>
    <n v="0.51434781322828305"/>
    <n v="11.254341551802238"/>
    <n v="1.3637131406153431E-2"/>
    <n v="4.5702168435248602E-2"/>
  </r>
  <r>
    <x v="3"/>
    <x v="0"/>
    <x v="0"/>
    <x v="81"/>
    <n v="75975.703703703708"/>
    <n v="10042"/>
    <n v="2349292"/>
    <n v="328"/>
    <n v="0.83439199805262332"/>
    <n v="25.545623306233061"/>
    <n v="4.2744792899307533E-3"/>
    <n v="3.2662816172077273E-2"/>
  </r>
  <r>
    <x v="3"/>
    <x v="1"/>
    <x v="1"/>
    <x v="82"/>
    <n v="144110.8148148148"/>
    <n v="6941.333333333333"/>
    <n v="2655478.6666666665"/>
    <n v="408"/>
    <n v="1.1876898450505828"/>
    <n v="20.20625272331155"/>
    <n v="2.6139668981210668E-3"/>
    <n v="5.8778332693046491E-2"/>
  </r>
  <r>
    <x v="3"/>
    <x v="2"/>
    <x v="2"/>
    <x v="83"/>
    <n v="73328.592592592599"/>
    <n v="5814.666666666667"/>
    <n v="2480516.6666666665"/>
    <n v="306"/>
    <n v="1.4518589008637162"/>
    <n v="27.588482207697894"/>
    <n v="2.3441352943943134E-3"/>
    <n v="5.2625544599862413E-2"/>
  </r>
  <r>
    <x v="3"/>
    <x v="3"/>
    <x v="3"/>
    <x v="84"/>
    <n v="131409.48148148149"/>
    <n v="6044"/>
    <n v="2336091.3333333335"/>
    <n v="344"/>
    <n v="1.411035370247812"/>
    <n v="24.791563307493536"/>
    <n v="2.5872276112492176E-3"/>
    <n v="5.6915949702183985E-2"/>
  </r>
  <r>
    <x v="8"/>
    <x v="17"/>
    <x v="17"/>
    <x v="85"/>
    <n v="165116.44444444447"/>
    <n v="6172.666666666667"/>
    <n v="2669087"/>
    <n v="671"/>
    <n v="1.9096822119019332"/>
    <n v="17.567558469945357"/>
    <n v="2.3126509801541378E-3"/>
    <n v="0.10870504374122475"/>
  </r>
  <r>
    <x v="8"/>
    <x v="18"/>
    <x v="18"/>
    <x v="86"/>
    <n v="127121.54074074073"/>
    <n v="10828"/>
    <n v="2313676.6666666665"/>
    <n v="974"/>
    <n v="1.0773107334893077"/>
    <n v="11.976509879078259"/>
    <n v="4.6799970609549303E-3"/>
    <n v="8.9951976357591432E-2"/>
  </r>
  <r>
    <x v="8"/>
    <x v="19"/>
    <x v="19"/>
    <x v="87"/>
    <n v="105867.4962962963"/>
    <n v="9132"/>
    <n v="1492140.6666666667"/>
    <n v="356"/>
    <n v="0.91132240229717232"/>
    <n v="23.376955555555554"/>
    <n v="6.1200664280534767E-3"/>
    <n v="3.898379325448971E-2"/>
  </r>
  <r>
    <x v="8"/>
    <x v="20"/>
    <x v="20"/>
    <x v="88"/>
    <n v="410234.96296296298"/>
    <n v="11881.333333333334"/>
    <n v="1895110.3333333333"/>
    <n v="1113"/>
    <n v="0.90689150862230195"/>
    <n v="9.6811143855445732"/>
    <n v="6.2694678638763515E-3"/>
    <n v="9.3676355066771397E-2"/>
  </r>
  <r>
    <x v="8"/>
    <x v="21"/>
    <x v="21"/>
    <x v="89"/>
    <n v="74389.037037037036"/>
    <n v="8796"/>
    <n v="2054809.3333333333"/>
    <n v="289"/>
    <n v="0.87403365165984537"/>
    <n v="26.602076124567475"/>
    <n v="4.2806891409876147E-3"/>
    <n v="3.2855843565256934E-2"/>
  </r>
  <r>
    <x v="8"/>
    <x v="22"/>
    <x v="22"/>
    <x v="90"/>
    <n v="65634.666666666672"/>
    <n v="8118"/>
    <n v="2060082.6666666667"/>
    <n v="288"/>
    <n v="0.98904163587090421"/>
    <n v="27.878611111111113"/>
    <n v="3.940618564174124E-3"/>
    <n v="3.5476718403547672E-2"/>
  </r>
  <r>
    <x v="8"/>
    <x v="23"/>
    <x v="23"/>
    <x v="91"/>
    <n v="73836.148148148161"/>
    <n v="7620"/>
    <n v="2173912.6666666665"/>
    <n v="304"/>
    <n v="1.1032178477690286"/>
    <n v="27.653026315789468"/>
    <n v="3.5052006075681056E-3"/>
    <n v="3.9895013123359579E-2"/>
  </r>
  <r>
    <x v="8"/>
    <x v="24"/>
    <x v="24"/>
    <x v="92"/>
    <n v="89275.555555555562"/>
    <n v="13220"/>
    <n v="2278186.6666666665"/>
    <n v="369"/>
    <n v="0.68560564800806856"/>
    <n v="24.562890695573625"/>
    <n v="5.8028607547523179E-3"/>
    <n v="2.7912254160363085E-2"/>
  </r>
  <r>
    <x v="9"/>
    <x v="13"/>
    <x v="13"/>
    <x v="93"/>
    <n v="31371.851851851854"/>
    <n v="2640"/>
    <n v="908199.33333333337"/>
    <n v="70"/>
    <n v="2.2350168350168351"/>
    <n v="84.292063492063491"/>
    <n v="2.9068508455192287E-3"/>
    <n v="2.6515151515151516E-2"/>
  </r>
  <r>
    <x v="9"/>
    <x v="14"/>
    <x v="14"/>
    <x v="94"/>
    <n v="6842.9629629629626"/>
    <n v="2482.6666666666665"/>
    <n v="855996.66666666663"/>
    <n v="32"/>
    <n v="2.3690189760114575"/>
    <n v="183.79638888888891"/>
    <n v="2.9003228205717311E-3"/>
    <n v="1.288936627282492E-2"/>
  </r>
  <r>
    <x v="9"/>
    <x v="15"/>
    <x v="15"/>
    <x v="95"/>
    <n v="5986.0740740740739"/>
    <n v="2264"/>
    <n v="924610"/>
    <n v="35"/>
    <n v="2.6272752257557914"/>
    <n v="169.9471746031746"/>
    <n v="2.4485999502492943E-3"/>
    <n v="1.5459363957597174E-2"/>
  </r>
  <r>
    <x v="9"/>
    <x v="16"/>
    <x v="16"/>
    <x v="96"/>
    <n v="53529.777777777781"/>
    <n v="2157.3333333333335"/>
    <n v="840002"/>
    <n v="101"/>
    <n v="2.8001648125257521"/>
    <n v="59.810781078107816"/>
    <n v="2.5682478533781269E-3"/>
    <n v="4.6817058096415322E-2"/>
  </r>
  <r>
    <x v="9"/>
    <x v="17"/>
    <x v="17"/>
    <x v="97"/>
    <n v="14722.014814814816"/>
    <n v="2380"/>
    <n v="1170733.3333333333"/>
    <n v="408"/>
    <n v="3.0359330345471527"/>
    <n v="17.709609368191725"/>
    <n v="2.0329138431752179E-3"/>
    <n v="0.17142857142857143"/>
  </r>
  <r>
    <x v="9"/>
    <x v="18"/>
    <x v="18"/>
    <x v="98"/>
    <n v="18150.666666666668"/>
    <n v="2827.3333333333335"/>
    <n v="1210202.3333333333"/>
    <n v="792"/>
    <n v="2.596518226833294"/>
    <n v="9.2692203703703715"/>
    <n v="2.3362484565253141E-3"/>
    <n v="0.28012261259136995"/>
  </r>
  <r>
    <x v="9"/>
    <x v="19"/>
    <x v="19"/>
    <x v="99"/>
    <n v="33703.437037037045"/>
    <n v="2442"/>
    <n v="1142781"/>
    <n v="211"/>
    <n v="3.0680028028028032"/>
    <n v="35.507406845708275"/>
    <n v="2.1368923704541817E-3"/>
    <n v="8.6404586404586411E-2"/>
  </r>
  <r>
    <x v="9"/>
    <x v="20"/>
    <x v="20"/>
    <x v="100"/>
    <n v="16939.022222222226"/>
    <n v="6954"/>
    <n v="1132197.3333333333"/>
    <n v="563"/>
    <n v="1.1175739877927973"/>
    <n v="13.80392453128084"/>
    <n v="6.1420388436409208E-3"/>
    <n v="8.0960598216853613E-2"/>
  </r>
  <r>
    <x v="9"/>
    <x v="21"/>
    <x v="21"/>
    <x v="101"/>
    <n v="6094.8148148148148"/>
    <n v="2168"/>
    <n v="900998"/>
    <n v="40"/>
    <n v="2.6944116441164416"/>
    <n v="146.03711111111113"/>
    <n v="2.4062206575375306E-3"/>
    <n v="1.8450184501845018E-2"/>
  </r>
  <r>
    <x v="9"/>
    <x v="22"/>
    <x v="22"/>
    <x v="102"/>
    <n v="8975.7037037037026"/>
    <n v="1902"/>
    <n v="883216"/>
    <n v="44"/>
    <n v="3.0917957705339409"/>
    <n v="133.64989898989899"/>
    <n v="2.153493596130505E-3"/>
    <n v="2.3133543638275498E-2"/>
  </r>
  <r>
    <x v="9"/>
    <x v="23"/>
    <x v="23"/>
    <x v="103"/>
    <n v="12977.185185185184"/>
    <n v="3306"/>
    <n v="1013300.6666666666"/>
    <n v="57"/>
    <n v="1.7962411776567855"/>
    <n v="104.18198830409357"/>
    <n v="3.2626051760879134E-3"/>
    <n v="1.7241379310344827E-2"/>
  </r>
  <r>
    <x v="9"/>
    <x v="24"/>
    <x v="24"/>
    <x v="104"/>
    <n v="12872.296296296297"/>
    <n v="3578"/>
    <n v="1115077.3333333333"/>
    <n v="64"/>
    <n v="1.6563778647288989"/>
    <n v="92.601875000000007"/>
    <n v="3.2087460600639956E-3"/>
    <n v="1.7887087758524316E-2"/>
  </r>
  <r>
    <x v="3"/>
    <x v="4"/>
    <x v="4"/>
    <x v="105"/>
    <n v="172480"/>
    <n v="13933.333333333334"/>
    <n v="1930634.6666666667"/>
    <n v="483"/>
    <n v="0.66001084529505583"/>
    <n v="19.03965033356338"/>
    <n v="7.2169704470239834E-3"/>
    <n v="3.4665071770334926E-2"/>
  </r>
  <r>
    <x v="3"/>
    <x v="5"/>
    <x v="5"/>
    <x v="106"/>
    <n v="113733.33333333333"/>
    <n v="8563.3333333333339"/>
    <n v="1441388.6666666667"/>
    <n v="356"/>
    <n v="0.81276761385753205"/>
    <n v="19.55056179775281"/>
    <n v="5.9410300159614595E-3"/>
    <n v="4.1572596340988706E-2"/>
  </r>
  <r>
    <x v="3"/>
    <x v="6"/>
    <x v="6"/>
    <x v="107"/>
    <n v="117412.44444444444"/>
    <n v="9698.6666666666661"/>
    <n v="1395898"/>
    <n v="308"/>
    <n v="0.67244065621849514"/>
    <n v="21.174603174603174"/>
    <n v="6.9479766191130488E-3"/>
    <n v="3.1756942535056371E-2"/>
  </r>
  <r>
    <x v="3"/>
    <x v="7"/>
    <x v="7"/>
    <x v="108"/>
    <n v="113701.62962962962"/>
    <n v="10602.666666666666"/>
    <n v="1564312"/>
    <n v="336"/>
    <n v="0.66507377598926898"/>
    <n v="20.986772486772487"/>
    <n v="6.7778465335985826E-3"/>
    <n v="3.1690140845070422E-2"/>
  </r>
  <r>
    <x v="3"/>
    <x v="8"/>
    <x v="8"/>
    <x v="109"/>
    <n v="150008.88888888891"/>
    <n v="5989.333333333333"/>
    <n v="2668812"/>
    <n v="396"/>
    <n v="1.6103695458593053"/>
    <n v="24.356161616161614"/>
    <n v="2.2441945454881548E-3"/>
    <n v="6.6117542297417634E-2"/>
  </r>
  <r>
    <x v="3"/>
    <x v="9"/>
    <x v="9"/>
    <x v="110"/>
    <n v="115387.25925925927"/>
    <n v="10394.666666666666"/>
    <n v="2313026.6666666665"/>
    <n v="324"/>
    <n v="0.91035317256712855"/>
    <n v="29.206227709190674"/>
    <n v="4.4939675000144116E-3"/>
    <n v="3.1169830682401232E-2"/>
  </r>
  <r>
    <x v="3"/>
    <x v="10"/>
    <x v="10"/>
    <x v="111"/>
    <n v="95984.592592592599"/>
    <n v="9098.6666666666661"/>
    <n v="1492090.6666666667"/>
    <n v="306"/>
    <n v="0.7274980461117625"/>
    <n v="21.631575889615107"/>
    <n v="6.0979314929923822E-3"/>
    <n v="3.3631301289566241E-2"/>
  </r>
  <r>
    <x v="3"/>
    <x v="11"/>
    <x v="11"/>
    <x v="112"/>
    <n v="372601.48148148152"/>
    <n v="11598"/>
    <n v="1894685.3333333333"/>
    <n v="688"/>
    <n v="0.7385438102354811"/>
    <n v="12.450045219638241"/>
    <n v="6.1213330762399246E-3"/>
    <n v="5.9320572512502154E-2"/>
  </r>
  <r>
    <x v="4"/>
    <x v="0"/>
    <x v="0"/>
    <x v="113"/>
    <n v="14226.074074074075"/>
    <n v="3605.3333333333335"/>
    <n v="1109112.6666666667"/>
    <n v="58"/>
    <n v="1.6272189349112427"/>
    <n v="101.14942528735632"/>
    <n v="3.2506466129981382E-3"/>
    <n v="1.6087278106508875E-2"/>
  </r>
  <r>
    <x v="4"/>
    <x v="1"/>
    <x v="1"/>
    <x v="114"/>
    <n v="26446.518518518515"/>
    <n v="3646.6666666666665"/>
    <n v="1246908"/>
    <n v="102"/>
    <n v="1.6086946983546617"/>
    <n v="57.513464052287581"/>
    <n v="2.9245675436092048E-3"/>
    <n v="2.7970749542961609E-2"/>
  </r>
  <r>
    <x v="4"/>
    <x v="2"/>
    <x v="2"/>
    <x v="115"/>
    <n v="12552.592592592591"/>
    <n v="2844"/>
    <n v="1228826.6666666667"/>
    <n v="60"/>
    <n v="2.0750117205813408"/>
    <n v="98.355555555555554"/>
    <n v="2.3144028992426379E-3"/>
    <n v="2.1097046413502109E-2"/>
  </r>
  <r>
    <x v="4"/>
    <x v="3"/>
    <x v="3"/>
    <x v="116"/>
    <n v="17691.85185185185"/>
    <n v="2372"/>
    <n v="1184910"/>
    <n v="68"/>
    <n v="2.5111485853475735"/>
    <n v="87.59477124183006"/>
    <n v="2.0018398021790684E-3"/>
    <n v="2.866779089376054E-2"/>
  </r>
  <r>
    <x v="4"/>
    <x v="4"/>
    <x v="4"/>
    <x v="117"/>
    <n v="17422.222222222223"/>
    <n v="6720"/>
    <n v="1289242.6666666667"/>
    <n v="88"/>
    <n v="0.87059126984126978"/>
    <n v="66.481515151515154"/>
    <n v="5.2123623998378372E-3"/>
    <n v="1.3095238095238096E-2"/>
  </r>
  <r>
    <x v="4"/>
    <x v="5"/>
    <x v="5"/>
    <x v="118"/>
    <n v="14988.740740740739"/>
    <n v="5436"/>
    <n v="1136490.6666666667"/>
    <n v="73"/>
    <n v="1.078843921183877"/>
    <n v="80.336925418569251"/>
    <n v="4.7831453081298219E-3"/>
    <n v="1.3428991905813098E-2"/>
  </r>
  <r>
    <x v="4"/>
    <x v="6"/>
    <x v="6"/>
    <x v="119"/>
    <n v="11892.148148148148"/>
    <n v="4394.666666666667"/>
    <n v="1119312"/>
    <n v="68"/>
    <n v="1.3338733818770225"/>
    <n v="86.204836601307193"/>
    <n v="3.9262213454931841E-3"/>
    <n v="1.5473300970873785E-2"/>
  </r>
  <r>
    <x v="4"/>
    <x v="7"/>
    <x v="7"/>
    <x v="120"/>
    <n v="49379.555555555555"/>
    <n v="4037.3333333333335"/>
    <n v="1125204.6666666667"/>
    <n v="128"/>
    <n v="1.4808454425363275"/>
    <n v="46.708333333333336"/>
    <n v="3.5880879745136735E-3"/>
    <n v="3.1704095112285335E-2"/>
  </r>
  <r>
    <x v="4"/>
    <x v="8"/>
    <x v="8"/>
    <x v="121"/>
    <n v="13270.518518518518"/>
    <n v="2146.6666666666665"/>
    <n v="1170383.3333333333"/>
    <n v="58"/>
    <n v="2.7290559006211179"/>
    <n v="101.0064367816092"/>
    <n v="1.8341569001609158E-3"/>
    <n v="2.7018633540372674E-2"/>
  </r>
  <r>
    <x v="4"/>
    <x v="9"/>
    <x v="9"/>
    <x v="122"/>
    <n v="16306.666666666666"/>
    <n v="2344"/>
    <n v="1209477.3333333333"/>
    <n v="67"/>
    <n v="2.5056257110352678"/>
    <n v="87.659502487562193"/>
    <n v="1.9380272249831334E-3"/>
    <n v="2.8583617747440272E-2"/>
  </r>
  <r>
    <x v="4"/>
    <x v="10"/>
    <x v="10"/>
    <x v="123"/>
    <n v="30364.740740740745"/>
    <n v="2358.6666666666665"/>
    <n v="1142656"/>
    <n v="86"/>
    <n v="2.5086376483889206"/>
    <n v="68.802790697674425"/>
    <n v="2.0641966319405549E-3"/>
    <n v="3.6461277557942345E-2"/>
  </r>
  <r>
    <x v="4"/>
    <x v="11"/>
    <x v="11"/>
    <x v="124"/>
    <n v="15043.555555555555"/>
    <n v="6620.666666666667"/>
    <n v="1131697.3333333333"/>
    <n v="63"/>
    <n v="0.91641258013627358"/>
    <n v="96.305749559082898"/>
    <n v="5.8502096555851811E-3"/>
    <n v="9.5156580404793072E-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m/>
    <x v="0"/>
    <s v="Apr: Week 1"/>
    <s v="3/25/24 - 3/31/24"/>
    <n v="3351.83475"/>
    <n v="55046.25"/>
    <n v="4761"/>
    <n v="279388"/>
    <n v="158"/>
  </r>
  <r>
    <m/>
    <x v="0"/>
    <s v="Apr: Week 2"/>
    <s v="4/1/24 - 4/7/24"/>
    <n v="3074.1695"/>
    <n v="58359.584999999999"/>
    <n v="4473"/>
    <n v="262848"/>
    <n v="168"/>
  </r>
  <r>
    <m/>
    <x v="0"/>
    <s v="Apr: Week 3"/>
    <s v="4/8/24 - 4/14/24"/>
    <n v="3180.4195"/>
    <n v="53472.084999999999"/>
    <n v="4611"/>
    <n v="288973"/>
    <n v="156"/>
  </r>
  <r>
    <m/>
    <x v="0"/>
    <s v="Apr: Week 4"/>
    <s v="4/15/24 - 4/21/24"/>
    <n v="3105.6875"/>
    <n v="58215.834999999999"/>
    <n v="3945"/>
    <n v="256458"/>
    <n v="154"/>
  </r>
  <r>
    <m/>
    <x v="0"/>
    <s v="Apr: Week 5"/>
    <s v="4/22/24 - 4/28/24"/>
    <n v="3288.4375"/>
    <n v="54434.17"/>
    <n v="4212"/>
    <n v="259755"/>
    <n v="180"/>
  </r>
  <r>
    <m/>
    <x v="1"/>
    <s v="Feb: Week 1"/>
    <s v="1/29/24 - 2/4/24"/>
    <n v="3534.232"/>
    <n v="72730.42"/>
    <n v="5320.5"/>
    <n v="304819"/>
    <n v="202"/>
  </r>
  <r>
    <m/>
    <x v="1"/>
    <s v="Feb: Week 2"/>
    <s v="2/5/24 - 2/11/24"/>
    <n v="3672.70975"/>
    <n v="65116.25"/>
    <n v="5962.5"/>
    <n v="309111"/>
    <n v="206"/>
  </r>
  <r>
    <m/>
    <x v="1"/>
    <s v="Feb: Week 3"/>
    <s v="2/12/24 - 2/18/24"/>
    <n v="4105.857"/>
    <n v="82307.085000000006"/>
    <n v="7461"/>
    <n v="352994"/>
    <n v="224"/>
  </r>
  <r>
    <m/>
    <x v="1"/>
    <s v="Feb: Week 4"/>
    <s v="2/19/24 - 2/25/24"/>
    <n v="3904.33475"/>
    <n v="73884.17"/>
    <n v="6276"/>
    <n v="321334"/>
    <n v="226"/>
  </r>
  <r>
    <m/>
    <x v="0"/>
    <s v="Jun: Week 1"/>
    <s v="5/27/24 - 6/2/24"/>
    <n v="2704.4195"/>
    <n v="65283.75"/>
    <n v="5355"/>
    <n v="234531"/>
    <n v="186"/>
  </r>
  <r>
    <m/>
    <x v="0"/>
    <s v="Jun: Week 2"/>
    <s v="6/3/24 - 6/9/24"/>
    <n v="1818.2945"/>
    <n v="49495"/>
    <n v="2776.5"/>
    <n v="160398"/>
    <n v="162"/>
  </r>
  <r>
    <m/>
    <x v="0"/>
    <s v="Jun: Week 3"/>
    <s v="6/10/24 - 6/16/24"/>
    <n v="1633.0625"/>
    <n v="40826.67"/>
    <n v="2947.5"/>
    <n v="150247"/>
    <n v="114"/>
  </r>
  <r>
    <m/>
    <x v="0"/>
    <s v="Jun: Week 4"/>
    <s v="6/17/24 - 6/23/24"/>
    <n v="1700.357"/>
    <n v="43892.084999999999"/>
    <n v="3019.5"/>
    <n v="161341"/>
    <n v="128"/>
  </r>
  <r>
    <m/>
    <x v="1"/>
    <s v="Mar: Week 1"/>
    <s v="2/26/24 - 3/3/24"/>
    <n v="3704.58475"/>
    <n v="79163.335000000006"/>
    <n v="5799"/>
    <n v="313771"/>
    <n v="218"/>
  </r>
  <r>
    <m/>
    <x v="1"/>
    <s v="Mar: Week 2"/>
    <s v="3/4/24 - 3/10/24"/>
    <n v="3920.27225"/>
    <n v="69003.75"/>
    <n v="5850"/>
    <n v="329426"/>
    <n v="202"/>
  </r>
  <r>
    <m/>
    <x v="1"/>
    <s v="Mar: Week 3"/>
    <s v="3/11/24 - 3/17/24"/>
    <n v="3985.08475"/>
    <n v="63630.42"/>
    <n v="5188.5"/>
    <n v="316209"/>
    <n v="194"/>
  </r>
  <r>
    <m/>
    <x v="1"/>
    <s v="Mar: Week 4"/>
    <s v="3/18/24 - 3/24/24"/>
    <n v="3985.4375"/>
    <n v="67312.085000000006"/>
    <n v="5458.5"/>
    <n v="307958"/>
    <n v="214"/>
  </r>
  <r>
    <m/>
    <x v="0"/>
    <s v="May: Week 1"/>
    <s v="4/29/24 - 5/5/24"/>
    <n v="3519.357"/>
    <n v="57508.334999999999"/>
    <n v="5215.5"/>
    <n v="275027"/>
    <n v="176"/>
  </r>
  <r>
    <m/>
    <x v="0"/>
    <s v="May: Week 2"/>
    <s v="5/6/24 - 5/12/24"/>
    <n v="3632.6875"/>
    <n v="62753.334999999999"/>
    <n v="4920"/>
    <n v="298643"/>
    <n v="178"/>
  </r>
  <r>
    <m/>
    <x v="0"/>
    <s v="May: Week 3"/>
    <s v="5/13/24 - 5/19/24"/>
    <n v="3580.625"/>
    <n v="63665.834999999999"/>
    <n v="5116.5"/>
    <n v="278804"/>
    <n v="188"/>
  </r>
  <r>
    <m/>
    <x v="0"/>
    <s v="May: Week 4"/>
    <s v="5/20/24 - 5/26/24"/>
    <n v="3941.52225"/>
    <n v="79851.25"/>
    <n v="5692.5"/>
    <n v="275255"/>
    <n v="226"/>
  </r>
  <r>
    <m/>
    <x v="1"/>
    <s v="Jan: Week 1"/>
    <s v="1/1/24-1/7/24"/>
    <n v="2408.334423076923"/>
    <n v="54546.5"/>
    <n v="4773"/>
    <n v="363081"/>
    <n v="164"/>
  </r>
  <r>
    <m/>
    <x v="1"/>
    <s v="Jan: Week 3"/>
    <s v="1/15/24-1/21/24"/>
    <n v="1732.6923076923078"/>
    <n v="59152.5"/>
    <n v="1588.5"/>
    <n v="312189"/>
    <n v="166"/>
  </r>
  <r>
    <m/>
    <x v="1"/>
    <s v="Jan: Week 4"/>
    <s v="1/22/24-1/28/24"/>
    <n v="1694.5534615384615"/>
    <n v="73857.5"/>
    <n v="4293"/>
    <n v="304120"/>
    <n v="188"/>
  </r>
  <r>
    <m/>
    <x v="1"/>
    <s v="Jan: Week 2"/>
    <s v="1/8/24-1/14/24"/>
    <n v="1759.1207692307694"/>
    <n v="20680.5"/>
    <n v="1468.5"/>
    <n v="604001"/>
    <n v="106"/>
  </r>
  <r>
    <m/>
    <x v="2"/>
    <s v="Apr: Week 1"/>
    <s v="3/25/24 - 3/31/24"/>
    <n v="4781.25"/>
    <n v="119704.17"/>
    <n v="2313"/>
    <n v="242548"/>
    <n v="310"/>
  </r>
  <r>
    <m/>
    <x v="2"/>
    <s v="Apr: Week 2"/>
    <s v="4/1/24 - 4/7/24"/>
    <n v="4201.8389999999999"/>
    <n v="124766.67"/>
    <n v="2394"/>
    <n v="173892"/>
    <n v="322"/>
  </r>
  <r>
    <m/>
    <x v="2"/>
    <s v="Apr: Week 3"/>
    <s v="4/8/24 - 4/14/24"/>
    <n v="4241.5"/>
    <n v="117813.34"/>
    <n v="1872"/>
    <n v="151418"/>
    <n v="300"/>
  </r>
  <r>
    <m/>
    <x v="2"/>
    <s v="Apr: Week 4"/>
    <s v="4/15/24 - 4/21/24"/>
    <n v="4223.7945"/>
    <n v="106940.84"/>
    <n v="3291"/>
    <n v="186610"/>
    <n v="292"/>
  </r>
  <r>
    <m/>
    <x v="3"/>
    <s v="Apr: Week 5"/>
    <s v="4/22/24 - 4/28/24"/>
    <n v="4492.25"/>
    <n v="95055.84"/>
    <n v="2568"/>
    <n v="179439"/>
    <n v="296"/>
  </r>
  <r>
    <m/>
    <x v="3"/>
    <s v="Feb: Week 1"/>
    <s v="1/29/24 - 2/4/24"/>
    <n v="4158.625"/>
    <n v="109378.34"/>
    <n v="2487"/>
    <n v="203105"/>
    <n v="290"/>
  </r>
  <r>
    <m/>
    <x v="3"/>
    <s v="Feb: Week 2"/>
    <s v="2/5/24 - 2/11/24"/>
    <n v="4249.2945"/>
    <n v="109505.84"/>
    <n v="2307"/>
    <n v="193753"/>
    <n v="268"/>
  </r>
  <r>
    <m/>
    <x v="3"/>
    <s v="Feb: Week 3"/>
    <s v="2/12/24 - 2/18/24"/>
    <n v="4830.8389999999999"/>
    <n v="105085.84"/>
    <n v="4680"/>
    <n v="229223"/>
    <n v="268"/>
  </r>
  <r>
    <m/>
    <x v="3"/>
    <s v="Feb: Week 4"/>
    <s v="2/19/24 - 2/25/24"/>
    <n v="4553.1695"/>
    <n v="152767.5"/>
    <n v="2652"/>
    <n v="231778"/>
    <n v="348"/>
  </r>
  <r>
    <m/>
    <x v="2"/>
    <s v="Jun: Week 1"/>
    <s v="5/27/24 - 6/2/24"/>
    <n v="5178.625"/>
    <n v="221893.34"/>
    <n v="3942"/>
    <n v="215176"/>
    <n v="558"/>
  </r>
  <r>
    <m/>
    <x v="2"/>
    <s v="Jun: Week 2"/>
    <s v="6/3/24 - 6/9/24"/>
    <n v="3681.2139999999999"/>
    <n v="135075.84"/>
    <n v="1932"/>
    <n v="138161"/>
    <n v="412"/>
  </r>
  <r>
    <m/>
    <x v="2"/>
    <s v="Jun: Week 3"/>
    <s v="6/10/24 - 6/16/24"/>
    <n v="3175.4639999999999"/>
    <n v="125649.17"/>
    <n v="1623"/>
    <n v="131843"/>
    <n v="360"/>
  </r>
  <r>
    <m/>
    <x v="2"/>
    <s v="Jun: Week 4"/>
    <s v="6/17/24 - 6/23/24"/>
    <n v="3408.5"/>
    <n v="129739.17"/>
    <n v="1761"/>
    <n v="141983"/>
    <n v="356"/>
  </r>
  <r>
    <m/>
    <x v="3"/>
    <s v="Mar: Week 1"/>
    <s v="2/26/24 - 3/3/24"/>
    <n v="5031.2945"/>
    <n v="134935"/>
    <n v="2295"/>
    <n v="235991"/>
    <n v="340"/>
  </r>
  <r>
    <m/>
    <x v="3"/>
    <s v="Mar: Week 2"/>
    <s v="3/4/24 - 3/10/24"/>
    <n v="5369.875"/>
    <n v="172563.34"/>
    <n v="2658"/>
    <n v="246992"/>
    <n v="464"/>
  </r>
  <r>
    <m/>
    <x v="3"/>
    <s v="Mar: Week 3"/>
    <s v="3/11/24 - 3/17/24"/>
    <n v="5440"/>
    <n v="149302.5"/>
    <n v="3012"/>
    <n v="258601"/>
    <n v="374"/>
  </r>
  <r>
    <m/>
    <x v="3"/>
    <s v="Mar: Week 4"/>
    <s v="3/18/24 - 3/24/24"/>
    <n v="5355"/>
    <n v="158110.84"/>
    <n v="2751"/>
    <n v="249859"/>
    <n v="440"/>
  </r>
  <r>
    <m/>
    <x v="2"/>
    <s v="May: Week 1"/>
    <s v="4/29/24 - 5/5/24"/>
    <n v="4220.9639999999999"/>
    <n v="116961.67"/>
    <n v="2067"/>
    <n v="160157"/>
    <n v="312"/>
  </r>
  <r>
    <m/>
    <x v="2"/>
    <s v="May: Week 2"/>
    <s v="5/6/24 - 5/12/24"/>
    <n v="4308.7945"/>
    <n v="130326.67"/>
    <n v="2463"/>
    <n v="166286"/>
    <n v="322"/>
  </r>
  <r>
    <m/>
    <x v="2"/>
    <s v="May: Week 3"/>
    <s v="5/13/24 - 5/19/24"/>
    <n v="4352.7139999999999"/>
    <n v="119295"/>
    <n v="3441"/>
    <n v="163003"/>
    <n v="330"/>
  </r>
  <r>
    <m/>
    <x v="2"/>
    <s v="May: Week 4"/>
    <s v="5/20/24 - 5/26/24"/>
    <n v="4808.1695"/>
    <n v="141703.34"/>
    <n v="4845"/>
    <n v="182381"/>
    <n v="420"/>
  </r>
  <r>
    <m/>
    <x v="3"/>
    <s v="Jan: Week 1"/>
    <s v="1/1/24-1/7/24"/>
    <n v="4516.9915384615388"/>
    <n v="113753"/>
    <n v="9339"/>
    <n v="337608"/>
    <n v="384"/>
  </r>
  <r>
    <m/>
    <x v="3"/>
    <s v="Jan: Week 3"/>
    <s v="1/15/24-1/21/24"/>
    <n v="3045.1838461538459"/>
    <n v="121301"/>
    <n v="2826"/>
    <n v="226131"/>
    <n v="382"/>
  </r>
  <r>
    <m/>
    <x v="3"/>
    <s v="Jan: Week 4"/>
    <s v="1/22/24-1/28/24"/>
    <n v="3677.1261538461536"/>
    <n v="153356"/>
    <n v="8694"/>
    <n v="320078"/>
    <n v="450"/>
  </r>
  <r>
    <m/>
    <x v="3"/>
    <s v="Jan: Week 2"/>
    <s v="1/8/24-1/14/24"/>
    <n v="3234.0342307692308"/>
    <n v="49276"/>
    <n v="3012"/>
    <n v="489011"/>
    <n v="260"/>
  </r>
  <r>
    <m/>
    <x v="4"/>
    <s v="Apr: Week 1"/>
    <s v="3/25/24 - 3/31/24"/>
    <n v="4847.8389999999999"/>
    <n v="149714.17000000001"/>
    <n v="8040"/>
    <n v="236977"/>
    <n v="346"/>
  </r>
  <r>
    <m/>
    <x v="4"/>
    <s v="Apr: Week 2"/>
    <s v="4/1/24 - 4/7/24"/>
    <n v="4990.2139999999999"/>
    <n v="157322.5"/>
    <n v="7950"/>
    <n v="248904"/>
    <n v="380"/>
  </r>
  <r>
    <m/>
    <x v="4"/>
    <s v="Apr: Week 3"/>
    <s v="4/8/24 - 4/14/24"/>
    <n v="5045.4639999999999"/>
    <n v="153161.67000000001"/>
    <n v="9699"/>
    <n v="239921"/>
    <n v="402"/>
  </r>
  <r>
    <m/>
    <x v="4"/>
    <s v="Apr: Week 4"/>
    <s v="4/15/24 - 4/21/24"/>
    <n v="5135.4195"/>
    <n v="194141.67"/>
    <n v="12243"/>
    <n v="293585"/>
    <n v="476"/>
  </r>
  <r>
    <m/>
    <x v="4"/>
    <s v="Apr: Week 5"/>
    <s v="4/22/24 - 4/28/24"/>
    <n v="4978.875"/>
    <n v="207762.5"/>
    <n v="10782"/>
    <n v="267486"/>
    <n v="496"/>
  </r>
  <r>
    <m/>
    <x v="5"/>
    <s v="Feb: Week 1"/>
    <s v="1/29/24 - 2/4/24"/>
    <n v="4012.7139999999999"/>
    <n v="195600"/>
    <n v="8565"/>
    <n v="210477"/>
    <n v="510"/>
  </r>
  <r>
    <m/>
    <x v="5"/>
    <s v="Feb: Week 2"/>
    <s v="2/5/24 - 2/11/24"/>
    <n v="4035.375"/>
    <n v="170661.67"/>
    <n v="8037"/>
    <n v="187272"/>
    <n v="448"/>
  </r>
  <r>
    <m/>
    <x v="5"/>
    <s v="Feb: Week 3"/>
    <s v="2/12/24 - 2/18/24"/>
    <n v="4469.5889999999999"/>
    <n v="175710.84"/>
    <n v="12948"/>
    <n v="215518"/>
    <n v="500"/>
  </r>
  <r>
    <m/>
    <x v="5"/>
    <s v="Feb: Week 4"/>
    <s v="2/19/24 - 2/25/24"/>
    <n v="4275.5"/>
    <n v="183667.5"/>
    <n v="10413"/>
    <n v="224743"/>
    <n v="510"/>
  </r>
  <r>
    <m/>
    <x v="4"/>
    <s v="Jun: Week 1"/>
    <s v="5/27/24 - 6/2/24"/>
    <n v="2766.75"/>
    <n v="200692.5"/>
    <n v="6129"/>
    <n v="137321"/>
    <n v="480"/>
  </r>
  <r>
    <m/>
    <x v="4"/>
    <s v="Jun: Week 2"/>
    <s v="6/3/24 - 6/9/24"/>
    <n v="3166.9639999999999"/>
    <n v="127878.34"/>
    <n v="9582"/>
    <n v="156178"/>
    <n v="390"/>
  </r>
  <r>
    <m/>
    <x v="4"/>
    <s v="Jun: Week 3"/>
    <s v="6/10/24 - 6/16/24"/>
    <n v="4633.2139999999999"/>
    <n v="215707.5"/>
    <n v="21351"/>
    <n v="293998"/>
    <n v="558"/>
  </r>
  <r>
    <m/>
    <x v="4"/>
    <s v="Jun: Week 4"/>
    <s v="6/17/24 - 6/23/24"/>
    <n v="4930.7139999999999"/>
    <n v="205876.67"/>
    <n v="22047"/>
    <n v="322635"/>
    <n v="594"/>
  </r>
  <r>
    <m/>
    <x v="5"/>
    <s v="Mar: Week 1"/>
    <s v="2/26/24 - 3/3/24"/>
    <n v="4671.4639999999999"/>
    <n v="168085"/>
    <n v="8187"/>
    <n v="232016"/>
    <n v="442"/>
  </r>
  <r>
    <m/>
    <x v="5"/>
    <s v="Mar: Week 2"/>
    <s v="3/4/24 - 3/10/24"/>
    <n v="4964"/>
    <n v="186583.34"/>
    <n v="10407"/>
    <n v="251154"/>
    <n v="464"/>
  </r>
  <r>
    <m/>
    <x v="5"/>
    <s v="Mar: Week 3"/>
    <s v="3/11/24 - 3/17/24"/>
    <n v="5052.5445"/>
    <n v="192699.17"/>
    <n v="8277"/>
    <n v="246380"/>
    <n v="510"/>
  </r>
  <r>
    <m/>
    <x v="5"/>
    <s v="Mar: Week 4"/>
    <s v="3/18/24 - 3/24/24"/>
    <n v="4832.25"/>
    <n v="188400"/>
    <n v="7236"/>
    <n v="221926"/>
    <n v="490"/>
  </r>
  <r>
    <m/>
    <x v="4"/>
    <s v="May: Week 1"/>
    <s v="4/29/24 - 5/5/24"/>
    <n v="4567.3389999999999"/>
    <n v="178958.34"/>
    <n v="9159"/>
    <n v="240971"/>
    <n v="484"/>
  </r>
  <r>
    <m/>
    <x v="4"/>
    <s v="May: Week 2"/>
    <s v="5/6/24 - 5/12/24"/>
    <n v="4606.2945"/>
    <n v="171141.67"/>
    <n v="7581"/>
    <n v="205015"/>
    <n v="400"/>
  </r>
  <r>
    <m/>
    <x v="4"/>
    <s v="May: Week 3"/>
    <s v="5/13/24 - 5/19/24"/>
    <n v="4526.9639999999999"/>
    <n v="176508.34"/>
    <n v="7182"/>
    <n v="196167"/>
    <n v="436"/>
  </r>
  <r>
    <m/>
    <x v="4"/>
    <s v="May: Week 4"/>
    <s v="5/20/24 - 5/26/24"/>
    <n v="4726"/>
    <n v="310160"/>
    <n v="8421"/>
    <n v="207981"/>
    <n v="644"/>
  </r>
  <r>
    <m/>
    <x v="5"/>
    <s v="Jan: Week 1"/>
    <s v="1/1/24-1/7/24"/>
    <n v="4782.4530769230769"/>
    <n v="101978"/>
    <n v="10164"/>
    <n v="374120"/>
    <n v="402"/>
  </r>
  <r>
    <m/>
    <x v="5"/>
    <s v="Jan: Week 3"/>
    <s v="1/15/24-1/21/24"/>
    <n v="3177.6923076923072"/>
    <n v="112347"/>
    <n v="3033"/>
    <n v="192913"/>
    <n v="400"/>
  </r>
  <r>
    <m/>
    <x v="5"/>
    <s v="Jan: Week 4"/>
    <s v="1/22/24-1/28/24"/>
    <n v="3453.8376923076921"/>
    <n v="172992"/>
    <n v="10536"/>
    <n v="314031"/>
    <n v="494"/>
  </r>
  <r>
    <m/>
    <x v="5"/>
    <s v="Jan: Week 2"/>
    <s v="1/8/24-1/14/24"/>
    <n v="3428.1153846153843"/>
    <n v="40966"/>
    <n v="3453"/>
    <n v="470955"/>
    <n v="180"/>
  </r>
  <r>
    <m/>
    <x v="6"/>
    <s v="Apr: Week 1"/>
    <s v="3/25/24 - 3/31/24"/>
    <n v="2020.8183333333334"/>
    <n v="13043.898809523811"/>
    <n v="1323"/>
    <n v="464180"/>
    <n v="172"/>
  </r>
  <r>
    <m/>
    <x v="6"/>
    <s v="Apr: Week 2"/>
    <s v="4/1/24 - 4/7/24"/>
    <n v="1825.4352083333335"/>
    <n v="15994.791666666668"/>
    <n v="1146"/>
    <n v="374668"/>
    <n v="180"/>
  </r>
  <r>
    <m/>
    <x v="6"/>
    <s v="Apr: Week 3"/>
    <s v="4/8/24 - 4/14/24"/>
    <n v="1857.3102083333335"/>
    <n v="9310.0208333333339"/>
    <n v="1077"/>
    <n v="353980"/>
    <n v="154"/>
  </r>
  <r>
    <m/>
    <x v="6"/>
    <s v="Apr: Week 4"/>
    <s v="4/15/24 - 4/21/24"/>
    <n v="1845.5058333333334"/>
    <n v="8443.4523809523816"/>
    <n v="993"/>
    <n v="345890"/>
    <n v="132"/>
  </r>
  <r>
    <m/>
    <x v="6"/>
    <s v="Apr: Week 5"/>
    <s v="4/22/24 - 4/28/24"/>
    <n v="1924.3079166666669"/>
    <n v="13700.148809523811"/>
    <n v="1167"/>
    <n v="369293"/>
    <n v="154"/>
  </r>
  <r>
    <m/>
    <x v="7"/>
    <s v="Feb: Week 1"/>
    <s v="1/29/24 - 2/4/24"/>
    <n v="1617.65625"/>
    <n v="9786.211309523811"/>
    <n v="1341"/>
    <n v="325249"/>
    <n v="160"/>
  </r>
  <r>
    <m/>
    <x v="7"/>
    <s v="Feb: Week 2"/>
    <s v="2/5/24 - 2/11/24"/>
    <n v="1625.625"/>
    <n v="14365.327380952383"/>
    <n v="1995"/>
    <n v="326016"/>
    <n v="172"/>
  </r>
  <r>
    <m/>
    <x v="7"/>
    <s v="Feb: Week 3"/>
    <s v="2/12/24 - 2/18/24"/>
    <n v="1830.15625"/>
    <n v="18519.842261904763"/>
    <n v="3681"/>
    <n v="357650"/>
    <n v="214"/>
  </r>
  <r>
    <m/>
    <x v="7"/>
    <s v="Feb: Week 4"/>
    <s v="2/19/24 - 2/25/24"/>
    <n v="1774.0810416666666"/>
    <n v="18160.964285714286"/>
    <n v="2100"/>
    <n v="347937"/>
    <n v="222"/>
  </r>
  <r>
    <m/>
    <x v="6"/>
    <s v="Jun: Week 1"/>
    <s v="5/27/24 - 6/2/24"/>
    <n v="2718.229166666667"/>
    <n v="25267.857142857145"/>
    <n v="2349"/>
    <n v="491035"/>
    <n v="274"/>
  </r>
  <r>
    <m/>
    <x v="6"/>
    <s v="Jun: Week 2"/>
    <s v="6/3/24 - 6/9/24"/>
    <n v="1949.3935416666666"/>
    <n v="15747.273809523811"/>
    <n v="1452"/>
    <n v="366028"/>
    <n v="180"/>
  </r>
  <r>
    <m/>
    <x v="6"/>
    <s v="Jun: Week 3"/>
    <s v="6/10/24 - 6/16/24"/>
    <n v="1779.9850000000004"/>
    <n v="13033.23511904762"/>
    <n v="1512"/>
    <n v="336778"/>
    <n v="170"/>
  </r>
  <r>
    <m/>
    <x v="6"/>
    <s v="Jun: Week 4"/>
    <s v="6/17/24 - 6/23/24"/>
    <n v="1854.6539583333335"/>
    <n v="15979.166666666668"/>
    <n v="1668"/>
    <n v="351262"/>
    <n v="196"/>
  </r>
  <r>
    <m/>
    <x v="7"/>
    <s v="Mar: Week 1"/>
    <s v="2/26/24 - 3/3/24"/>
    <n v="1982.447916666667"/>
    <n v="18513.889880952382"/>
    <n v="1593"/>
    <n v="395506"/>
    <n v="240"/>
  </r>
  <r>
    <m/>
    <x v="7"/>
    <s v="Mar: Week 2"/>
    <s v="3/4/24 - 3/10/24"/>
    <n v="2117.03125"/>
    <n v="14734.872023809525"/>
    <n v="1419"/>
    <n v="403667"/>
    <n v="206"/>
  </r>
  <r>
    <m/>
    <x v="7"/>
    <s v="Mar: Week 3"/>
    <s v="3/11/24 - 3/17/24"/>
    <n v="2175.46875"/>
    <n v="17017.610119047618"/>
    <n v="1308"/>
    <n v="428988"/>
    <n v="220"/>
  </r>
  <r>
    <m/>
    <x v="7"/>
    <s v="Mar: Week 4"/>
    <s v="3/18/24 - 3/24/24"/>
    <n v="2129.7245833333332"/>
    <n v="16238.592261904763"/>
    <n v="1194"/>
    <n v="442500"/>
    <n v="200"/>
  </r>
  <r>
    <m/>
    <x v="6"/>
    <s v="May: Week 1"/>
    <s v="4/29/24 - 5/5/24"/>
    <n v="1875.3125"/>
    <n v="14116.815476190477"/>
    <n v="870"/>
    <n v="360791"/>
    <n v="160"/>
  </r>
  <r>
    <m/>
    <x v="6"/>
    <s v="May: Week 2"/>
    <s v="5/6/24 - 5/12/24"/>
    <n v="1917.2245833333334"/>
    <n v="10682.044642857143"/>
    <n v="915"/>
    <n v="356323"/>
    <n v="152"/>
  </r>
  <r>
    <m/>
    <x v="6"/>
    <s v="May: Week 3"/>
    <s v="5/13/24 - 5/19/24"/>
    <n v="1894.2037500000004"/>
    <n v="12054.068452380952"/>
    <n v="1662"/>
    <n v="347415"/>
    <n v="156"/>
  </r>
  <r>
    <m/>
    <x v="6"/>
    <s v="May: Week 4"/>
    <s v="5/20/24 - 5/26/24"/>
    <n v="2059.1852083333338"/>
    <n v="21978.175595238095"/>
    <n v="2442"/>
    <n v="345492"/>
    <n v="250"/>
  </r>
  <r>
    <m/>
    <x v="7"/>
    <s v="Jan: Week 1"/>
    <s v="1/1/24-1/7/24"/>
    <n v="2325.104166666667"/>
    <n v="35280.059523809534"/>
    <n v="5505"/>
    <n v="388369"/>
    <n v="384"/>
  </r>
  <r>
    <m/>
    <x v="7"/>
    <s v="Jan: Week 3"/>
    <s v="1/15/24-1/21/24"/>
    <n v="1388.1072115384613"/>
    <n v="36565.773809523809"/>
    <n v="2118"/>
    <n v="218372"/>
    <n v="362"/>
  </r>
  <r>
    <m/>
    <x v="7"/>
    <s v="Jan: Week 4"/>
    <s v="1/22/24-1/28/24"/>
    <n v="1494.0847756410255"/>
    <n v="48564.285714285717"/>
    <n v="4578"/>
    <n v="266564"/>
    <n v="450"/>
  </r>
  <r>
    <m/>
    <x v="7"/>
    <s v="Jan: Week 2"/>
    <s v="1/8/24-1/14/24"/>
    <n v="1503.1214743589744"/>
    <n v="8162.5"/>
    <n v="1821"/>
    <n v="463323"/>
    <n v="212"/>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5">
  <r>
    <s v="Q1"/>
    <x v="0"/>
    <x v="0"/>
    <s v="1/1/24-1/7/24"/>
    <n v="9764.5714285714294"/>
    <n v="248632.4"/>
    <n v="17874"/>
    <n v="1731497.5"/>
    <n v="788"/>
  </r>
  <r>
    <s v="Q1"/>
    <x v="0"/>
    <x v="1"/>
    <s v="1/15/24-1/21/24"/>
    <n v="9121.4285714285706"/>
    <n v="242127.6"/>
    <n v="15465"/>
    <n v="1627624"/>
    <n v="755"/>
  </r>
  <r>
    <s v="Q1"/>
    <x v="0"/>
    <x v="2"/>
    <s v="1/22/24-1/28/24"/>
    <n v="10428.571428571429"/>
    <n v="242199.2"/>
    <n v="16284"/>
    <n v="1963977.5"/>
    <n v="815"/>
  </r>
  <r>
    <s v="Q1"/>
    <x v="0"/>
    <x v="3"/>
    <s v="1/8/24-1/14/24"/>
    <n v="10977.714285714286"/>
    <n v="299011.59999999998"/>
    <n v="17368"/>
    <n v="2242012"/>
    <n v="943"/>
  </r>
  <r>
    <s v="Q1"/>
    <x v="1"/>
    <x v="0"/>
    <s v="1/1/24-1/7/24"/>
    <n v="3807.4285714285716"/>
    <n v="206389.6"/>
    <n v="18513"/>
    <n v="750478.5"/>
    <n v="432"/>
  </r>
  <r>
    <s v="Q1"/>
    <x v="1"/>
    <x v="1"/>
    <s v="1/15/24-1/21/24"/>
    <n v="3519.7142857142858"/>
    <n v="170459.6"/>
    <n v="15957"/>
    <n v="683794.5"/>
    <n v="311"/>
  </r>
  <r>
    <s v="Q1"/>
    <x v="1"/>
    <x v="2"/>
    <s v="1/22/24-1/28/24"/>
    <n v="4246.5714285714284"/>
    <n v="193311.6"/>
    <n v="19093"/>
    <n v="791352"/>
    <n v="351"/>
  </r>
  <r>
    <s v="Q1"/>
    <x v="1"/>
    <x v="3"/>
    <s v="1/8/24-1/14/24"/>
    <n v="4460"/>
    <n v="149174.79999999999"/>
    <n v="18574"/>
    <n v="911694.5"/>
    <n v="360"/>
  </r>
  <r>
    <s v="Q2"/>
    <x v="2"/>
    <x v="4"/>
    <s v="3/25/24 - 3/31/24"/>
    <n v="5792"/>
    <n v="52959.199999999997"/>
    <n v="18703"/>
    <n v="967757"/>
    <n v="392"/>
  </r>
  <r>
    <s v="Q2"/>
    <x v="2"/>
    <x v="5"/>
    <s v="4/1/24 - 4/7/24"/>
    <n v="6211.2"/>
    <n v="64608.800000000003"/>
    <n v="21200"/>
    <n v="1125071"/>
    <n v="416"/>
  </r>
  <r>
    <s v="Q2"/>
    <x v="2"/>
    <x v="6"/>
    <s v="4/8/24 - 4/14/24"/>
    <n v="6666.8"/>
    <n v="71475.199999999997"/>
    <n v="18801"/>
    <n v="1186241.5"/>
    <n v="373"/>
  </r>
  <r>
    <s v="Q2"/>
    <x v="2"/>
    <x v="7"/>
    <s v="4/15/24 - 4/21/24"/>
    <n v="6753.6"/>
    <n v="70472"/>
    <n v="19443"/>
    <n v="1079167.5"/>
    <n v="401"/>
  </r>
  <r>
    <s v="Q2"/>
    <x v="2"/>
    <x v="8"/>
    <s v="4/22/24 - 4/28/24"/>
    <n v="7449.6"/>
    <n v="64410.400000000001"/>
    <n v="20278"/>
    <n v="1211909.5"/>
    <n v="350"/>
  </r>
  <r>
    <s v="Q2"/>
    <x v="2"/>
    <x v="9"/>
    <s v="4/29/24 - 5/5/24"/>
    <n v="5768.8"/>
    <n v="68555.600000000006"/>
    <n v="14864"/>
    <n v="901612.5"/>
    <n v="322"/>
  </r>
  <r>
    <s v="Q2"/>
    <x v="2"/>
    <x v="10"/>
    <s v="5/6/24 - 5/12/24"/>
    <n v="5647.2"/>
    <n v="59132.4"/>
    <n v="13624"/>
    <n v="945200"/>
    <n v="282"/>
  </r>
  <r>
    <s v="Q2"/>
    <x v="2"/>
    <x v="11"/>
    <s v="5/13/24 - 5/19/24"/>
    <n v="5332"/>
    <n v="68706.399999999994"/>
    <n v="12417"/>
    <n v="813030.5"/>
    <n v="309"/>
  </r>
  <r>
    <s v="Q2"/>
    <x v="2"/>
    <x v="12"/>
    <s v="5/20/24 - 5/26/24"/>
    <n v="4272.8"/>
    <n v="54718.8"/>
    <n v="9203"/>
    <n v="626519"/>
    <n v="272"/>
  </r>
  <r>
    <s v="Q2"/>
    <x v="2"/>
    <x v="13"/>
    <s v="5/27/24 - 6/2/24"/>
    <n v="5886"/>
    <n v="72248.800000000003"/>
    <n v="14171"/>
    <n v="967203.5"/>
    <n v="394"/>
  </r>
  <r>
    <s v="Q2"/>
    <x v="2"/>
    <x v="14"/>
    <s v="6/3/24 - 6/9/24"/>
    <n v="5056"/>
    <n v="47996.800000000003"/>
    <n v="12778"/>
    <n v="855194.5"/>
    <n v="343"/>
  </r>
  <r>
    <s v="Q2"/>
    <x v="2"/>
    <x v="15"/>
    <s v="6/10/24 - 6/16/24"/>
    <n v="4942"/>
    <n v="49590.400000000001"/>
    <n v="16989"/>
    <n v="887362.5"/>
    <n v="364"/>
  </r>
  <r>
    <s v="Q2"/>
    <x v="2"/>
    <x v="16"/>
    <s v="6/17/24 - 6/23/24"/>
    <n v="5466.8"/>
    <n v="65827.600000000006"/>
    <n v="19702"/>
    <n v="1025250"/>
    <n v="517"/>
  </r>
  <r>
    <s v="Q1"/>
    <x v="3"/>
    <x v="0"/>
    <s v="1/1/24-1/7/24"/>
    <n v="3902.8571428571427"/>
    <n v="72001.2"/>
    <n v="8963"/>
    <n v="395022.5"/>
    <n v="118"/>
  </r>
  <r>
    <s v="Q1"/>
    <x v="3"/>
    <x v="1"/>
    <s v="1/15/24-1/21/24"/>
    <n v="3585.428571428572"/>
    <n v="76312.800000000003"/>
    <n v="7339"/>
    <n v="358555.5"/>
    <n v="114"/>
  </r>
  <r>
    <s v="Q1"/>
    <x v="3"/>
    <x v="2"/>
    <s v="1/22/24-1/28/24"/>
    <n v="4299.1428571428578"/>
    <n v="86436"/>
    <n v="9045"/>
    <n v="418606.5"/>
    <n v="148"/>
  </r>
  <r>
    <s v="Q1"/>
    <x v="3"/>
    <x v="3"/>
    <s v="1/8/24-1/14/24"/>
    <n v="4591.4285714285716"/>
    <n v="92908.4"/>
    <n v="9474"/>
    <n v="466707.5"/>
    <n v="159"/>
  </r>
  <r>
    <s v="Q1"/>
    <x v="4"/>
    <x v="17"/>
    <s v="1/29/24 - 2/4/24"/>
    <n v="5656"/>
    <n v="69118"/>
    <n v="21435"/>
    <n v="982098"/>
    <n v="457"/>
  </r>
  <r>
    <s v="Q1"/>
    <x v="4"/>
    <x v="18"/>
    <s v="2/5/24 - 2/11/24"/>
    <n v="5217.2"/>
    <n v="58503.199999999997"/>
    <n v="17187"/>
    <n v="1009393.5"/>
    <n v="433"/>
  </r>
  <r>
    <s v="Q1"/>
    <x v="4"/>
    <x v="19"/>
    <s v="2/12/24 - 2/18/24"/>
    <n v="6229.2"/>
    <n v="80130"/>
    <n v="24124"/>
    <n v="1226485"/>
    <n v="575"/>
  </r>
  <r>
    <s v="Q1"/>
    <x v="4"/>
    <x v="20"/>
    <s v="2/19/24 - 2/25/24"/>
    <n v="6688.8"/>
    <n v="84239.2"/>
    <n v="14983"/>
    <n v="1158438"/>
    <n v="640"/>
  </r>
  <r>
    <s v="Q2"/>
    <x v="5"/>
    <x v="4"/>
    <s v="3/25/24 - 3/31/24"/>
    <n v="11202"/>
    <n v="178234.4"/>
    <n v="12027"/>
    <n v="1427324"/>
    <n v="600"/>
  </r>
  <r>
    <s v="Q2"/>
    <x v="5"/>
    <x v="5"/>
    <s v="4/1/24 - 4/7/24"/>
    <n v="14833.2"/>
    <n v="239318.8"/>
    <n v="11736"/>
    <n v="1917650.5"/>
    <n v="701"/>
  </r>
  <r>
    <s v="Q2"/>
    <x v="5"/>
    <x v="6"/>
    <s v="4/8/24 - 4/14/24"/>
    <n v="12002"/>
    <n v="202032.8"/>
    <n v="8826"/>
    <n v="1407380"/>
    <n v="558"/>
  </r>
  <r>
    <s v="Q2"/>
    <x v="5"/>
    <x v="7"/>
    <s v="4/15/24 - 4/21/24"/>
    <n v="12026.8"/>
    <n v="198259.6"/>
    <n v="8706"/>
    <n v="1369100.5"/>
    <n v="541"/>
  </r>
  <r>
    <s v="Q2"/>
    <x v="5"/>
    <x v="8"/>
    <s v="4/22/24 - 4/28/24"/>
    <n v="13408"/>
    <n v="183625.2"/>
    <n v="8991"/>
    <n v="1545162"/>
    <n v="542"/>
  </r>
  <r>
    <s v="Q2"/>
    <x v="5"/>
    <x v="9"/>
    <s v="4/29/24 - 5/5/24"/>
    <n v="11064"/>
    <n v="195867.6"/>
    <n v="7933"/>
    <n v="1210934.5"/>
    <n v="521"/>
  </r>
  <r>
    <s v="Q2"/>
    <x v="5"/>
    <x v="10"/>
    <s v="5/6/24 - 5/12/24"/>
    <n v="10462.799999999999"/>
    <n v="159300.79999999999"/>
    <n v="6696"/>
    <n v="1018712"/>
    <n v="422"/>
  </r>
  <r>
    <s v="Q2"/>
    <x v="5"/>
    <x v="11"/>
    <s v="5/13/24 - 5/19/24"/>
    <n v="9618.4"/>
    <n v="115376.4"/>
    <n v="8583"/>
    <n v="912387.5"/>
    <n v="354"/>
  </r>
  <r>
    <s v="Q2"/>
    <x v="5"/>
    <x v="12"/>
    <s v="5/20/24 - 5/26/24"/>
    <n v="9565.6"/>
    <n v="112365.6"/>
    <n v="7390"/>
    <n v="852074.5"/>
    <n v="357"/>
  </r>
  <r>
    <s v="Q2"/>
    <x v="5"/>
    <x v="13"/>
    <s v="5/27/24 - 6/2/24"/>
    <n v="11702"/>
    <n v="132105.20000000001"/>
    <n v="8319"/>
    <n v="1098747.5"/>
    <n v="395"/>
  </r>
  <r>
    <s v="Q2"/>
    <x v="5"/>
    <x v="14"/>
    <s v="6/3/24 - 6/9/24"/>
    <n v="10074"/>
    <n v="122767.2"/>
    <n v="6644"/>
    <n v="979691"/>
    <n v="378"/>
  </r>
  <r>
    <s v="Q2"/>
    <x v="5"/>
    <x v="15"/>
    <s v="6/10/24 - 6/16/24"/>
    <n v="9798"/>
    <n v="104201.2"/>
    <n v="7217"/>
    <n v="959049"/>
    <n v="368"/>
  </r>
  <r>
    <s v="Q2"/>
    <x v="5"/>
    <x v="16"/>
    <s v="6/17/24 - 6/23/24"/>
    <n v="11027.2"/>
    <n v="141303.20000000001"/>
    <n v="8861"/>
    <n v="1132517.5"/>
    <n v="485"/>
  </r>
  <r>
    <s v="Q1"/>
    <x v="4"/>
    <x v="21"/>
    <s v="2/26/24 - 3/3/24"/>
    <n v="6487.6"/>
    <n v="85664.4"/>
    <n v="15798"/>
    <n v="1184019.5"/>
    <n v="670"/>
  </r>
  <r>
    <s v="Q1"/>
    <x v="4"/>
    <x v="22"/>
    <s v="3/4/24 - 3/10/24"/>
    <n v="6803.6"/>
    <n v="87887.2"/>
    <n v="14321"/>
    <n v="1167230"/>
    <n v="705"/>
  </r>
  <r>
    <s v="Q1"/>
    <x v="4"/>
    <x v="23"/>
    <s v="3/11/24 - 3/17/24"/>
    <n v="6805.6"/>
    <n v="91982"/>
    <n v="11915"/>
    <n v="1248713"/>
    <n v="694"/>
  </r>
  <r>
    <s v="Q1"/>
    <x v="4"/>
    <x v="24"/>
    <s v="3/18/24 - 3/24/24"/>
    <n v="6528.8"/>
    <n v="81676"/>
    <n v="15564"/>
    <n v="1087002.5"/>
    <n v="665"/>
  </r>
  <r>
    <s v="Q1"/>
    <x v="4"/>
    <x v="0"/>
    <s v="1/1/24-1/7/24"/>
    <n v="4028.0000000000005"/>
    <n v="69106"/>
    <n v="21427"/>
    <n v="982098"/>
    <n v="452"/>
  </r>
  <r>
    <s v="Q1"/>
    <x v="4"/>
    <x v="1"/>
    <s v="1/15/24-1/21/24"/>
    <n v="3702.5714285714289"/>
    <n v="58479.199999999997"/>
    <n v="17171"/>
    <n v="1009393.5"/>
    <n v="419"/>
  </r>
  <r>
    <s v="Q1"/>
    <x v="4"/>
    <x v="2"/>
    <s v="1/22/24-1/28/24"/>
    <n v="4413.4285714285716"/>
    <n v="80094"/>
    <n v="24100"/>
    <n v="1226485"/>
    <n v="552"/>
  </r>
  <r>
    <s v="Q1"/>
    <x v="4"/>
    <x v="3"/>
    <s v="1/8/24-1/14/24"/>
    <n v="4729.7142857142862"/>
    <n v="84191.2"/>
    <n v="14951"/>
    <n v="1158438"/>
    <n v="608"/>
  </r>
  <r>
    <s v="Q2"/>
    <x v="6"/>
    <x v="4"/>
    <s v="3/25/24 - 3/31/24"/>
    <n v="3800"/>
    <n v="18543.2"/>
    <n v="12541"/>
    <n v="517565"/>
    <n v="120"/>
  </r>
  <r>
    <s v="Q2"/>
    <x v="6"/>
    <x v="5"/>
    <s v="4/1/24 - 4/7/24"/>
    <n v="3843.2"/>
    <n v="18248.8"/>
    <n v="12183"/>
    <n v="510005.5"/>
    <n v="116"/>
  </r>
  <r>
    <s v="Q2"/>
    <x v="6"/>
    <x v="6"/>
    <s v="4/8/24 - 4/14/24"/>
    <n v="4179.6000000000004"/>
    <n v="19063.2"/>
    <n v="11277"/>
    <n v="603385.5"/>
    <n v="105"/>
  </r>
  <r>
    <s v="Q2"/>
    <x v="6"/>
    <x v="7"/>
    <s v="4/15/24 - 4/21/24"/>
    <n v="4195.2"/>
    <n v="33429.199999999997"/>
    <n v="12596"/>
    <n v="599979"/>
    <n v="133"/>
  </r>
  <r>
    <s v="Q2"/>
    <x v="6"/>
    <x v="8"/>
    <s v="4/22/24 - 4/28/24"/>
    <n v="4256.3999999999996"/>
    <n v="23772.400000000001"/>
    <n v="11729"/>
    <n v="598624"/>
    <n v="105"/>
  </r>
  <r>
    <s v="Q2"/>
    <x v="6"/>
    <x v="9"/>
    <s v="4/29/24 - 5/5/24"/>
    <n v="3914.4"/>
    <n v="19382"/>
    <n v="10709"/>
    <n v="500060.5"/>
    <n v="90"/>
  </r>
  <r>
    <s v="Q2"/>
    <x v="6"/>
    <x v="10"/>
    <s v="5/6/24 - 5/12/24"/>
    <n v="3865.6"/>
    <n v="20540.8"/>
    <n v="9335"/>
    <n v="525524.5"/>
    <n v="94"/>
  </r>
  <r>
    <s v="Q2"/>
    <x v="6"/>
    <x v="11"/>
    <s v="5/13/24 - 5/19/24"/>
    <n v="4466.8"/>
    <n v="30737.599999999999"/>
    <n v="10543"/>
    <n v="609821.5"/>
    <n v="129"/>
  </r>
  <r>
    <s v="Q2"/>
    <x v="6"/>
    <x v="12"/>
    <s v="5/20/24 - 5/26/24"/>
    <n v="3527.6"/>
    <n v="31650.799999999999"/>
    <n v="7543"/>
    <n v="471633"/>
    <n v="123"/>
  </r>
  <r>
    <s v="Q2"/>
    <x v="6"/>
    <x v="13"/>
    <s v="5/27/24 - 6/2/24"/>
    <n v="4956.8"/>
    <n v="46444"/>
    <n v="11285"/>
    <n v="703288.5"/>
    <n v="175"/>
  </r>
  <r>
    <s v="Q2"/>
    <x v="6"/>
    <x v="14"/>
    <s v="6/3/24 - 6/9/24"/>
    <n v="4288.8"/>
    <n v="32235.200000000001"/>
    <n v="10050"/>
    <n v="627654"/>
    <n v="152"/>
  </r>
  <r>
    <s v="Q2"/>
    <x v="6"/>
    <x v="15"/>
    <s v="6/10/24 - 6/16/24"/>
    <n v="4180.3999999999996"/>
    <n v="25566"/>
    <n v="12803"/>
    <n v="684618"/>
    <n v="158"/>
  </r>
  <r>
    <s v="Q2"/>
    <x v="6"/>
    <x v="16"/>
    <s v="6/17/24 - 6/23/24"/>
    <n v="4637.2"/>
    <n v="30318.400000000001"/>
    <n v="15313"/>
    <n v="786120.5"/>
    <n v="192"/>
  </r>
  <r>
    <s v="Q1"/>
    <x v="0"/>
    <x v="17"/>
    <s v="1/29/24 - 2/4/24"/>
    <n v="13754.4"/>
    <n v="248692.4"/>
    <n v="17914"/>
    <n v="1731497.5"/>
    <n v="829"/>
  </r>
  <r>
    <s v="Q1"/>
    <x v="0"/>
    <x v="18"/>
    <s v="2/5/24 - 2/11/24"/>
    <n v="12870.8"/>
    <n v="242199.6"/>
    <n v="15513"/>
    <n v="1627624"/>
    <n v="805"/>
  </r>
  <r>
    <s v="Q1"/>
    <x v="0"/>
    <x v="19"/>
    <s v="2/12/24 - 2/18/24"/>
    <n v="14717.6"/>
    <n v="242283.2"/>
    <n v="16340"/>
    <n v="1963977.5"/>
    <n v="874"/>
  </r>
  <r>
    <s v="Q1"/>
    <x v="0"/>
    <x v="20"/>
    <s v="2/19/24 - 2/25/24"/>
    <n v="15503.2"/>
    <n v="299107.59999999998"/>
    <n v="17432"/>
    <n v="2242012"/>
    <n v="1011"/>
  </r>
  <r>
    <s v="Q1"/>
    <x v="0"/>
    <x v="21"/>
    <s v="2/26/24 - 3/3/24"/>
    <n v="15326"/>
    <n v="218272"/>
    <n v="13719"/>
    <n v="2106573.5"/>
    <n v="947"/>
  </r>
  <r>
    <s v="Q1"/>
    <x v="0"/>
    <x v="22"/>
    <s v="3/4/24 - 3/10/24"/>
    <n v="15920"/>
    <n v="277112"/>
    <n v="12741"/>
    <n v="2067719"/>
    <n v="1103"/>
  </r>
  <r>
    <s v="Q1"/>
    <x v="0"/>
    <x v="23"/>
    <s v="3/11/24 - 3/17/24"/>
    <n v="16036"/>
    <n v="247506.4"/>
    <n v="10853"/>
    <n v="1915401"/>
    <n v="965"/>
  </r>
  <r>
    <s v="Q1"/>
    <x v="0"/>
    <x v="24"/>
    <s v="3/18/24 - 3/24/24"/>
    <n v="15565.6"/>
    <n v="243402.8"/>
    <n v="10302"/>
    <n v="1869975.5"/>
    <n v="963"/>
  </r>
  <r>
    <s v="Q2"/>
    <x v="7"/>
    <x v="4"/>
    <s v="3/25/24 - 3/31/24"/>
    <n v="5380.4"/>
    <n v="61378"/>
    <n v="8730"/>
    <n v="427751"/>
    <n v="203"/>
  </r>
  <r>
    <s v="Q2"/>
    <x v="7"/>
    <x v="5"/>
    <s v="4/1/24 - 4/7/24"/>
    <n v="5868.4"/>
    <n v="67627.600000000006"/>
    <n v="9626"/>
    <n v="444244.5"/>
    <n v="221"/>
  </r>
  <r>
    <s v="Q2"/>
    <x v="7"/>
    <x v="6"/>
    <s v="4/8/24 - 4/14/24"/>
    <n v="6356"/>
    <n v="70731.600000000006"/>
    <n v="8792"/>
    <n v="448346.5"/>
    <n v="212"/>
  </r>
  <r>
    <s v="Q2"/>
    <x v="7"/>
    <x v="7"/>
    <s v="4/15/24 - 4/21/24"/>
    <n v="6412"/>
    <n v="71731.600000000006"/>
    <n v="8891"/>
    <n v="398425.5"/>
    <n v="205"/>
  </r>
  <r>
    <s v="Q2"/>
    <x v="7"/>
    <x v="8"/>
    <s v="4/22/24 - 4/28/24"/>
    <n v="7108"/>
    <n v="72430.399999999994"/>
    <n v="8442"/>
    <n v="448873"/>
    <n v="209"/>
  </r>
  <r>
    <s v="Q2"/>
    <x v="7"/>
    <x v="9"/>
    <s v="4/29/24 - 5/5/24"/>
    <n v="5444.4"/>
    <n v="52097.599999999999"/>
    <n v="6789"/>
    <n v="409639.5"/>
    <n v="168"/>
  </r>
  <r>
    <s v="Q2"/>
    <x v="7"/>
    <x v="10"/>
    <s v="5/6/24 - 5/12/24"/>
    <n v="5353.6"/>
    <n v="54432"/>
    <n v="5925"/>
    <n v="351168"/>
    <n v="158"/>
  </r>
  <r>
    <s v="Q2"/>
    <x v="7"/>
    <x v="11"/>
    <s v="5/13/24 - 5/19/24"/>
    <n v="5072.3999999999996"/>
    <n v="46749.2"/>
    <n v="5112"/>
    <n v="297890"/>
    <n v="157"/>
  </r>
  <r>
    <s v="Q2"/>
    <x v="7"/>
    <x v="12"/>
    <s v="5/20/24 - 5/26/24"/>
    <n v="4110.8"/>
    <n v="42980.4"/>
    <n v="4251"/>
    <n v="227317"/>
    <n v="150"/>
  </r>
  <r>
    <s v="Q2"/>
    <x v="7"/>
    <x v="13"/>
    <s v="5/27/24 - 6/2/24"/>
    <n v="5873.2"/>
    <n v="63895.6"/>
    <n v="5770"/>
    <n v="322278"/>
    <n v="191"/>
  </r>
  <r>
    <s v="Q2"/>
    <x v="7"/>
    <x v="14"/>
    <s v="6/3/24 - 6/9/24"/>
    <n v="5069.2"/>
    <n v="50670.8"/>
    <n v="5092"/>
    <n v="302035"/>
    <n v="178"/>
  </r>
  <r>
    <s v="Q2"/>
    <x v="7"/>
    <x v="15"/>
    <s v="6/10/24 - 6/16/24"/>
    <n v="4919.2"/>
    <n v="54382.8"/>
    <n v="5722"/>
    <n v="312928.5"/>
    <n v="174"/>
  </r>
  <r>
    <s v="Q2"/>
    <x v="7"/>
    <x v="16"/>
    <s v="6/17/24 - 6/23/24"/>
    <n v="5485.2"/>
    <n v="62171.199999999997"/>
    <n v="6936"/>
    <n v="374595"/>
    <n v="232"/>
  </r>
  <r>
    <s v="Q1"/>
    <x v="1"/>
    <x v="17"/>
    <s v="1/29/24 - 2/4/24"/>
    <n v="5616"/>
    <n v="206593.6"/>
    <n v="18537"/>
    <n v="750478.5"/>
    <n v="581"/>
  </r>
  <r>
    <s v="Q1"/>
    <x v="1"/>
    <x v="18"/>
    <s v="2/5/24 - 2/11/24"/>
    <n v="5230"/>
    <n v="170675.6"/>
    <n v="15989"/>
    <n v="683794.5"/>
    <n v="469"/>
  </r>
  <r>
    <s v="Q1"/>
    <x v="1"/>
    <x v="19"/>
    <s v="2/12/24 - 2/18/24"/>
    <n v="6264.4"/>
    <n v="193539.6"/>
    <n v="19133"/>
    <n v="791352"/>
    <n v="518"/>
  </r>
  <r>
    <s v="Q1"/>
    <x v="1"/>
    <x v="20"/>
    <s v="2/19/24 - 2/25/24"/>
    <n v="6580"/>
    <n v="149414.79999999999"/>
    <n v="18622"/>
    <n v="911694.5"/>
    <n v="536"/>
  </r>
  <r>
    <s v="Q1"/>
    <x v="1"/>
    <x v="21"/>
    <s v="2/26/24 - 3/3/24"/>
    <n v="6230.8"/>
    <n v="148413.20000000001"/>
    <n v="13411"/>
    <n v="746602"/>
    <n v="531"/>
  </r>
  <r>
    <s v="Q1"/>
    <x v="1"/>
    <x v="22"/>
    <s v="3/4/24 - 3/10/24"/>
    <n v="6531.6"/>
    <n v="153019.20000000001"/>
    <n v="14310"/>
    <n v="828952.5"/>
    <n v="561"/>
  </r>
  <r>
    <s v="Q1"/>
    <x v="1"/>
    <x v="23"/>
    <s v="3/11/24 - 3/17/24"/>
    <n v="6396"/>
    <n v="126110.39999999999"/>
    <n v="10556"/>
    <n v="794678.5"/>
    <n v="446"/>
  </r>
  <r>
    <s v="Q1"/>
    <x v="1"/>
    <x v="24"/>
    <s v="3/18/24 - 3/24/24"/>
    <n v="6288.4"/>
    <n v="152625.60000000001"/>
    <n v="11751"/>
    <n v="759639.5"/>
    <n v="489"/>
  </r>
  <r>
    <s v="Q2"/>
    <x v="8"/>
    <x v="4"/>
    <s v="3/25/24 - 3/31/24"/>
    <n v="6762.8"/>
    <n v="160483.20000000001"/>
    <n v="15907"/>
    <n v="859596"/>
    <n v="407"/>
  </r>
  <r>
    <s v="Q2"/>
    <x v="8"/>
    <x v="5"/>
    <s v="4/1/24 - 4/7/24"/>
    <n v="7356"/>
    <n v="149916.4"/>
    <n v="23071"/>
    <n v="982521"/>
    <n v="408"/>
  </r>
  <r>
    <s v="Q2"/>
    <x v="8"/>
    <x v="6"/>
    <s v="4/8/24 - 4/14/24"/>
    <n v="7905.2"/>
    <n v="126051.2"/>
    <n v="26576"/>
    <n v="1040794"/>
    <n v="362"/>
  </r>
  <r>
    <s v="Q2"/>
    <x v="8"/>
    <x v="7"/>
    <s v="4/15/24 - 4/21/24"/>
    <n v="8028.8"/>
    <n v="137357.6"/>
    <n v="24145"/>
    <n v="960560.5"/>
    <n v="395"/>
  </r>
  <r>
    <s v="Q2"/>
    <x v="8"/>
    <x v="8"/>
    <s v="4/22/24 - 4/28/24"/>
    <n v="8756"/>
    <n v="171963.6"/>
    <n v="25317"/>
    <n v="1112168"/>
    <n v="422"/>
  </r>
  <r>
    <s v="Q2"/>
    <x v="8"/>
    <x v="9"/>
    <s v="4/29/24 - 5/5/24"/>
    <n v="6902"/>
    <n v="172500.8"/>
    <n v="14878"/>
    <n v="773008.5"/>
    <n v="403"/>
  </r>
  <r>
    <s v="Q2"/>
    <x v="8"/>
    <x v="10"/>
    <s v="5/6/24 - 5/12/24"/>
    <n v="6799.6"/>
    <n v="181272"/>
    <n v="14526"/>
    <n v="740305"/>
    <n v="406"/>
  </r>
  <r>
    <s v="Q2"/>
    <x v="8"/>
    <x v="11"/>
    <s v="5/13/24 - 5/19/24"/>
    <n v="6230"/>
    <n v="184781.2"/>
    <n v="13766"/>
    <n v="594585"/>
    <n v="384"/>
  </r>
  <r>
    <s v="Q2"/>
    <x v="8"/>
    <x v="12"/>
    <s v="5/20/24 - 5/26/24"/>
    <n v="4925.6000000000004"/>
    <n v="139161.60000000001"/>
    <n v="9126"/>
    <n v="433285"/>
    <n v="315"/>
  </r>
  <r>
    <s v="Q2"/>
    <x v="8"/>
    <x v="13"/>
    <s v="5/27/24 - 6/2/24"/>
    <n v="6788.4"/>
    <n v="168566"/>
    <n v="15574"/>
    <n v="672788.5"/>
    <n v="411"/>
  </r>
  <r>
    <s v="Q2"/>
    <x v="8"/>
    <x v="14"/>
    <s v="6/3/24 - 6/9/24"/>
    <n v="5842.4"/>
    <n v="135919.20000000001"/>
    <n v="12899"/>
    <n v="608854.5"/>
    <n v="357"/>
  </r>
  <r>
    <s v="Q2"/>
    <x v="8"/>
    <x v="15"/>
    <s v="6/10/24 - 6/16/24"/>
    <n v="5716.4"/>
    <n v="122546.8"/>
    <n v="14224"/>
    <n v="586914.5"/>
    <n v="341"/>
  </r>
  <r>
    <s v="Q2"/>
    <x v="8"/>
    <x v="16"/>
    <s v="6/17/24 - 6/23/24"/>
    <n v="6355.2"/>
    <n v="152942"/>
    <n v="19863"/>
    <n v="753520.5"/>
    <n v="459"/>
  </r>
  <r>
    <s v="Q1"/>
    <x v="3"/>
    <x v="17"/>
    <s v="1/29/24 - 2/4/24"/>
    <n v="5682.4"/>
    <n v="72157.2"/>
    <n v="9067"/>
    <n v="395022.5"/>
    <n v="231"/>
  </r>
  <r>
    <s v="Q1"/>
    <x v="3"/>
    <x v="18"/>
    <s v="2/5/24 - 2/11/24"/>
    <n v="5254.8"/>
    <n v="76480.800000000003"/>
    <n v="7451"/>
    <n v="358555.5"/>
    <n v="236"/>
  </r>
  <r>
    <s v="Q1"/>
    <x v="3"/>
    <x v="19"/>
    <s v="2/12/24 - 2/18/24"/>
    <n v="6270.8"/>
    <n v="86616"/>
    <n v="9053"/>
    <n v="418606.5"/>
    <n v="279"/>
  </r>
  <r>
    <s v="Q1"/>
    <x v="3"/>
    <x v="20"/>
    <s v="2/19/24 - 2/25/24"/>
    <n v="6696.8"/>
    <n v="93100.4"/>
    <n v="9490"/>
    <n v="466707.5"/>
    <n v="299"/>
  </r>
  <r>
    <s v="Q1"/>
    <x v="3"/>
    <x v="21"/>
    <s v="2/26/24 - 3/3/24"/>
    <n v="6170.8"/>
    <n v="74528.800000000003"/>
    <n v="8937"/>
    <n v="484049.5"/>
    <n v="290"/>
  </r>
  <r>
    <s v="Q1"/>
    <x v="3"/>
    <x v="22"/>
    <s v="3/4/24 - 3/10/24"/>
    <n v="6475.6"/>
    <n v="70956"/>
    <n v="8899"/>
    <n v="496941"/>
    <n v="285"/>
  </r>
  <r>
    <s v="Q1"/>
    <x v="3"/>
    <x v="23"/>
    <s v="3/11/24 - 3/17/24"/>
    <n v="6481.2"/>
    <n v="64101.2"/>
    <n v="8217"/>
    <n v="488238.5"/>
    <n v="265"/>
  </r>
  <r>
    <s v="Q1"/>
    <x v="3"/>
    <x v="24"/>
    <s v="3/18/24 - 3/24/24"/>
    <n v="6240"/>
    <n v="75791.199999999997"/>
    <n v="8528"/>
    <n v="465042"/>
    <n v="270"/>
  </r>
  <r>
    <s v="Q1"/>
    <x v="9"/>
    <x v="17"/>
    <s v="1/29/24 - 2/4/24"/>
    <n v="4706.3999999999996"/>
    <n v="39451.599999999999"/>
    <n v="20476"/>
    <n v="951922.5"/>
    <n v="234"/>
  </r>
  <r>
    <s v="Q1"/>
    <x v="9"/>
    <x v="18"/>
    <s v="2/5/24 - 2/11/24"/>
    <n v="4351.2"/>
    <n v="35538.400000000001"/>
    <n v="15666"/>
    <n v="874989.5"/>
    <n v="217"/>
  </r>
  <r>
    <s v="Q1"/>
    <x v="9"/>
    <x v="19"/>
    <s v="2/12/24 - 2/18/24"/>
    <n v="5186"/>
    <n v="37894.400000000001"/>
    <n v="19165"/>
    <n v="1062569"/>
    <n v="239"/>
  </r>
  <r>
    <s v="Q1"/>
    <x v="9"/>
    <x v="20"/>
    <s v="2/19/24 - 2/25/24"/>
    <n v="5575.2"/>
    <n v="43132.4"/>
    <n v="11963"/>
    <n v="955006.5"/>
    <n v="270"/>
  </r>
  <r>
    <s v="Q1"/>
    <x v="9"/>
    <x v="21"/>
    <s v="2/26/24 - 3/3/24"/>
    <n v="5062.3999999999996"/>
    <n v="35857.199999999997"/>
    <n v="11397"/>
    <n v="862147"/>
    <n v="291"/>
  </r>
  <r>
    <s v="Q1"/>
    <x v="9"/>
    <x v="22"/>
    <s v="3/4/24 - 3/10/24"/>
    <n v="5326.4"/>
    <n v="39131.199999999997"/>
    <n v="10462"/>
    <n v="811994.5"/>
    <n v="311"/>
  </r>
  <r>
    <s v="Q1"/>
    <x v="9"/>
    <x v="23"/>
    <s v="3/11/24 - 3/17/24"/>
    <n v="5316"/>
    <n v="34693.199999999997"/>
    <n v="9488"/>
    <n v="839164"/>
    <n v="283"/>
  </r>
  <r>
    <s v="Q1"/>
    <x v="9"/>
    <x v="24"/>
    <s v="3/18/24 - 3/24/24"/>
    <n v="5105.6000000000004"/>
    <n v="30753.200000000001"/>
    <n v="12968"/>
    <n v="694931.5"/>
    <n v="261"/>
  </r>
  <r>
    <s v="Q1"/>
    <x v="9"/>
    <x v="0"/>
    <s v="1/1/24-1/7/24"/>
    <n v="3253.7142857142858"/>
    <n v="39343.599999999999"/>
    <n v="20404"/>
    <n v="951922.5"/>
    <n v="157"/>
  </r>
  <r>
    <s v="Q1"/>
    <x v="9"/>
    <x v="1"/>
    <s v="1/15/24-1/21/24"/>
    <n v="2988"/>
    <n v="35418.400000000001"/>
    <n v="15586"/>
    <n v="874989.5"/>
    <n v="131"/>
  </r>
  <r>
    <s v="Q1"/>
    <x v="9"/>
    <x v="2"/>
    <s v="1/22/24-1/28/24"/>
    <n v="3572.2857142857147"/>
    <n v="37762.400000000001"/>
    <n v="19077"/>
    <n v="1062569"/>
    <n v="144"/>
  </r>
  <r>
    <s v="Q1"/>
    <x v="9"/>
    <x v="3"/>
    <s v="1/8/24-1/14/24"/>
    <n v="3838.2857142857142"/>
    <n v="42988.4"/>
    <n v="11867"/>
    <n v="955006.5"/>
    <n v="166"/>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1"/>
    <x v="0"/>
    <s v="Jan: Week 1"/>
    <s v="1/1/24-1/7/24"/>
    <n v="9764.5714285714294"/>
    <n v="248632.4"/>
    <n v="17874"/>
    <n v="1731497.5"/>
    <n v="788"/>
  </r>
  <r>
    <s v="Q1"/>
    <x v="0"/>
    <s v="Jan: Week 3"/>
    <s v="1/15/24-1/21/24"/>
    <n v="9121.4285714285706"/>
    <n v="242127.6"/>
    <n v="15465"/>
    <n v="1627624"/>
    <n v="755"/>
  </r>
  <r>
    <s v="Q1"/>
    <x v="0"/>
    <s v="Jan: Week 4"/>
    <s v="1/22/24-1/28/24"/>
    <n v="10428.571428571429"/>
    <n v="242199.2"/>
    <n v="16284"/>
    <n v="1963977.5"/>
    <n v="815"/>
  </r>
  <r>
    <s v="Q1"/>
    <x v="0"/>
    <s v="Jan: Week 2"/>
    <s v="1/8/24-1/14/24"/>
    <n v="10977.714285714286"/>
    <n v="299011.59999999998"/>
    <n v="17368"/>
    <n v="2242012"/>
    <n v="943"/>
  </r>
  <r>
    <s v="Q1"/>
    <x v="1"/>
    <s v="Jan: Week 1"/>
    <s v="1/1/24-1/7/24"/>
    <n v="3807.4285714285716"/>
    <n v="206389.6"/>
    <n v="18513"/>
    <n v="750478.5"/>
    <n v="432"/>
  </r>
  <r>
    <s v="Q1"/>
    <x v="1"/>
    <s v="Jan: Week 3"/>
    <s v="1/15/24-1/21/24"/>
    <n v="3519.7142857142858"/>
    <n v="170459.6"/>
    <n v="15957"/>
    <n v="683794.5"/>
    <n v="311"/>
  </r>
  <r>
    <s v="Q1"/>
    <x v="1"/>
    <s v="Jan: Week 4"/>
    <s v="1/22/24-1/28/24"/>
    <n v="4246.5714285714284"/>
    <n v="193311.6"/>
    <n v="19093"/>
    <n v="791352"/>
    <n v="351"/>
  </r>
  <r>
    <s v="Q1"/>
    <x v="1"/>
    <s v="Jan: Week 2"/>
    <s v="1/8/24-1/14/24"/>
    <n v="4460"/>
    <n v="149174.79999999999"/>
    <n v="18574"/>
    <n v="911694.5"/>
    <n v="360"/>
  </r>
  <r>
    <s v="Q2"/>
    <x v="2"/>
    <s v="Apr: Week 1"/>
    <s v="3/25/24 - 3/31/24"/>
    <n v="5792"/>
    <n v="52959.199999999997"/>
    <n v="18703"/>
    <n v="967757"/>
    <n v="392"/>
  </r>
  <r>
    <s v="Q2"/>
    <x v="2"/>
    <s v="Apr: Week 2"/>
    <s v="4/1/24 - 4/7/24"/>
    <n v="6211.2"/>
    <n v="64608.800000000003"/>
    <n v="21200"/>
    <n v="1125071"/>
    <n v="416"/>
  </r>
  <r>
    <s v="Q2"/>
    <x v="2"/>
    <s v="Apr: Week 3"/>
    <s v="4/8/24 - 4/14/24"/>
    <n v="6666.8"/>
    <n v="71475.199999999997"/>
    <n v="18801"/>
    <n v="1186241.5"/>
    <n v="373"/>
  </r>
  <r>
    <s v="Q2"/>
    <x v="2"/>
    <s v="Apr: Week 4"/>
    <s v="4/15/24 - 4/21/24"/>
    <n v="6753.6"/>
    <n v="70472"/>
    <n v="19443"/>
    <n v="1079167.5"/>
    <n v="401"/>
  </r>
  <r>
    <s v="Q2"/>
    <x v="2"/>
    <s v="Apr: Week 5"/>
    <s v="4/22/24 - 4/28/24"/>
    <n v="7449.6"/>
    <n v="64410.400000000001"/>
    <n v="20278"/>
    <n v="1211909.5"/>
    <n v="350"/>
  </r>
  <r>
    <s v="Q2"/>
    <x v="2"/>
    <s v="May: Week 1"/>
    <s v="4/29/24 - 5/5/24"/>
    <n v="5768.8"/>
    <n v="68555.600000000006"/>
    <n v="14864"/>
    <n v="901612.5"/>
    <n v="322"/>
  </r>
  <r>
    <s v="Q2"/>
    <x v="2"/>
    <s v="May: Week 2"/>
    <s v="5/6/24 - 5/12/24"/>
    <n v="5647.2"/>
    <n v="59132.4"/>
    <n v="13624"/>
    <n v="945200"/>
    <n v="282"/>
  </r>
  <r>
    <s v="Q2"/>
    <x v="2"/>
    <s v="May: Week 3"/>
    <s v="5/13/24 - 5/19/24"/>
    <n v="5332"/>
    <n v="68706.399999999994"/>
    <n v="12417"/>
    <n v="813030.5"/>
    <n v="309"/>
  </r>
  <r>
    <s v="Q2"/>
    <x v="2"/>
    <s v="May: Week 4"/>
    <s v="5/20/24 - 5/26/24"/>
    <n v="4272.8"/>
    <n v="54718.8"/>
    <n v="9203"/>
    <n v="626519"/>
    <n v="272"/>
  </r>
  <r>
    <s v="Q2"/>
    <x v="2"/>
    <s v="Jun: Week 1"/>
    <s v="5/27/24 - 6/2/24"/>
    <n v="5886"/>
    <n v="72248.800000000003"/>
    <n v="14171"/>
    <n v="967203.5"/>
    <n v="394"/>
  </r>
  <r>
    <s v="Q2"/>
    <x v="2"/>
    <s v="Jun: Week 2"/>
    <s v="6/3/24 - 6/9/24"/>
    <n v="5056"/>
    <n v="47996.800000000003"/>
    <n v="12778"/>
    <n v="855194.5"/>
    <n v="343"/>
  </r>
  <r>
    <s v="Q2"/>
    <x v="2"/>
    <s v="Jun: Week 3"/>
    <s v="6/10/24 - 6/16/24"/>
    <n v="4942"/>
    <n v="49590.400000000001"/>
    <n v="16989"/>
    <n v="887362.5"/>
    <n v="364"/>
  </r>
  <r>
    <s v="Q2"/>
    <x v="2"/>
    <s v="Jun: Week 4"/>
    <s v="6/17/24 - 6/23/24"/>
    <n v="5466.8"/>
    <n v="65827.600000000006"/>
    <n v="19702"/>
    <n v="1025250"/>
    <n v="517"/>
  </r>
  <r>
    <s v="Q1"/>
    <x v="3"/>
    <s v="Jan: Week 1"/>
    <s v="1/1/24-1/7/24"/>
    <n v="3902.8571428571427"/>
    <n v="72001.2"/>
    <n v="8963"/>
    <n v="395022.5"/>
    <n v="118"/>
  </r>
  <r>
    <s v="Q1"/>
    <x v="3"/>
    <s v="Jan: Week 3"/>
    <s v="1/15/24-1/21/24"/>
    <n v="3585.428571428572"/>
    <n v="76312.800000000003"/>
    <n v="7339"/>
    <n v="358555.5"/>
    <n v="114"/>
  </r>
  <r>
    <s v="Q1"/>
    <x v="3"/>
    <s v="Jan: Week 4"/>
    <s v="1/22/24-1/28/24"/>
    <n v="4299.1428571428578"/>
    <n v="86436"/>
    <n v="9045"/>
    <n v="418606.5"/>
    <n v="148"/>
  </r>
  <r>
    <s v="Q1"/>
    <x v="3"/>
    <s v="Jan: Week 2"/>
    <s v="1/8/24-1/14/24"/>
    <n v="4591.4285714285716"/>
    <n v="92908.4"/>
    <n v="9474"/>
    <n v="466707.5"/>
    <n v="159"/>
  </r>
  <r>
    <s v="Q1"/>
    <x v="4"/>
    <s v="Feb: Week 1"/>
    <s v="1/29/24 - 2/4/24"/>
    <n v="5656"/>
    <n v="69118"/>
    <n v="21435"/>
    <n v="982098"/>
    <n v="457"/>
  </r>
  <r>
    <s v="Q1"/>
    <x v="4"/>
    <s v="Feb: Week 2"/>
    <s v="2/5/24 - 2/11/24"/>
    <n v="5217.2"/>
    <n v="58503.199999999997"/>
    <n v="17187"/>
    <n v="1009393.5"/>
    <n v="433"/>
  </r>
  <r>
    <s v="Q1"/>
    <x v="4"/>
    <s v="Feb: Week 3"/>
    <s v="2/12/24 - 2/18/24"/>
    <n v="6229.2"/>
    <n v="80130"/>
    <n v="24124"/>
    <n v="1226485"/>
    <n v="575"/>
  </r>
  <r>
    <s v="Q1"/>
    <x v="4"/>
    <s v="Feb: Week 4"/>
    <s v="2/19/24 - 2/25/24"/>
    <n v="6688.8"/>
    <n v="84239.2"/>
    <n v="14983"/>
    <n v="1158438"/>
    <n v="640"/>
  </r>
  <r>
    <s v="Q2"/>
    <x v="5"/>
    <s v="Apr: Week 1"/>
    <s v="3/25/24 - 3/31/24"/>
    <n v="11202"/>
    <n v="178234.4"/>
    <n v="12027"/>
    <n v="1427324"/>
    <n v="600"/>
  </r>
  <r>
    <s v="Q2"/>
    <x v="5"/>
    <s v="Apr: Week 2"/>
    <s v="4/1/24 - 4/7/24"/>
    <n v="14833.2"/>
    <n v="239318.8"/>
    <n v="11736"/>
    <n v="1917650.5"/>
    <n v="701"/>
  </r>
  <r>
    <s v="Q2"/>
    <x v="5"/>
    <s v="Apr: Week 3"/>
    <s v="4/8/24 - 4/14/24"/>
    <n v="12002"/>
    <n v="202032.8"/>
    <n v="8826"/>
    <n v="1407380"/>
    <n v="558"/>
  </r>
  <r>
    <s v="Q2"/>
    <x v="5"/>
    <s v="Apr: Week 4"/>
    <s v="4/15/24 - 4/21/24"/>
    <n v="12026.8"/>
    <n v="198259.6"/>
    <n v="8706"/>
    <n v="1369100.5"/>
    <n v="541"/>
  </r>
  <r>
    <s v="Q2"/>
    <x v="5"/>
    <s v="Apr: Week 5"/>
    <s v="4/22/24 - 4/28/24"/>
    <n v="13408"/>
    <n v="183625.2"/>
    <n v="8991"/>
    <n v="1545162"/>
    <n v="542"/>
  </r>
  <r>
    <s v="Q2"/>
    <x v="5"/>
    <s v="May: Week 1"/>
    <s v="4/29/24 - 5/5/24"/>
    <n v="11064"/>
    <n v="195867.6"/>
    <n v="7933"/>
    <n v="1210934.5"/>
    <n v="521"/>
  </r>
  <r>
    <s v="Q2"/>
    <x v="5"/>
    <s v="May: Week 2"/>
    <s v="5/6/24 - 5/12/24"/>
    <n v="10462.799999999999"/>
    <n v="159300.79999999999"/>
    <n v="6696"/>
    <n v="1018712"/>
    <n v="422"/>
  </r>
  <r>
    <s v="Q2"/>
    <x v="5"/>
    <s v="May: Week 3"/>
    <s v="5/13/24 - 5/19/24"/>
    <n v="9618.4"/>
    <n v="115376.4"/>
    <n v="8583"/>
    <n v="912387.5"/>
    <n v="354"/>
  </r>
  <r>
    <s v="Q2"/>
    <x v="5"/>
    <s v="May: Week 4"/>
    <s v="5/20/24 - 5/26/24"/>
    <n v="9565.6"/>
    <n v="112365.6"/>
    <n v="7390"/>
    <n v="852074.5"/>
    <n v="357"/>
  </r>
  <r>
    <s v="Q2"/>
    <x v="5"/>
    <s v="Jun: Week 1"/>
    <s v="5/27/24 - 6/2/24"/>
    <n v="11702"/>
    <n v="132105.20000000001"/>
    <n v="8319"/>
    <n v="1098747.5"/>
    <n v="395"/>
  </r>
  <r>
    <s v="Q2"/>
    <x v="5"/>
    <s v="Jun: Week 2"/>
    <s v="6/3/24 - 6/9/24"/>
    <n v="10074"/>
    <n v="122767.2"/>
    <n v="6644"/>
    <n v="979691"/>
    <n v="378"/>
  </r>
  <r>
    <s v="Q2"/>
    <x v="5"/>
    <s v="Jun: Week 3"/>
    <s v="6/10/24 - 6/16/24"/>
    <n v="9798"/>
    <n v="104201.2"/>
    <n v="7217"/>
    <n v="959049"/>
    <n v="368"/>
  </r>
  <r>
    <s v="Q2"/>
    <x v="5"/>
    <s v="Jun: Week 4"/>
    <s v="6/17/24 - 6/23/24"/>
    <n v="11027.2"/>
    <n v="141303.20000000001"/>
    <n v="8861"/>
    <n v="1132517.5"/>
    <n v="485"/>
  </r>
  <r>
    <s v="Q1"/>
    <x v="4"/>
    <s v="Mar: Week 1"/>
    <s v="2/26/24 - 3/3/24"/>
    <n v="6487.6"/>
    <n v="85664.4"/>
    <n v="15798"/>
    <n v="1184019.5"/>
    <n v="670"/>
  </r>
  <r>
    <s v="Q1"/>
    <x v="4"/>
    <s v="Mar: Week 2"/>
    <s v="3/4/24 - 3/10/24"/>
    <n v="6803.6"/>
    <n v="87887.2"/>
    <n v="14321"/>
    <n v="1167230"/>
    <n v="705"/>
  </r>
  <r>
    <s v="Q1"/>
    <x v="4"/>
    <s v="Mar: Week 3"/>
    <s v="3/11/24 - 3/17/24"/>
    <n v="6805.6"/>
    <n v="91982"/>
    <n v="11915"/>
    <n v="1248713"/>
    <n v="694"/>
  </r>
  <r>
    <s v="Q1"/>
    <x v="4"/>
    <s v="Mar: Week 4"/>
    <s v="3/18/24 - 3/24/24"/>
    <n v="6528.8"/>
    <n v="81676"/>
    <n v="15564"/>
    <n v="1087002.5"/>
    <n v="665"/>
  </r>
  <r>
    <s v="Q1"/>
    <x v="4"/>
    <s v="Jan: Week 1"/>
    <s v="1/1/24-1/7/24"/>
    <n v="4028.0000000000005"/>
    <n v="69106"/>
    <n v="21427"/>
    <n v="982098"/>
    <n v="452"/>
  </r>
  <r>
    <s v="Q1"/>
    <x v="4"/>
    <s v="Jan: Week 3"/>
    <s v="1/15/24-1/21/24"/>
    <n v="3702.5714285714289"/>
    <n v="58479.199999999997"/>
    <n v="17171"/>
    <n v="1009393.5"/>
    <n v="419"/>
  </r>
  <r>
    <s v="Q1"/>
    <x v="4"/>
    <s v="Jan: Week 4"/>
    <s v="1/22/24-1/28/24"/>
    <n v="4413.4285714285716"/>
    <n v="80094"/>
    <n v="24100"/>
    <n v="1226485"/>
    <n v="552"/>
  </r>
  <r>
    <s v="Q1"/>
    <x v="4"/>
    <s v="Jan: Week 2"/>
    <s v="1/8/24-1/14/24"/>
    <n v="4729.7142857142862"/>
    <n v="84191.2"/>
    <n v="14951"/>
    <n v="1158438"/>
    <n v="608"/>
  </r>
  <r>
    <s v="Q2"/>
    <x v="6"/>
    <s v="Apr: Week 1"/>
    <s v="3/25/24 - 3/31/24"/>
    <n v="3800"/>
    <n v="18543.2"/>
    <n v="12541"/>
    <n v="517565"/>
    <n v="120"/>
  </r>
  <r>
    <s v="Q2"/>
    <x v="6"/>
    <s v="Apr: Week 2"/>
    <s v="4/1/24 - 4/7/24"/>
    <n v="3843.2"/>
    <n v="18248.8"/>
    <n v="12183"/>
    <n v="510005.5"/>
    <n v="116"/>
  </r>
  <r>
    <s v="Q2"/>
    <x v="6"/>
    <s v="Apr: Week 3"/>
    <s v="4/8/24 - 4/14/24"/>
    <n v="4179.6000000000004"/>
    <n v="19063.2"/>
    <n v="11277"/>
    <n v="603385.5"/>
    <n v="105"/>
  </r>
  <r>
    <s v="Q2"/>
    <x v="6"/>
    <s v="Apr: Week 4"/>
    <s v="4/15/24 - 4/21/24"/>
    <n v="4195.2"/>
    <n v="33429.199999999997"/>
    <n v="12596"/>
    <n v="599979"/>
    <n v="133"/>
  </r>
  <r>
    <s v="Q2"/>
    <x v="6"/>
    <s v="Apr: Week 5"/>
    <s v="4/22/24 - 4/28/24"/>
    <n v="4256.3999999999996"/>
    <n v="23772.400000000001"/>
    <n v="11729"/>
    <n v="598624"/>
    <n v="105"/>
  </r>
  <r>
    <s v="Q2"/>
    <x v="6"/>
    <s v="May: Week 1"/>
    <s v="4/29/24 - 5/5/24"/>
    <n v="3914.4"/>
    <n v="19382"/>
    <n v="10709"/>
    <n v="500060.5"/>
    <n v="90"/>
  </r>
  <r>
    <s v="Q2"/>
    <x v="6"/>
    <s v="May: Week 2"/>
    <s v="5/6/24 - 5/12/24"/>
    <n v="3865.6"/>
    <n v="20540.8"/>
    <n v="9335"/>
    <n v="525524.5"/>
    <n v="94"/>
  </r>
  <r>
    <s v="Q2"/>
    <x v="6"/>
    <s v="May: Week 3"/>
    <s v="5/13/24 - 5/19/24"/>
    <n v="4466.8"/>
    <n v="30737.599999999999"/>
    <n v="10543"/>
    <n v="609821.5"/>
    <n v="129"/>
  </r>
  <r>
    <s v="Q2"/>
    <x v="6"/>
    <s v="May: Week 4"/>
    <s v="5/20/24 - 5/26/24"/>
    <n v="3527.6"/>
    <n v="31650.799999999999"/>
    <n v="7543"/>
    <n v="471633"/>
    <n v="123"/>
  </r>
  <r>
    <s v="Q2"/>
    <x v="6"/>
    <s v="Jun: Week 1"/>
    <s v="5/27/24 - 6/2/24"/>
    <n v="4956.8"/>
    <n v="46444"/>
    <n v="11285"/>
    <n v="703288.5"/>
    <n v="175"/>
  </r>
  <r>
    <s v="Q2"/>
    <x v="6"/>
    <s v="Jun: Week 2"/>
    <s v="6/3/24 - 6/9/24"/>
    <n v="4288.8"/>
    <n v="32235.200000000001"/>
    <n v="10050"/>
    <n v="627654"/>
    <n v="152"/>
  </r>
  <r>
    <s v="Q2"/>
    <x v="6"/>
    <s v="Jun: Week 3"/>
    <s v="6/10/24 - 6/16/24"/>
    <n v="4180.3999999999996"/>
    <n v="25566"/>
    <n v="12803"/>
    <n v="684618"/>
    <n v="158"/>
  </r>
  <r>
    <s v="Q2"/>
    <x v="6"/>
    <s v="Jun: Week 4"/>
    <s v="6/17/24 - 6/23/24"/>
    <n v="4637.2"/>
    <n v="30318.400000000001"/>
    <n v="15313"/>
    <n v="786120.5"/>
    <n v="192"/>
  </r>
  <r>
    <s v="Q1"/>
    <x v="0"/>
    <s v="Feb: Week 1"/>
    <s v="1/29/24 - 2/4/24"/>
    <n v="13754.4"/>
    <n v="248692.4"/>
    <n v="17914"/>
    <n v="1731497.5"/>
    <n v="829"/>
  </r>
  <r>
    <s v="Q1"/>
    <x v="0"/>
    <s v="Feb: Week 2"/>
    <s v="2/5/24 - 2/11/24"/>
    <n v="12870.8"/>
    <n v="242199.6"/>
    <n v="15513"/>
    <n v="1627624"/>
    <n v="805"/>
  </r>
  <r>
    <s v="Q1"/>
    <x v="0"/>
    <s v="Feb: Week 3"/>
    <s v="2/12/24 - 2/18/24"/>
    <n v="14717.6"/>
    <n v="242283.2"/>
    <n v="16340"/>
    <n v="1963977.5"/>
    <n v="874"/>
  </r>
  <r>
    <s v="Q1"/>
    <x v="0"/>
    <s v="Feb: Week 4"/>
    <s v="2/19/24 - 2/25/24"/>
    <n v="15503.2"/>
    <n v="299107.59999999998"/>
    <n v="17432"/>
    <n v="2242012"/>
    <n v="1011"/>
  </r>
  <r>
    <s v="Q1"/>
    <x v="0"/>
    <s v="Mar: Week 1"/>
    <s v="2/26/24 - 3/3/24"/>
    <n v="15326"/>
    <n v="218272"/>
    <n v="13719"/>
    <n v="2106573.5"/>
    <n v="947"/>
  </r>
  <r>
    <s v="Q1"/>
    <x v="0"/>
    <s v="Mar: Week 2"/>
    <s v="3/4/24 - 3/10/24"/>
    <n v="15920"/>
    <n v="277112"/>
    <n v="12741"/>
    <n v="2067719"/>
    <n v="1103"/>
  </r>
  <r>
    <s v="Q1"/>
    <x v="0"/>
    <s v="Mar: Week 3"/>
    <s v="3/11/24 - 3/17/24"/>
    <n v="16036"/>
    <n v="247506.4"/>
    <n v="10853"/>
    <n v="1915401"/>
    <n v="965"/>
  </r>
  <r>
    <s v="Q1"/>
    <x v="0"/>
    <s v="Mar: Week 4"/>
    <s v="3/18/24 - 3/24/24"/>
    <n v="15565.6"/>
    <n v="243402.8"/>
    <n v="10302"/>
    <n v="1869975.5"/>
    <n v="963"/>
  </r>
  <r>
    <s v="Q2"/>
    <x v="7"/>
    <s v="Apr: Week 1"/>
    <s v="3/25/24 - 3/31/24"/>
    <n v="5380.4"/>
    <n v="61378"/>
    <n v="8730"/>
    <n v="427751"/>
    <n v="203"/>
  </r>
  <r>
    <s v="Q2"/>
    <x v="7"/>
    <s v="Apr: Week 2"/>
    <s v="4/1/24 - 4/7/24"/>
    <n v="5868.4"/>
    <n v="67627.600000000006"/>
    <n v="9626"/>
    <n v="444244.5"/>
    <n v="221"/>
  </r>
  <r>
    <s v="Q2"/>
    <x v="7"/>
    <s v="Apr: Week 3"/>
    <s v="4/8/24 - 4/14/24"/>
    <n v="6356"/>
    <n v="70731.600000000006"/>
    <n v="8792"/>
    <n v="448346.5"/>
    <n v="212"/>
  </r>
  <r>
    <s v="Q2"/>
    <x v="7"/>
    <s v="Apr: Week 4"/>
    <s v="4/15/24 - 4/21/24"/>
    <n v="6412"/>
    <n v="71731.600000000006"/>
    <n v="8891"/>
    <n v="398425.5"/>
    <n v="205"/>
  </r>
  <r>
    <s v="Q2"/>
    <x v="7"/>
    <s v="Apr: Week 5"/>
    <s v="4/22/24 - 4/28/24"/>
    <n v="7108"/>
    <n v="72430.399999999994"/>
    <n v="8442"/>
    <n v="448873"/>
    <n v="209"/>
  </r>
  <r>
    <s v="Q2"/>
    <x v="7"/>
    <s v="May: Week 1"/>
    <s v="4/29/24 - 5/5/24"/>
    <n v="5444.4"/>
    <n v="52097.599999999999"/>
    <n v="6789"/>
    <n v="409639.5"/>
    <n v="168"/>
  </r>
  <r>
    <s v="Q2"/>
    <x v="7"/>
    <s v="May: Week 2"/>
    <s v="5/6/24 - 5/12/24"/>
    <n v="5353.6"/>
    <n v="54432"/>
    <n v="5925"/>
    <n v="351168"/>
    <n v="158"/>
  </r>
  <r>
    <s v="Q2"/>
    <x v="7"/>
    <s v="May: Week 3"/>
    <s v="5/13/24 - 5/19/24"/>
    <n v="5072.3999999999996"/>
    <n v="46749.2"/>
    <n v="5112"/>
    <n v="297890"/>
    <n v="157"/>
  </r>
  <r>
    <s v="Q2"/>
    <x v="7"/>
    <s v="May: Week 4"/>
    <s v="5/20/24 - 5/26/24"/>
    <n v="4110.8"/>
    <n v="42980.4"/>
    <n v="4251"/>
    <n v="227317"/>
    <n v="150"/>
  </r>
  <r>
    <s v="Q2"/>
    <x v="7"/>
    <s v="Jun: Week 1"/>
    <s v="5/27/24 - 6/2/24"/>
    <n v="5873.2"/>
    <n v="63895.6"/>
    <n v="5770"/>
    <n v="322278"/>
    <n v="191"/>
  </r>
  <r>
    <s v="Q2"/>
    <x v="7"/>
    <s v="Jun: Week 2"/>
    <s v="6/3/24 - 6/9/24"/>
    <n v="5069.2"/>
    <n v="50670.8"/>
    <n v="5092"/>
    <n v="302035"/>
    <n v="178"/>
  </r>
  <r>
    <s v="Q2"/>
    <x v="7"/>
    <s v="Jun: Week 3"/>
    <s v="6/10/24 - 6/16/24"/>
    <n v="4919.2"/>
    <n v="54382.8"/>
    <n v="5722"/>
    <n v="312928.5"/>
    <n v="174"/>
  </r>
  <r>
    <s v="Q2"/>
    <x v="7"/>
    <s v="Jun: Week 4"/>
    <s v="6/17/24 - 6/23/24"/>
    <n v="5485.2"/>
    <n v="62171.199999999997"/>
    <n v="6936"/>
    <n v="374595"/>
    <n v="232"/>
  </r>
  <r>
    <s v="Q1"/>
    <x v="1"/>
    <s v="Feb: Week 1"/>
    <s v="1/29/24 - 2/4/24"/>
    <n v="5616"/>
    <n v="206593.6"/>
    <n v="18537"/>
    <n v="750478.5"/>
    <n v="581"/>
  </r>
  <r>
    <s v="Q1"/>
    <x v="1"/>
    <s v="Feb: Week 2"/>
    <s v="2/5/24 - 2/11/24"/>
    <n v="5230"/>
    <n v="170675.6"/>
    <n v="15989"/>
    <n v="683794.5"/>
    <n v="469"/>
  </r>
  <r>
    <s v="Q1"/>
    <x v="1"/>
    <s v="Feb: Week 3"/>
    <s v="2/12/24 - 2/18/24"/>
    <n v="6264.4"/>
    <n v="193539.6"/>
    <n v="19133"/>
    <n v="791352"/>
    <n v="518"/>
  </r>
  <r>
    <s v="Q1"/>
    <x v="1"/>
    <s v="Feb: Week 4"/>
    <s v="2/19/24 - 2/25/24"/>
    <n v="6580"/>
    <n v="149414.79999999999"/>
    <n v="18622"/>
    <n v="911694.5"/>
    <n v="536"/>
  </r>
  <r>
    <s v="Q1"/>
    <x v="1"/>
    <s v="Mar: Week 1"/>
    <s v="2/26/24 - 3/3/24"/>
    <n v="6230.8"/>
    <n v="148413.20000000001"/>
    <n v="13411"/>
    <n v="746602"/>
    <n v="531"/>
  </r>
  <r>
    <s v="Q1"/>
    <x v="1"/>
    <s v="Mar: Week 2"/>
    <s v="3/4/24 - 3/10/24"/>
    <n v="6531.6"/>
    <n v="153019.20000000001"/>
    <n v="14310"/>
    <n v="828952.5"/>
    <n v="561"/>
  </r>
  <r>
    <s v="Q1"/>
    <x v="1"/>
    <s v="Mar: Week 3"/>
    <s v="3/11/24 - 3/17/24"/>
    <n v="6396"/>
    <n v="126110.39999999999"/>
    <n v="10556"/>
    <n v="794678.5"/>
    <n v="446"/>
  </r>
  <r>
    <s v="Q1"/>
    <x v="1"/>
    <s v="Mar: Week 4"/>
    <s v="3/18/24 - 3/24/24"/>
    <n v="6288.4"/>
    <n v="152625.60000000001"/>
    <n v="11751"/>
    <n v="759639.5"/>
    <n v="489"/>
  </r>
  <r>
    <s v="Q2"/>
    <x v="8"/>
    <s v="Apr: Week 1"/>
    <s v="3/25/24 - 3/31/24"/>
    <n v="6762.8"/>
    <n v="160483.20000000001"/>
    <n v="15907"/>
    <n v="859596"/>
    <n v="407"/>
  </r>
  <r>
    <s v="Q2"/>
    <x v="8"/>
    <s v="Apr: Week 2"/>
    <s v="4/1/24 - 4/7/24"/>
    <n v="7356"/>
    <n v="149916.4"/>
    <n v="23071"/>
    <n v="982521"/>
    <n v="408"/>
  </r>
  <r>
    <s v="Q2"/>
    <x v="8"/>
    <s v="Apr: Week 3"/>
    <s v="4/8/24 - 4/14/24"/>
    <n v="7905.2"/>
    <n v="126051.2"/>
    <n v="26576"/>
    <n v="1040794"/>
    <n v="362"/>
  </r>
  <r>
    <s v="Q2"/>
    <x v="8"/>
    <s v="Apr: Week 4"/>
    <s v="4/15/24 - 4/21/24"/>
    <n v="8028.8"/>
    <n v="137357.6"/>
    <n v="24145"/>
    <n v="960560.5"/>
    <n v="395"/>
  </r>
  <r>
    <s v="Q2"/>
    <x v="8"/>
    <s v="Apr: Week 5"/>
    <s v="4/22/24 - 4/28/24"/>
    <n v="8756"/>
    <n v="171963.6"/>
    <n v="25317"/>
    <n v="1112168"/>
    <n v="422"/>
  </r>
  <r>
    <s v="Q2"/>
    <x v="8"/>
    <s v="May: Week 1"/>
    <s v="4/29/24 - 5/5/24"/>
    <n v="6902"/>
    <n v="172500.8"/>
    <n v="14878"/>
    <n v="773008.5"/>
    <n v="403"/>
  </r>
  <r>
    <s v="Q2"/>
    <x v="8"/>
    <s v="May: Week 2"/>
    <s v="5/6/24 - 5/12/24"/>
    <n v="6799.6"/>
    <n v="181272"/>
    <n v="14526"/>
    <n v="740305"/>
    <n v="406"/>
  </r>
  <r>
    <s v="Q2"/>
    <x v="8"/>
    <s v="May: Week 3"/>
    <s v="5/13/24 - 5/19/24"/>
    <n v="6230"/>
    <n v="184781.2"/>
    <n v="13766"/>
    <n v="594585"/>
    <n v="384"/>
  </r>
  <r>
    <s v="Q2"/>
    <x v="8"/>
    <s v="May: Week 4"/>
    <s v="5/20/24 - 5/26/24"/>
    <n v="4925.6000000000004"/>
    <n v="139161.60000000001"/>
    <n v="9126"/>
    <n v="433285"/>
    <n v="315"/>
  </r>
  <r>
    <s v="Q2"/>
    <x v="8"/>
    <s v="Jun: Week 1"/>
    <s v="5/27/24 - 6/2/24"/>
    <n v="6788.4"/>
    <n v="168566"/>
    <n v="15574"/>
    <n v="672788.5"/>
    <n v="411"/>
  </r>
  <r>
    <s v="Q2"/>
    <x v="8"/>
    <s v="Jun: Week 2"/>
    <s v="6/3/24 - 6/9/24"/>
    <n v="5842.4"/>
    <n v="135919.20000000001"/>
    <n v="12899"/>
    <n v="608854.5"/>
    <n v="357"/>
  </r>
  <r>
    <s v="Q2"/>
    <x v="8"/>
    <s v="Jun: Week 3"/>
    <s v="6/10/24 - 6/16/24"/>
    <n v="5716.4"/>
    <n v="122546.8"/>
    <n v="14224"/>
    <n v="586914.5"/>
    <n v="341"/>
  </r>
  <r>
    <s v="Q2"/>
    <x v="8"/>
    <s v="Jun: Week 4"/>
    <s v="6/17/24 - 6/23/24"/>
    <n v="6355.2"/>
    <n v="152942"/>
    <n v="19863"/>
    <n v="753520.5"/>
    <n v="459"/>
  </r>
  <r>
    <s v="Q1"/>
    <x v="3"/>
    <s v="Feb: Week 1"/>
    <s v="1/29/24 - 2/4/24"/>
    <n v="5682.4"/>
    <n v="72157.2"/>
    <n v="9067"/>
    <n v="395022.5"/>
    <n v="231"/>
  </r>
  <r>
    <s v="Q1"/>
    <x v="3"/>
    <s v="Feb: Week 2"/>
    <s v="2/5/24 - 2/11/24"/>
    <n v="5254.8"/>
    <n v="76480.800000000003"/>
    <n v="7451"/>
    <n v="358555.5"/>
    <n v="236"/>
  </r>
  <r>
    <s v="Q1"/>
    <x v="3"/>
    <s v="Feb: Week 3"/>
    <s v="2/12/24 - 2/18/24"/>
    <n v="6270.8"/>
    <n v="86616"/>
    <n v="9053"/>
    <n v="418606.5"/>
    <n v="279"/>
  </r>
  <r>
    <s v="Q1"/>
    <x v="3"/>
    <s v="Feb: Week 4"/>
    <s v="2/19/24 - 2/25/24"/>
    <n v="6696.8"/>
    <n v="93100.4"/>
    <n v="9490"/>
    <n v="466707.5"/>
    <n v="299"/>
  </r>
  <r>
    <s v="Q1"/>
    <x v="3"/>
    <s v="Mar: Week 1"/>
    <s v="2/26/24 - 3/3/24"/>
    <n v="6170.8"/>
    <n v="74528.800000000003"/>
    <n v="8937"/>
    <n v="484049.5"/>
    <n v="290"/>
  </r>
  <r>
    <s v="Q1"/>
    <x v="3"/>
    <s v="Mar: Week 2"/>
    <s v="3/4/24 - 3/10/24"/>
    <n v="6475.6"/>
    <n v="70956"/>
    <n v="8899"/>
    <n v="496941"/>
    <n v="285"/>
  </r>
  <r>
    <s v="Q1"/>
    <x v="3"/>
    <s v="Mar: Week 3"/>
    <s v="3/11/24 - 3/17/24"/>
    <n v="6481.2"/>
    <n v="64101.2"/>
    <n v="8217"/>
    <n v="488238.5"/>
    <n v="265"/>
  </r>
  <r>
    <s v="Q1"/>
    <x v="3"/>
    <s v="Mar: Week 4"/>
    <s v="3/18/24 - 3/24/24"/>
    <n v="6240"/>
    <n v="75791.199999999997"/>
    <n v="8528"/>
    <n v="465042"/>
    <n v="270"/>
  </r>
  <r>
    <s v="Q1"/>
    <x v="9"/>
    <s v="Feb: Week 1"/>
    <s v="1/29/24 - 2/4/24"/>
    <n v="4706.3999999999996"/>
    <n v="39451.599999999999"/>
    <n v="20476"/>
    <n v="951922.5"/>
    <n v="234"/>
  </r>
  <r>
    <s v="Q1"/>
    <x v="9"/>
    <s v="Feb: Week 2"/>
    <s v="2/5/24 - 2/11/24"/>
    <n v="4351.2"/>
    <n v="35538.400000000001"/>
    <n v="15666"/>
    <n v="874989.5"/>
    <n v="217"/>
  </r>
  <r>
    <s v="Q1"/>
    <x v="9"/>
    <s v="Feb: Week 3"/>
    <s v="2/12/24 - 2/18/24"/>
    <n v="5186"/>
    <n v="37894.400000000001"/>
    <n v="19165"/>
    <n v="1062569"/>
    <n v="239"/>
  </r>
  <r>
    <s v="Q1"/>
    <x v="9"/>
    <s v="Feb: Week 4"/>
    <s v="2/19/24 - 2/25/24"/>
    <n v="5575.2"/>
    <n v="43132.4"/>
    <n v="11963"/>
    <n v="955006.5"/>
    <n v="270"/>
  </r>
  <r>
    <s v="Q1"/>
    <x v="9"/>
    <s v="Mar: Week 1"/>
    <s v="2/26/24 - 3/3/24"/>
    <n v="5062.3999999999996"/>
    <n v="35857.199999999997"/>
    <n v="11397"/>
    <n v="862147"/>
    <n v="291"/>
  </r>
  <r>
    <s v="Q1"/>
    <x v="9"/>
    <s v="Mar: Week 2"/>
    <s v="3/4/24 - 3/10/24"/>
    <n v="5326.4"/>
    <n v="39131.199999999997"/>
    <n v="10462"/>
    <n v="811994.5"/>
    <n v="311"/>
  </r>
  <r>
    <s v="Q1"/>
    <x v="9"/>
    <s v="Mar: Week 3"/>
    <s v="3/11/24 - 3/17/24"/>
    <n v="5316"/>
    <n v="34693.199999999997"/>
    <n v="9488"/>
    <n v="839164"/>
    <n v="283"/>
  </r>
  <r>
    <s v="Q1"/>
    <x v="9"/>
    <s v="Mar: Week 4"/>
    <s v="3/18/24 - 3/24/24"/>
    <n v="5105.6000000000004"/>
    <n v="30753.200000000001"/>
    <n v="12968"/>
    <n v="694931.5"/>
    <n v="261"/>
  </r>
  <r>
    <s v="Q1"/>
    <x v="9"/>
    <s v="Jan: Week 1"/>
    <s v="1/1/24-1/7/24"/>
    <n v="3253.7142857142858"/>
    <n v="39343.599999999999"/>
    <n v="20404"/>
    <n v="951922.5"/>
    <n v="157"/>
  </r>
  <r>
    <s v="Q1"/>
    <x v="9"/>
    <s v="Jan: Week 3"/>
    <s v="1/15/24-1/21/24"/>
    <n v="2988"/>
    <n v="35418.400000000001"/>
    <n v="15586"/>
    <n v="874989.5"/>
    <n v="131"/>
  </r>
  <r>
    <s v="Q1"/>
    <x v="9"/>
    <s v="Jan: Week 4"/>
    <s v="1/22/24-1/28/24"/>
    <n v="3572.2857142857147"/>
    <n v="37762.400000000001"/>
    <n v="19077"/>
    <n v="1062569"/>
    <n v="144"/>
  </r>
  <r>
    <s v="Q1"/>
    <x v="9"/>
    <s v="Jan: Week 2"/>
    <s v="1/8/24-1/14/24"/>
    <n v="3838.2857142857142"/>
    <n v="42988.4"/>
    <n v="11867"/>
    <n v="955006.5"/>
    <n v="166"/>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r>
    <m/>
    <x v="10"/>
    <m/>
    <m/>
    <m/>
    <m/>
    <m/>
    <m/>
    <m/>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x v="0"/>
    <n v="13.836577263278031"/>
  </r>
  <r>
    <x v="1"/>
    <n v="19.067599534673235"/>
  </r>
  <r>
    <x v="2"/>
    <n v="30.991242368418515"/>
  </r>
  <r>
    <x v="3"/>
    <n v="14.339253214169762"/>
  </r>
  <r>
    <x v="4"/>
    <n v="8.3263085756153643"/>
  </r>
  <r>
    <x v="5"/>
    <n v="10.7741983499192"/>
  </r>
  <r>
    <x v="6"/>
    <n v="14.202896773490298"/>
  </r>
  <r>
    <x v="7"/>
    <n v="22.671697122500809"/>
  </r>
  <r>
    <x v="8"/>
    <n v="10.645258706357797"/>
  </r>
  <r>
    <x v="9"/>
    <n v="6.466802188054404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F01FF24-717F-4953-81FC-66978BE3D7EA}" name="PivotTable2" cacheId="336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5">
  <location ref="E89:E98" firstHeaderRow="1" firstDataRow="1" firstDataCol="1"/>
  <pivotFields count="9">
    <pivotField compact="0" outline="0" showAll="0">
      <items count="4">
        <item x="1"/>
        <item h="1" x="0"/>
        <item h="1" x="2"/>
        <item t="default"/>
      </items>
    </pivotField>
    <pivotField axis="axisRow" compact="0" outline="0" showAll="0">
      <items count="10">
        <item x="1"/>
        <item x="3"/>
        <item x="5"/>
        <item x="7"/>
        <item x="0"/>
        <item x="2"/>
        <item x="4"/>
        <item x="6"/>
        <item h="1" x="8"/>
        <item t="default"/>
      </items>
    </pivotField>
    <pivotField compact="0" outline="0" showAll="0">
      <items count="27">
        <item h="1" x="0"/>
        <item h="1" x="1"/>
        <item h="1" x="2"/>
        <item h="1" x="3"/>
        <item h="1" x="4"/>
        <item h="1" x="5"/>
        <item h="1" x="6"/>
        <item h="1" x="7"/>
        <item h="1" x="8"/>
        <item x="21"/>
        <item x="24"/>
        <item x="22"/>
        <item x="23"/>
        <item x="9"/>
        <item h="1" x="10"/>
        <item h="1" x="11"/>
        <item h="1" x="12"/>
        <item h="1" x="13"/>
        <item h="1" x="14"/>
        <item h="1" x="15"/>
        <item h="1" x="16"/>
        <item h="1" x="17"/>
        <item h="1" x="18"/>
        <item h="1" x="19"/>
        <item h="1" x="20"/>
        <item h="1" x="25"/>
        <item t="default"/>
      </items>
    </pivotField>
    <pivotField compact="0" outline="0" showAll="0"/>
    <pivotField compact="0" outline="0" showAll="0"/>
    <pivotField compact="0" outline="0" showAll="0"/>
    <pivotField compact="0" outline="0" showAll="0">
      <items count="101">
        <item x="92"/>
        <item x="77"/>
        <item x="91"/>
        <item x="76"/>
        <item x="78"/>
        <item x="75"/>
        <item x="89"/>
        <item x="74"/>
        <item x="90"/>
        <item x="79"/>
        <item x="88"/>
        <item x="84"/>
        <item x="24"/>
        <item x="87"/>
        <item x="22"/>
        <item x="85"/>
        <item x="36"/>
        <item x="93"/>
        <item x="86"/>
        <item x="27"/>
        <item x="37"/>
        <item x="98"/>
        <item x="80"/>
        <item x="35"/>
        <item x="82"/>
        <item x="42"/>
        <item x="96"/>
        <item x="38"/>
        <item x="26"/>
        <item x="83"/>
        <item x="31"/>
        <item x="25"/>
        <item x="94"/>
        <item x="43"/>
        <item x="33"/>
        <item x="30"/>
        <item x="29"/>
        <item x="41"/>
        <item x="39"/>
        <item x="10"/>
        <item x="46"/>
        <item x="40"/>
        <item x="12"/>
        <item x="11"/>
        <item x="71"/>
        <item x="48"/>
        <item x="28"/>
        <item x="73"/>
        <item x="81"/>
        <item x="34"/>
        <item x="3"/>
        <item x="4"/>
        <item x="23"/>
        <item x="1"/>
        <item x="2"/>
        <item x="97"/>
        <item x="0"/>
        <item x="44"/>
        <item x="32"/>
        <item x="21"/>
        <item x="18"/>
        <item x="19"/>
        <item x="17"/>
        <item x="9"/>
        <item x="15"/>
        <item x="5"/>
        <item x="95"/>
        <item x="16"/>
        <item x="20"/>
        <item x="6"/>
        <item x="14"/>
        <item x="13"/>
        <item x="58"/>
        <item x="8"/>
        <item x="65"/>
        <item x="68"/>
        <item x="7"/>
        <item x="67"/>
        <item x="50"/>
        <item x="49"/>
        <item x="55"/>
        <item x="64"/>
        <item x="62"/>
        <item x="69"/>
        <item x="54"/>
        <item x="47"/>
        <item x="66"/>
        <item x="45"/>
        <item x="59"/>
        <item x="51"/>
        <item x="70"/>
        <item x="63"/>
        <item x="57"/>
        <item x="72"/>
        <item x="53"/>
        <item x="52"/>
        <item x="56"/>
        <item x="60"/>
        <item x="61"/>
        <item x="99"/>
        <item t="default"/>
      </items>
    </pivotField>
    <pivotField compact="0" outline="0" showAll="0">
      <items count="102">
        <item x="36"/>
        <item x="59"/>
        <item x="35"/>
        <item x="37"/>
        <item x="27"/>
        <item x="11"/>
        <item x="60"/>
        <item x="42"/>
        <item x="10"/>
        <item x="12"/>
        <item x="44"/>
        <item x="43"/>
        <item x="26"/>
        <item x="29"/>
        <item x="45"/>
        <item x="28"/>
        <item x="56"/>
        <item x="31"/>
        <item x="72"/>
        <item x="69"/>
        <item x="68"/>
        <item x="30"/>
        <item x="70"/>
        <item x="55"/>
        <item x="57"/>
        <item x="34"/>
        <item x="97"/>
        <item x="58"/>
        <item x="66"/>
        <item x="47"/>
        <item x="32"/>
        <item x="33"/>
        <item x="63"/>
        <item x="9"/>
        <item x="38"/>
        <item x="50"/>
        <item x="52"/>
        <item x="67"/>
        <item x="25"/>
        <item x="39"/>
        <item x="65"/>
        <item x="51"/>
        <item x="64"/>
        <item x="41"/>
        <item x="3"/>
        <item x="4"/>
        <item x="40"/>
        <item x="1"/>
        <item x="98"/>
        <item x="54"/>
        <item x="20"/>
        <item x="17"/>
        <item x="19"/>
        <item x="0"/>
        <item x="2"/>
        <item x="61"/>
        <item x="53"/>
        <item x="18"/>
        <item x="5"/>
        <item x="23"/>
        <item x="16"/>
        <item x="6"/>
        <item x="13"/>
        <item x="73"/>
        <item x="22"/>
        <item x="15"/>
        <item x="48"/>
        <item x="8"/>
        <item x="62"/>
        <item x="81"/>
        <item x="80"/>
        <item x="14"/>
        <item x="86"/>
        <item x="46"/>
        <item x="78"/>
        <item x="95"/>
        <item x="83"/>
        <item x="94"/>
        <item x="87"/>
        <item x="77"/>
        <item x="7"/>
        <item x="93"/>
        <item x="82"/>
        <item x="92"/>
        <item x="21"/>
        <item x="85"/>
        <item x="79"/>
        <item x="71"/>
        <item x="76"/>
        <item x="96"/>
        <item x="88"/>
        <item x="89"/>
        <item x="90"/>
        <item x="91"/>
        <item x="99"/>
        <item x="75"/>
        <item x="74"/>
        <item x="49"/>
        <item x="84"/>
        <item x="24"/>
        <item x="100"/>
        <item t="default"/>
      </items>
    </pivotField>
    <pivotField compact="0" outline="0" showAll="0"/>
  </pivotFields>
  <rowFields count="1">
    <field x="1"/>
  </rowFields>
  <rowItems count="9">
    <i>
      <x/>
    </i>
    <i>
      <x v="1"/>
    </i>
    <i>
      <x v="2"/>
    </i>
    <i>
      <x v="3"/>
    </i>
    <i>
      <x v="4"/>
    </i>
    <i>
      <x v="5"/>
    </i>
    <i>
      <x v="6"/>
    </i>
    <i>
      <x v="7"/>
    </i>
    <i t="grand">
      <x/>
    </i>
  </rowItems>
  <colItems count="1">
    <i/>
  </colItems>
  <formats count="4">
    <format dxfId="120">
      <pivotArea type="all" dataOnly="0" outline="0" fieldPosition="0"/>
    </format>
    <format dxfId="121">
      <pivotArea field="1" type="button" dataOnly="0" labelOnly="1" outline="0" axis="axisRow" fieldPosition="0"/>
    </format>
    <format dxfId="122">
      <pivotArea dataOnly="0" labelOnly="1" outline="0" fieldPosition="0">
        <references count="1">
          <reference field="1" count="0"/>
        </references>
      </pivotArea>
    </format>
    <format dxfId="123">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9424333-BFEE-49E4-95EB-7F41CC9919E0}" name="PivotTable10" cacheId="3367"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
  <location ref="G162:K173" firstHeaderRow="0" firstDataRow="1" firstDataCol="1"/>
  <pivotFields count="14">
    <pivotField compact="0" outline="0" showAll="0"/>
    <pivotField axis="axisRow" compact="0" outline="0" showAll="0">
      <items count="12">
        <item n="Q1_Bird" x="4"/>
        <item n="Q1_Cat" x="0"/>
        <item n="Q1_Dog" x="1"/>
        <item n="Q1_Fish" x="3"/>
        <item n="Q1_Reptile" x="9"/>
        <item n="Q2_Bird" x="2"/>
        <item n="Q2_Cat" x="5"/>
        <item n="Q2_Dog" x="8"/>
        <item n="Q2_Fish" x="7"/>
        <item n="Q2_Reptile" x="6"/>
        <item h="1"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dragToRow="0" dragToCol="0" dragToPage="0" showAll="0" defaultSubtotal="0"/>
    <pivotField dataField="1" compact="0" outline="0" dragToRow="0" dragToCol="0" dragToPage="0" showAll="0" defaultSubtotal="0"/>
    <pivotField dataField="1" compact="0" outline="0" dragToRow="0" dragToCol="0" dragToPage="0" showAll="0" defaultSubtotal="0"/>
    <pivotField dataField="1" compact="0" outline="0" dragToRow="0" dragToCol="0" dragToPage="0" showAll="0" defaultSubtotal="0"/>
    <pivotField compact="0" outline="0" dragToRow="0" dragToCol="0" dragToPage="0" showAll="0" defaultSubtotal="0"/>
  </pivotFields>
  <rowFields count="1">
    <field x="1"/>
  </rowFields>
  <rowItems count="11">
    <i>
      <x/>
    </i>
    <i>
      <x v="1"/>
    </i>
    <i>
      <x v="2"/>
    </i>
    <i>
      <x v="3"/>
    </i>
    <i>
      <x v="4"/>
    </i>
    <i>
      <x v="5"/>
    </i>
    <i>
      <x v="6"/>
    </i>
    <i>
      <x v="7"/>
    </i>
    <i>
      <x v="8"/>
    </i>
    <i>
      <x v="9"/>
    </i>
    <i t="grand">
      <x/>
    </i>
  </rowItems>
  <colFields count="1">
    <field x="-2"/>
  </colFields>
  <colItems count="4">
    <i>
      <x/>
    </i>
    <i i="1">
      <x v="1"/>
    </i>
    <i i="2">
      <x v="2"/>
    </i>
    <i i="3">
      <x v="3"/>
    </i>
  </colItems>
  <dataFields count="4">
    <dataField name="Sum of CPC" fld="12" baseField="0" baseItem="0" numFmtId="165"/>
    <dataField name="Sum of CPA" fld="9" baseField="0" baseItem="0" numFmtId="165"/>
    <dataField name="Sum of CVR" fld="11" baseField="0" baseItem="0" numFmtId="10"/>
    <dataField name="Sum of CTR" fld="10" baseField="0" baseItem="0" numFmtId="10"/>
  </dataFields>
  <formats count="4">
    <format dxfId="116">
      <pivotArea outline="0" collapsedLevelsAreSubtotals="1" fieldPosition="0"/>
    </format>
    <format dxfId="117">
      <pivotArea outline="0" fieldPosition="0">
        <references count="1">
          <reference field="4294967294" count="1" selected="0">
            <x v="1"/>
          </reference>
        </references>
      </pivotArea>
    </format>
    <format dxfId="118">
      <pivotArea outline="0" fieldPosition="0">
        <references count="1">
          <reference field="4294967294" count="2" selected="0">
            <x v="2"/>
            <x v="3"/>
          </reference>
        </references>
      </pivotArea>
    </format>
    <format dxfId="119">
      <pivotArea outline="0" fieldPosition="0">
        <references count="1">
          <reference field="4294967294" count="1" selected="0">
            <x v="0"/>
          </reference>
        </references>
      </pivotArea>
    </format>
  </formats>
  <conditionalFormats count="4">
    <conditionalFormat priority="4">
      <pivotAreas count="1">
        <pivotArea type="data" outline="0" collapsedLevelsAreSubtotals="1" fieldPosition="0">
          <references count="1">
            <reference field="4294967294" count="1" selected="0">
              <x v="0"/>
            </reference>
          </references>
        </pivotArea>
      </pivotAreas>
    </conditionalFormat>
    <conditionalFormat priority="3">
      <pivotAreas count="1">
        <pivotArea type="data" outline="0" collapsedLevelsAreSubtotals="1" fieldPosition="0">
          <references count="1">
            <reference field="4294967294" count="1" selected="0">
              <x v="1"/>
            </reference>
          </references>
        </pivotArea>
      </pivotAreas>
    </conditionalFormat>
    <conditionalFormat priority="2">
      <pivotAreas count="1">
        <pivotArea type="data" outline="0" collapsedLevelsAreSubtotals="1" fieldPosition="0">
          <references count="1">
            <reference field="4294967294" count="1" selected="0">
              <x v="2"/>
            </reference>
          </references>
        </pivotArea>
      </pivotAreas>
    </conditionalFormat>
    <conditionalFormat priority="1">
      <pivotAreas count="1">
        <pivotArea type="data" outline="0" collapsedLevelsAreSubtotals="1" fieldPosition="0">
          <references count="1">
            <reference field="4294967294" count="1" selected="0">
              <x v="3"/>
            </reference>
          </references>
        </pivotArea>
      </pivotAreas>
    </conditionalFormat>
  </conditionalFormats>
  <chartFormats count="2">
    <chartFormat chart="1" format="1" series="1">
      <pivotArea type="data" outline="0" fieldPosition="0">
        <references count="1">
          <reference field="4294967294" count="1" selected="0">
            <x v="0"/>
          </reference>
        </references>
      </pivotArea>
    </chartFormat>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2808A40-2E3F-4C8B-99EE-7D07F1FC4E59}" name="PivotTable1" cacheId="336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7">
  <location ref="A89:C98" firstHeaderRow="0" firstDataRow="1" firstDataCol="1"/>
  <pivotFields count="9">
    <pivotField compact="0" outline="0" showAll="0">
      <items count="4">
        <item x="1"/>
        <item h="1" x="0"/>
        <item h="1" x="2"/>
        <item t="default"/>
      </items>
    </pivotField>
    <pivotField axis="axisRow" compact="0" outline="0" showAll="0">
      <items count="10">
        <item x="1"/>
        <item x="3"/>
        <item x="5"/>
        <item x="7"/>
        <item x="0"/>
        <item x="2"/>
        <item x="4"/>
        <item x="6"/>
        <item h="1" x="8"/>
        <item t="default"/>
      </items>
    </pivotField>
    <pivotField compact="0" outline="0" showAll="0">
      <items count="27">
        <item h="1" x="0"/>
        <item h="1" x="1"/>
        <item h="1" x="2"/>
        <item h="1" x="3"/>
        <item h="1" x="4"/>
        <item h="1" x="5"/>
        <item h="1" x="6"/>
        <item h="1" x="7"/>
        <item h="1" x="8"/>
        <item x="21"/>
        <item x="24"/>
        <item x="22"/>
        <item x="23"/>
        <item x="9"/>
        <item h="1" x="10"/>
        <item h="1" x="11"/>
        <item h="1" x="12"/>
        <item h="1" x="13"/>
        <item h="1" x="14"/>
        <item h="1" x="15"/>
        <item h="1" x="16"/>
        <item h="1" x="17"/>
        <item h="1" x="18"/>
        <item h="1" x="19"/>
        <item h="1" x="20"/>
        <item h="1" x="25"/>
        <item t="default"/>
      </items>
    </pivotField>
    <pivotField compact="0" outline="0" showAll="0"/>
    <pivotField dataField="1" compact="0" outline="0" showAll="0"/>
    <pivotField dataField="1" compact="0" outline="0" showAll="0"/>
    <pivotField compact="0" outline="0" showAll="0">
      <items count="101">
        <item x="92"/>
        <item x="77"/>
        <item x="91"/>
        <item x="76"/>
        <item x="78"/>
        <item x="75"/>
        <item x="89"/>
        <item x="74"/>
        <item x="90"/>
        <item x="79"/>
        <item x="88"/>
        <item x="84"/>
        <item x="24"/>
        <item x="87"/>
        <item x="22"/>
        <item x="85"/>
        <item x="36"/>
        <item x="93"/>
        <item x="86"/>
        <item x="27"/>
        <item x="37"/>
        <item x="98"/>
        <item x="80"/>
        <item x="35"/>
        <item x="82"/>
        <item x="42"/>
        <item x="96"/>
        <item x="38"/>
        <item x="26"/>
        <item x="83"/>
        <item x="31"/>
        <item x="25"/>
        <item x="94"/>
        <item x="43"/>
        <item x="33"/>
        <item x="30"/>
        <item x="29"/>
        <item x="41"/>
        <item x="39"/>
        <item x="10"/>
        <item x="46"/>
        <item x="40"/>
        <item x="12"/>
        <item x="11"/>
        <item x="71"/>
        <item x="48"/>
        <item x="28"/>
        <item x="73"/>
        <item x="81"/>
        <item x="34"/>
        <item x="3"/>
        <item x="4"/>
        <item x="23"/>
        <item x="1"/>
        <item x="2"/>
        <item x="97"/>
        <item x="0"/>
        <item x="44"/>
        <item x="32"/>
        <item x="21"/>
        <item x="18"/>
        <item x="19"/>
        <item x="17"/>
        <item x="9"/>
        <item x="15"/>
        <item x="5"/>
        <item x="95"/>
        <item x="16"/>
        <item x="20"/>
        <item x="6"/>
        <item x="14"/>
        <item x="13"/>
        <item x="58"/>
        <item x="8"/>
        <item x="65"/>
        <item x="68"/>
        <item x="7"/>
        <item x="67"/>
        <item x="50"/>
        <item x="49"/>
        <item x="55"/>
        <item x="64"/>
        <item x="62"/>
        <item x="69"/>
        <item x="54"/>
        <item x="47"/>
        <item x="66"/>
        <item x="45"/>
        <item x="59"/>
        <item x="51"/>
        <item x="70"/>
        <item x="63"/>
        <item x="57"/>
        <item x="72"/>
        <item x="53"/>
        <item x="52"/>
        <item x="56"/>
        <item x="60"/>
        <item x="61"/>
        <item x="99"/>
        <item t="default"/>
      </items>
    </pivotField>
    <pivotField compact="0" outline="0" showAll="0">
      <items count="102">
        <item x="36"/>
        <item x="59"/>
        <item x="35"/>
        <item x="37"/>
        <item x="27"/>
        <item x="11"/>
        <item x="60"/>
        <item x="42"/>
        <item x="10"/>
        <item x="12"/>
        <item x="44"/>
        <item x="43"/>
        <item x="26"/>
        <item x="29"/>
        <item x="45"/>
        <item x="28"/>
        <item x="56"/>
        <item x="31"/>
        <item x="72"/>
        <item x="69"/>
        <item x="68"/>
        <item x="30"/>
        <item x="70"/>
        <item x="55"/>
        <item x="57"/>
        <item x="34"/>
        <item x="97"/>
        <item x="58"/>
        <item x="66"/>
        <item x="47"/>
        <item x="32"/>
        <item x="33"/>
        <item x="63"/>
        <item x="9"/>
        <item x="38"/>
        <item x="50"/>
        <item x="52"/>
        <item x="67"/>
        <item x="25"/>
        <item x="39"/>
        <item x="65"/>
        <item x="51"/>
        <item x="64"/>
        <item x="41"/>
        <item x="3"/>
        <item x="4"/>
        <item x="40"/>
        <item x="1"/>
        <item x="98"/>
        <item x="54"/>
        <item x="20"/>
        <item x="17"/>
        <item x="19"/>
        <item x="0"/>
        <item x="2"/>
        <item x="61"/>
        <item x="53"/>
        <item x="18"/>
        <item x="5"/>
        <item x="23"/>
        <item x="16"/>
        <item x="6"/>
        <item x="13"/>
        <item x="73"/>
        <item x="22"/>
        <item x="15"/>
        <item x="48"/>
        <item x="8"/>
        <item x="62"/>
        <item x="81"/>
        <item x="80"/>
        <item x="14"/>
        <item x="86"/>
        <item x="46"/>
        <item x="78"/>
        <item x="95"/>
        <item x="83"/>
        <item x="94"/>
        <item x="87"/>
        <item x="77"/>
        <item x="7"/>
        <item x="93"/>
        <item x="82"/>
        <item x="92"/>
        <item x="21"/>
        <item x="85"/>
        <item x="79"/>
        <item x="71"/>
        <item x="76"/>
        <item x="96"/>
        <item x="88"/>
        <item x="89"/>
        <item x="90"/>
        <item x="91"/>
        <item x="99"/>
        <item x="75"/>
        <item x="74"/>
        <item x="49"/>
        <item x="84"/>
        <item x="24"/>
        <item x="100"/>
        <item t="default"/>
      </items>
    </pivotField>
    <pivotField compact="0" outline="0" showAll="0"/>
  </pivotFields>
  <rowFields count="1">
    <field x="1"/>
  </rowFields>
  <rowItems count="9">
    <i>
      <x/>
    </i>
    <i>
      <x v="1"/>
    </i>
    <i>
      <x v="2"/>
    </i>
    <i>
      <x v="3"/>
    </i>
    <i>
      <x v="4"/>
    </i>
    <i>
      <x v="5"/>
    </i>
    <i>
      <x v="6"/>
    </i>
    <i>
      <x v="7"/>
    </i>
    <i t="grand">
      <x/>
    </i>
  </rowItems>
  <colFields count="1">
    <field x="-2"/>
  </colFields>
  <colItems count="2">
    <i>
      <x/>
    </i>
    <i i="1">
      <x v="1"/>
    </i>
  </colItems>
  <dataFields count="2">
    <dataField name="Sum of Spend" fld="4" baseField="0" baseItem="0" numFmtId="165"/>
    <dataField name="Sum of Revenue" fld="5" baseField="0" baseItem="0" numFmtId="165"/>
  </dataFields>
  <formats count="4">
    <format dxfId="112">
      <pivotArea outline="0" fieldPosition="0">
        <references count="1">
          <reference field="4294967294" count="1" selected="0">
            <x v="0"/>
          </reference>
        </references>
      </pivotArea>
    </format>
    <format dxfId="113">
      <pivotArea outline="0" fieldPosition="0">
        <references count="1">
          <reference field="4294967294" count="1" selected="0">
            <x v="1"/>
          </reference>
        </references>
      </pivotArea>
    </format>
    <format dxfId="114">
      <pivotArea grandRow="1" outline="0" collapsedLevelsAreSubtotals="1" fieldPosition="0"/>
    </format>
    <format dxfId="115">
      <pivotArea dataOnly="0" labelOnly="1" grandRow="1" outline="0" fieldPosition="0"/>
    </format>
  </formats>
  <chartFormats count="1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 chart="3"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1"/>
          </reference>
        </references>
      </pivotArea>
    </chartFormat>
    <chartFormat chart="5" format="2" series="1">
      <pivotArea type="data" outline="0" fieldPosition="0">
        <references count="1">
          <reference field="4294967294" count="1" selected="0">
            <x v="0"/>
          </reference>
        </references>
      </pivotArea>
    </chartFormat>
    <chartFormat chart="5" format="3" series="1">
      <pivotArea type="data" outline="0" fieldPosition="0">
        <references count="1">
          <reference field="4294967294" count="1" selected="0">
            <x v="1"/>
          </reference>
        </references>
      </pivotArea>
    </chartFormat>
    <chartFormat chart="6" format="4"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1"/>
          </reference>
        </references>
      </pivotArea>
    </chartFormat>
    <chartFormat chart="4" format="2" series="1">
      <pivotArea type="data" outline="0" fieldPosition="0">
        <references count="1">
          <reference field="4294967294" count="1" selected="0">
            <x v="0"/>
          </reference>
        </references>
      </pivotArea>
    </chartFormat>
    <chartFormat chart="4" format="3"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79724D0-FDE7-4762-9D09-72AC75995052}" name="PivotTable4" cacheId="336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3">
  <location ref="K109:M114" firstHeaderRow="0" firstDataRow="1" firstDataCol="1"/>
  <pivotFields count="9">
    <pivotField compact="0" outline="0" showAll="0">
      <items count="4">
        <item x="1"/>
        <item h="1" x="0"/>
        <item h="1" x="2"/>
        <item t="default"/>
      </items>
    </pivotField>
    <pivotField axis="axisRow" compact="0" outline="0" showAll="0">
      <items count="10">
        <item h="1" x="1"/>
        <item h="1" x="3"/>
        <item h="1" x="5"/>
        <item h="1" x="7"/>
        <item n="SEMC_Q2_Bird" x="0"/>
        <item n="SEMC_Q2_Cat" x="2"/>
        <item n="SEMC_Q2_Dog" x="4"/>
        <item n="SEMC_Q2_Fish" x="6"/>
        <item h="1" x="8"/>
        <item t="default"/>
      </items>
    </pivotField>
    <pivotField compact="0" outline="0" showAll="0">
      <items count="27">
        <item h="1" x="0"/>
        <item h="1" x="1"/>
        <item h="1" x="2"/>
        <item h="1" x="3"/>
        <item h="1" x="4"/>
        <item h="1" x="5"/>
        <item h="1" x="6"/>
        <item h="1" x="7"/>
        <item h="1" x="8"/>
        <item x="21"/>
        <item x="24"/>
        <item x="22"/>
        <item x="23"/>
        <item x="9"/>
        <item h="1" x="10"/>
        <item h="1" x="11"/>
        <item h="1" x="12"/>
        <item h="1" x="13"/>
        <item h="1" x="14"/>
        <item h="1" x="15"/>
        <item h="1" x="16"/>
        <item h="1" x="17"/>
        <item h="1" x="18"/>
        <item h="1" x="19"/>
        <item h="1" x="20"/>
        <item h="1" x="25"/>
        <item t="default"/>
      </items>
    </pivotField>
    <pivotField compact="0" outline="0" showAll="0"/>
    <pivotField dataField="1" compact="0" outline="0" showAll="0"/>
    <pivotField dataField="1" compact="0" outline="0" showAll="0"/>
    <pivotField compact="0" outline="0" showAll="0">
      <items count="101">
        <item x="92"/>
        <item x="77"/>
        <item x="91"/>
        <item x="76"/>
        <item x="78"/>
        <item x="75"/>
        <item x="89"/>
        <item x="74"/>
        <item x="90"/>
        <item x="79"/>
        <item x="88"/>
        <item x="84"/>
        <item x="24"/>
        <item x="87"/>
        <item x="22"/>
        <item x="85"/>
        <item x="36"/>
        <item x="93"/>
        <item x="86"/>
        <item x="27"/>
        <item x="37"/>
        <item x="98"/>
        <item x="80"/>
        <item x="35"/>
        <item x="82"/>
        <item x="42"/>
        <item x="96"/>
        <item x="38"/>
        <item x="26"/>
        <item x="83"/>
        <item x="31"/>
        <item x="25"/>
        <item x="94"/>
        <item x="43"/>
        <item x="33"/>
        <item x="30"/>
        <item x="29"/>
        <item x="41"/>
        <item x="39"/>
        <item x="10"/>
        <item x="46"/>
        <item x="40"/>
        <item x="12"/>
        <item x="11"/>
        <item x="71"/>
        <item x="48"/>
        <item x="28"/>
        <item x="73"/>
        <item x="81"/>
        <item x="34"/>
        <item x="3"/>
        <item x="4"/>
        <item x="23"/>
        <item x="1"/>
        <item x="2"/>
        <item x="97"/>
        <item x="0"/>
        <item x="44"/>
        <item x="32"/>
        <item x="21"/>
        <item x="18"/>
        <item x="19"/>
        <item x="17"/>
        <item x="9"/>
        <item x="15"/>
        <item x="5"/>
        <item x="95"/>
        <item x="16"/>
        <item x="20"/>
        <item x="6"/>
        <item x="14"/>
        <item x="13"/>
        <item x="58"/>
        <item x="8"/>
        <item x="65"/>
        <item x="68"/>
        <item x="7"/>
        <item x="67"/>
        <item x="50"/>
        <item x="49"/>
        <item x="55"/>
        <item x="64"/>
        <item x="62"/>
        <item x="69"/>
        <item x="54"/>
        <item x="47"/>
        <item x="66"/>
        <item x="45"/>
        <item x="59"/>
        <item x="51"/>
        <item x="70"/>
        <item x="63"/>
        <item x="57"/>
        <item x="72"/>
        <item x="53"/>
        <item x="52"/>
        <item x="56"/>
        <item x="60"/>
        <item x="61"/>
        <item x="99"/>
        <item t="default"/>
      </items>
    </pivotField>
    <pivotField compact="0" outline="0" showAll="0">
      <items count="102">
        <item x="36"/>
        <item x="59"/>
        <item x="35"/>
        <item x="37"/>
        <item x="27"/>
        <item x="11"/>
        <item x="60"/>
        <item x="42"/>
        <item x="10"/>
        <item x="12"/>
        <item x="44"/>
        <item x="43"/>
        <item x="26"/>
        <item x="29"/>
        <item x="45"/>
        <item x="28"/>
        <item x="56"/>
        <item x="31"/>
        <item x="72"/>
        <item x="69"/>
        <item x="68"/>
        <item x="30"/>
        <item x="70"/>
        <item x="55"/>
        <item x="57"/>
        <item x="34"/>
        <item x="97"/>
        <item x="58"/>
        <item x="66"/>
        <item x="47"/>
        <item x="32"/>
        <item x="33"/>
        <item x="63"/>
        <item x="9"/>
        <item x="38"/>
        <item x="50"/>
        <item x="52"/>
        <item x="67"/>
        <item x="25"/>
        <item x="39"/>
        <item x="65"/>
        <item x="51"/>
        <item x="64"/>
        <item x="41"/>
        <item x="3"/>
        <item x="4"/>
        <item x="40"/>
        <item x="1"/>
        <item x="98"/>
        <item x="54"/>
        <item x="20"/>
        <item x="17"/>
        <item x="19"/>
        <item x="0"/>
        <item x="2"/>
        <item x="61"/>
        <item x="53"/>
        <item x="18"/>
        <item x="5"/>
        <item x="23"/>
        <item x="16"/>
        <item x="6"/>
        <item x="13"/>
        <item x="73"/>
        <item x="22"/>
        <item x="15"/>
        <item x="48"/>
        <item x="8"/>
        <item x="62"/>
        <item x="81"/>
        <item x="80"/>
        <item x="14"/>
        <item x="86"/>
        <item x="46"/>
        <item x="78"/>
        <item x="95"/>
        <item x="83"/>
        <item x="94"/>
        <item x="87"/>
        <item x="77"/>
        <item x="7"/>
        <item x="93"/>
        <item x="82"/>
        <item x="92"/>
        <item x="21"/>
        <item x="85"/>
        <item x="79"/>
        <item x="71"/>
        <item x="76"/>
        <item x="96"/>
        <item x="88"/>
        <item x="89"/>
        <item x="90"/>
        <item x="91"/>
        <item x="99"/>
        <item x="75"/>
        <item x="74"/>
        <item x="49"/>
        <item x="84"/>
        <item x="24"/>
        <item x="100"/>
        <item t="default"/>
      </items>
    </pivotField>
    <pivotField compact="0" outline="0" showAll="0"/>
  </pivotFields>
  <rowFields count="1">
    <field x="1"/>
  </rowFields>
  <rowItems count="5">
    <i>
      <x v="4"/>
    </i>
    <i>
      <x v="5"/>
    </i>
    <i>
      <x v="6"/>
    </i>
    <i>
      <x v="7"/>
    </i>
    <i t="grand">
      <x/>
    </i>
  </rowItems>
  <colFields count="1">
    <field x="-2"/>
  </colFields>
  <colItems count="2">
    <i>
      <x/>
    </i>
    <i i="1">
      <x v="1"/>
    </i>
  </colItems>
  <dataFields count="2">
    <dataField name="Spend Total" fld="4" baseField="0" baseItem="0" numFmtId="164"/>
    <dataField name="Revenue Total " fld="5" baseField="0" baseItem="0" numFmtId="164"/>
  </dataFields>
  <formats count="7">
    <format dxfId="105">
      <pivotArea grandRow="1" outline="0" collapsedLevelsAreSubtotals="1" fieldPosition="0"/>
    </format>
    <format dxfId="106">
      <pivotArea dataOnly="0" labelOnly="1" grandRow="1" outline="0" fieldPosition="0"/>
    </format>
    <format dxfId="107">
      <pivotArea outline="0" collapsedLevelsAreSubtotals="1" fieldPosition="0"/>
    </format>
    <format dxfId="108">
      <pivotArea outline="0" fieldPosition="0">
        <references count="1">
          <reference field="4294967294" count="1" selected="0">
            <x v="0"/>
          </reference>
        </references>
      </pivotArea>
    </format>
    <format dxfId="109">
      <pivotArea outline="0" fieldPosition="0">
        <references count="1">
          <reference field="4294967294" count="1" selected="0">
            <x v="1"/>
          </reference>
        </references>
      </pivotArea>
    </format>
    <format dxfId="110">
      <pivotArea dataOnly="0" labelOnly="1" outline="0" fieldPosition="0">
        <references count="1">
          <reference field="4294967294" count="1">
            <x v="1"/>
          </reference>
        </references>
      </pivotArea>
    </format>
    <format dxfId="111">
      <pivotArea dataOnly="0" labelOnly="1" outline="0" fieldPosition="0">
        <references count="1">
          <reference field="4294967294" count="1">
            <x v="0"/>
          </reference>
        </references>
      </pivotArea>
    </format>
  </formats>
  <conditionalFormats count="2">
    <conditionalFormat priority="124">
      <pivotAreas count="1">
        <pivotArea type="data" outline="0" collapsedLevelsAreSubtotals="1" fieldPosition="0">
          <references count="2">
            <reference field="4294967294" count="1" selected="0">
              <x v="0"/>
            </reference>
            <reference field="1" count="4" selected="0">
              <x v="4"/>
              <x v="5"/>
              <x v="6"/>
              <x v="7"/>
            </reference>
          </references>
        </pivotArea>
      </pivotAreas>
    </conditionalFormat>
    <conditionalFormat priority="124">
      <pivotAreas count="1">
        <pivotArea type="data" outline="0" collapsedLevelsAreSubtotals="1" fieldPosition="0">
          <references count="2">
            <reference field="4294967294" count="1" selected="0">
              <x v="1"/>
            </reference>
            <reference field="1" count="4" selected="0">
              <x v="4"/>
              <x v="5"/>
              <x v="6"/>
              <x v="7"/>
            </reference>
          </references>
        </pivotArea>
      </pivotAreas>
    </conditionalFormat>
  </conditionalFormats>
  <chartFormats count="6">
    <chartFormat chart="1" format="2" series="1">
      <pivotArea type="data" outline="0" fieldPosition="0">
        <references count="1">
          <reference field="4294967294" count="1" selected="0">
            <x v="0"/>
          </reference>
        </references>
      </pivotArea>
    </chartFormat>
    <chartFormat chart="1" format="3"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0"/>
          </reference>
        </references>
      </pivotArea>
    </chartFormat>
    <chartFormat chart="0" format="3"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E3BD53A-B340-4D33-BA03-C6E6F0179C1E}" name="PivotTable5" cacheId="3365"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2">
  <location ref="A53:C62" firstHeaderRow="0" firstDataRow="1" firstDataCol="1"/>
  <pivotFields count="9">
    <pivotField compact="0" outline="0" showAll="0"/>
    <pivotField axis="axisRow" compact="0" outline="0" showAll="0">
      <items count="9">
        <item x="1"/>
        <item x="3"/>
        <item x="5"/>
        <item x="7"/>
        <item x="0"/>
        <item x="2"/>
        <item x="4"/>
        <item x="6"/>
        <item t="default"/>
      </items>
    </pivotField>
    <pivotField compact="0" outline="0" showAll="0"/>
    <pivotField compact="0" outline="0" showAll="0"/>
    <pivotField dataField="1" compact="0" numFmtId="165" outline="0" showAll="0"/>
    <pivotField dataField="1" compact="0" numFmtId="165" outline="0" showAll="0"/>
    <pivotField compact="0" numFmtId="3" outline="0" showAll="0"/>
    <pivotField compact="0" outline="0" showAll="0"/>
    <pivotField compact="0" numFmtId="3" outline="0" showAll="0"/>
  </pivotFields>
  <rowFields count="1">
    <field x="1"/>
  </rowFields>
  <rowItems count="9">
    <i>
      <x/>
    </i>
    <i>
      <x v="1"/>
    </i>
    <i>
      <x v="2"/>
    </i>
    <i>
      <x v="3"/>
    </i>
    <i>
      <x v="4"/>
    </i>
    <i>
      <x v="5"/>
    </i>
    <i>
      <x v="6"/>
    </i>
    <i>
      <x v="7"/>
    </i>
    <i t="grand">
      <x/>
    </i>
  </rowItems>
  <colFields count="1">
    <field x="-2"/>
  </colFields>
  <colItems count="2">
    <i>
      <x/>
    </i>
    <i i="1">
      <x v="1"/>
    </i>
  </colItems>
  <dataFields count="2">
    <dataField name="Sum of Revenue" fld="5" baseField="0" baseItem="0" numFmtId="165"/>
    <dataField name="Sum of Spend" fld="4" baseField="0" baseItem="0"/>
  </dataFields>
  <formats count="2">
    <format dxfId="103">
      <pivotArea outline="0" fieldPosition="0">
        <references count="2">
          <reference field="4294967294" count="1" selected="0">
            <x v="1"/>
          </reference>
          <reference field="1" count="0" selected="0"/>
        </references>
      </pivotArea>
    </format>
    <format dxfId="104">
      <pivotArea outline="0" fieldPosition="0">
        <references count="1">
          <reference field="4294967294" count="1" selected="0">
            <x v="0"/>
          </reference>
        </references>
      </pivotArea>
    </format>
  </formats>
  <conditionalFormats count="1">
    <conditionalFormat priority="285">
      <pivotAreas count="1">
        <pivotArea type="data" outline="0" collapsedLevelsAreSubtotals="1" fieldPosition="0">
          <references count="2">
            <reference field="4294967294" count="1" selected="0">
              <x v="0"/>
            </reference>
            <reference field="1" count="2" selected="0">
              <x v="0"/>
              <x v="1"/>
            </reference>
          </references>
        </pivotArea>
      </pivotAreas>
    </conditionalFormat>
  </conditionalFormats>
  <chartFormats count="4">
    <chartFormat chart="1" format="4" series="1">
      <pivotArea type="data" outline="0" fieldPosition="0">
        <references count="1">
          <reference field="4294967294" count="1" selected="0">
            <x v="0"/>
          </reference>
        </references>
      </pivotArea>
    </chartFormat>
    <chartFormat chart="1" format="5" series="1">
      <pivotArea type="data" outline="0" fieldPosition="0">
        <references count="1">
          <reference field="4294967294" count="1" selected="0">
            <x v="1"/>
          </reference>
        </references>
      </pivotArea>
    </chartFormat>
    <chartFormat chart="0" format="4" series="1">
      <pivotArea type="data" outline="0" fieldPosition="0">
        <references count="1">
          <reference field="4294967294" count="1" selected="0">
            <x v="0"/>
          </reference>
        </references>
      </pivotArea>
    </chartFormat>
    <chartFormat chart="0"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7C1607F-3501-4100-BAEE-AB1F4ABB1338}" name="PivotTable3" cacheId="336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1">
  <location ref="K101:M106" firstHeaderRow="0" firstDataRow="1" firstDataCol="1"/>
  <pivotFields count="9">
    <pivotField compact="0" outline="0" showAll="0">
      <items count="4">
        <item x="1"/>
        <item h="1" x="0"/>
        <item h="1" x="2"/>
        <item t="default"/>
      </items>
    </pivotField>
    <pivotField axis="axisRow" compact="0" outline="0" showAll="0">
      <items count="10">
        <item n="SEMC_Q1_Bird" x="1"/>
        <item n="SEMC_Q1_Cat" x="3"/>
        <item n="SEMC_Q1_Dog" x="5"/>
        <item n="SEMC_Q1_Fish" x="7"/>
        <item h="1" x="0"/>
        <item h="1" x="2"/>
        <item h="1" x="4"/>
        <item h="1" x="6"/>
        <item h="1" x="8"/>
        <item t="default"/>
      </items>
    </pivotField>
    <pivotField compact="0" outline="0" showAll="0">
      <items count="27">
        <item h="1" x="0"/>
        <item h="1" x="1"/>
        <item h="1" x="2"/>
        <item h="1" x="3"/>
        <item h="1" x="4"/>
        <item h="1" x="5"/>
        <item h="1" x="6"/>
        <item h="1" x="7"/>
        <item h="1" x="8"/>
        <item x="21"/>
        <item x="24"/>
        <item x="22"/>
        <item x="23"/>
        <item x="9"/>
        <item h="1" x="10"/>
        <item h="1" x="11"/>
        <item h="1" x="12"/>
        <item h="1" x="13"/>
        <item h="1" x="14"/>
        <item h="1" x="15"/>
        <item h="1" x="16"/>
        <item h="1" x="17"/>
        <item h="1" x="18"/>
        <item h="1" x="19"/>
        <item h="1" x="20"/>
        <item h="1" x="25"/>
        <item t="default"/>
      </items>
    </pivotField>
    <pivotField compact="0" outline="0" showAll="0"/>
    <pivotField dataField="1" compact="0" outline="0" showAll="0"/>
    <pivotField dataField="1" compact="0" outline="0" showAll="0"/>
    <pivotField compact="0" outline="0" showAll="0">
      <items count="101">
        <item x="92"/>
        <item x="77"/>
        <item x="91"/>
        <item x="76"/>
        <item x="78"/>
        <item x="75"/>
        <item x="89"/>
        <item x="74"/>
        <item x="90"/>
        <item x="79"/>
        <item x="88"/>
        <item x="84"/>
        <item x="24"/>
        <item x="87"/>
        <item x="22"/>
        <item x="85"/>
        <item x="36"/>
        <item x="93"/>
        <item x="86"/>
        <item x="27"/>
        <item x="37"/>
        <item x="98"/>
        <item x="80"/>
        <item x="35"/>
        <item x="82"/>
        <item x="42"/>
        <item x="96"/>
        <item x="38"/>
        <item x="26"/>
        <item x="83"/>
        <item x="31"/>
        <item x="25"/>
        <item x="94"/>
        <item x="43"/>
        <item x="33"/>
        <item x="30"/>
        <item x="29"/>
        <item x="41"/>
        <item x="39"/>
        <item x="10"/>
        <item x="46"/>
        <item x="40"/>
        <item x="12"/>
        <item x="11"/>
        <item x="71"/>
        <item x="48"/>
        <item x="28"/>
        <item x="73"/>
        <item x="81"/>
        <item x="34"/>
        <item x="3"/>
        <item x="4"/>
        <item x="23"/>
        <item x="1"/>
        <item x="2"/>
        <item x="97"/>
        <item x="0"/>
        <item x="44"/>
        <item x="32"/>
        <item x="21"/>
        <item x="18"/>
        <item x="19"/>
        <item x="17"/>
        <item x="9"/>
        <item x="15"/>
        <item x="5"/>
        <item x="95"/>
        <item x="16"/>
        <item x="20"/>
        <item x="6"/>
        <item x="14"/>
        <item x="13"/>
        <item x="58"/>
        <item x="8"/>
        <item x="65"/>
        <item x="68"/>
        <item x="7"/>
        <item x="67"/>
        <item x="50"/>
        <item x="49"/>
        <item x="55"/>
        <item x="64"/>
        <item x="62"/>
        <item x="69"/>
        <item x="54"/>
        <item x="47"/>
        <item x="66"/>
        <item x="45"/>
        <item x="59"/>
        <item x="51"/>
        <item x="70"/>
        <item x="63"/>
        <item x="57"/>
        <item x="72"/>
        <item x="53"/>
        <item x="52"/>
        <item x="56"/>
        <item x="60"/>
        <item x="61"/>
        <item x="99"/>
        <item t="default"/>
      </items>
    </pivotField>
    <pivotField compact="0" outline="0" showAll="0">
      <items count="102">
        <item x="36"/>
        <item x="59"/>
        <item x="35"/>
        <item x="37"/>
        <item x="27"/>
        <item x="11"/>
        <item x="60"/>
        <item x="42"/>
        <item x="10"/>
        <item x="12"/>
        <item x="44"/>
        <item x="43"/>
        <item x="26"/>
        <item x="29"/>
        <item x="45"/>
        <item x="28"/>
        <item x="56"/>
        <item x="31"/>
        <item x="72"/>
        <item x="69"/>
        <item x="68"/>
        <item x="30"/>
        <item x="70"/>
        <item x="55"/>
        <item x="57"/>
        <item x="34"/>
        <item x="97"/>
        <item x="58"/>
        <item x="66"/>
        <item x="47"/>
        <item x="32"/>
        <item x="33"/>
        <item x="63"/>
        <item x="9"/>
        <item x="38"/>
        <item x="50"/>
        <item x="52"/>
        <item x="67"/>
        <item x="25"/>
        <item x="39"/>
        <item x="65"/>
        <item x="51"/>
        <item x="64"/>
        <item x="41"/>
        <item x="3"/>
        <item x="4"/>
        <item x="40"/>
        <item x="1"/>
        <item x="98"/>
        <item x="54"/>
        <item x="20"/>
        <item x="17"/>
        <item x="19"/>
        <item x="0"/>
        <item x="2"/>
        <item x="61"/>
        <item x="53"/>
        <item x="18"/>
        <item x="5"/>
        <item x="23"/>
        <item x="16"/>
        <item x="6"/>
        <item x="13"/>
        <item x="73"/>
        <item x="22"/>
        <item x="15"/>
        <item x="48"/>
        <item x="8"/>
        <item x="62"/>
        <item x="81"/>
        <item x="80"/>
        <item x="14"/>
        <item x="86"/>
        <item x="46"/>
        <item x="78"/>
        <item x="95"/>
        <item x="83"/>
        <item x="94"/>
        <item x="87"/>
        <item x="77"/>
        <item x="7"/>
        <item x="93"/>
        <item x="82"/>
        <item x="92"/>
        <item x="21"/>
        <item x="85"/>
        <item x="79"/>
        <item x="71"/>
        <item x="76"/>
        <item x="96"/>
        <item x="88"/>
        <item x="89"/>
        <item x="90"/>
        <item x="91"/>
        <item x="99"/>
        <item x="75"/>
        <item x="74"/>
        <item x="49"/>
        <item x="84"/>
        <item x="24"/>
        <item x="100"/>
        <item t="default"/>
      </items>
    </pivotField>
    <pivotField compact="0" outline="0" showAll="0"/>
  </pivotFields>
  <rowFields count="1">
    <field x="1"/>
  </rowFields>
  <rowItems count="5">
    <i>
      <x/>
    </i>
    <i>
      <x v="1"/>
    </i>
    <i>
      <x v="2"/>
    </i>
    <i>
      <x v="3"/>
    </i>
    <i t="grand">
      <x/>
    </i>
  </rowItems>
  <colFields count="1">
    <field x="-2"/>
  </colFields>
  <colItems count="2">
    <i>
      <x/>
    </i>
    <i i="1">
      <x v="1"/>
    </i>
  </colItems>
  <dataFields count="2">
    <dataField name="Spend Total" fld="4" baseField="0" baseItem="0" numFmtId="164"/>
    <dataField name="Revenue Total " fld="5" baseField="0" baseItem="0" numFmtId="164"/>
  </dataFields>
  <formats count="7">
    <format dxfId="96">
      <pivotArea grandRow="1" outline="0" collapsedLevelsAreSubtotals="1" fieldPosition="0"/>
    </format>
    <format dxfId="97">
      <pivotArea dataOnly="0" labelOnly="1" grandRow="1" outline="0" fieldPosition="0"/>
    </format>
    <format dxfId="98">
      <pivotArea outline="0" collapsedLevelsAreSubtotals="1" fieldPosition="0"/>
    </format>
    <format dxfId="99">
      <pivotArea outline="0" fieldPosition="0">
        <references count="1">
          <reference field="4294967294" count="1" selected="0">
            <x v="0"/>
          </reference>
        </references>
      </pivotArea>
    </format>
    <format dxfId="100">
      <pivotArea outline="0" fieldPosition="0">
        <references count="1">
          <reference field="4294967294" count="1" selected="0">
            <x v="1"/>
          </reference>
        </references>
      </pivotArea>
    </format>
    <format dxfId="101">
      <pivotArea dataOnly="0" labelOnly="1" outline="0" fieldPosition="0">
        <references count="1">
          <reference field="4294967294" count="1">
            <x v="1"/>
          </reference>
        </references>
      </pivotArea>
    </format>
    <format dxfId="102">
      <pivotArea dataOnly="0" labelOnly="1" outline="0" fieldPosition="0">
        <references count="1">
          <reference field="4294967294" count="1">
            <x v="0"/>
          </reference>
        </references>
      </pivotArea>
    </format>
  </formats>
  <conditionalFormats count="4">
    <conditionalFormat priority="127">
      <pivotAreas count="1">
        <pivotArea type="data" outline="0" collapsedLevelsAreSubtotals="1" fieldPosition="0">
          <references count="2">
            <reference field="4294967294" count="1" selected="0">
              <x v="1"/>
            </reference>
            <reference field="1" count="4" selected="0">
              <x v="0"/>
              <x v="1"/>
              <x v="2"/>
              <x v="3"/>
            </reference>
          </references>
        </pivotArea>
      </pivotAreas>
    </conditionalFormat>
    <conditionalFormat priority="131">
      <pivotAreas count="1">
        <pivotArea type="data" outline="0" collapsedLevelsAreSubtotals="1" fieldPosition="0">
          <references count="2">
            <reference field="4294967294" count="1" selected="0">
              <x v="0"/>
            </reference>
            <reference field="1" count="4" selected="0">
              <x v="0"/>
              <x v="1"/>
              <x v="2"/>
              <x v="3"/>
            </reference>
          </references>
        </pivotArea>
      </pivotAreas>
    </conditionalFormat>
    <conditionalFormat priority="130">
      <pivotAreas count="1">
        <pivotArea type="data" outline="0" collapsedLevelsAreSubtotals="1" fieldPosition="0">
          <references count="2">
            <reference field="4294967294" count="1" selected="0">
              <x v="1"/>
            </reference>
            <reference field="1" count="4" selected="0">
              <x v="0"/>
              <x v="1"/>
              <x v="2"/>
              <x v="3"/>
            </reference>
          </references>
        </pivotArea>
      </pivotAreas>
    </conditionalFormat>
    <conditionalFormat priority="125">
      <pivotAreas count="1">
        <pivotArea type="data" outline="0" collapsedLevelsAreSubtotals="1" fieldPosition="0">
          <references count="2">
            <reference field="4294967294" count="1" selected="0">
              <x v="1"/>
            </reference>
            <reference field="1" count="4" selected="0">
              <x v="0"/>
              <x v="1"/>
              <x v="2"/>
              <x v="3"/>
            </reference>
          </references>
        </pivotArea>
      </pivotAreas>
    </conditionalFormat>
  </conditionalFormats>
  <chartFormats count="2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 chart="3"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1"/>
          </reference>
        </references>
      </pivotArea>
    </chartFormat>
    <chartFormat chart="4"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1"/>
          </reference>
        </references>
      </pivotArea>
    </chartFormat>
    <chartFormat chart="5"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1"/>
          </reference>
        </references>
      </pivotArea>
    </chartFormat>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9" format="2" series="1">
      <pivotArea type="data" outline="0" fieldPosition="0">
        <references count="1">
          <reference field="4294967294" count="1" selected="0">
            <x v="0"/>
          </reference>
        </references>
      </pivotArea>
    </chartFormat>
    <chartFormat chart="9" format="3"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8" format="2" series="1">
      <pivotArea type="data" outline="0" fieldPosition="0">
        <references count="1">
          <reference field="4294967294" count="1" selected="0">
            <x v="0"/>
          </reference>
        </references>
      </pivotArea>
    </chartFormat>
    <chartFormat chart="8" format="3"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EA16635-7C50-4027-943D-026F806CD1F9}" name="PivotTable11" cacheId="3364"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1">
  <location ref="D138:E149" firstHeaderRow="1" firstDataRow="1" firstDataCol="1"/>
  <pivotFields count="13">
    <pivotField axis="axisRow" compact="0" outline="0" showAll="0">
      <items count="11">
        <item n="Q1 Bird" x="5"/>
        <item n="Q1 Cat" x="6"/>
        <item n="Q1 Dog" x="7"/>
        <item n="Q1 Fish" x="8"/>
        <item n="Q1 Reptile" x="9"/>
        <item n="Q2 Bird" x="0"/>
        <item n="Q2 Cat" x="1"/>
        <item n="Q2 Dog" x="2"/>
        <item n="Q2 Fish" x="3"/>
        <item n="Q2 Reptile" x="4"/>
        <item t="default"/>
      </items>
    </pivotField>
    <pivotField compact="0" outline="0" showAll="0">
      <items count="26">
        <item x="0"/>
        <item x="1"/>
        <item x="2"/>
        <item x="3"/>
        <item x="12"/>
        <item x="13"/>
        <item x="14"/>
        <item x="15"/>
        <item x="16"/>
        <item x="17"/>
        <item x="18"/>
        <item x="19"/>
        <item x="20"/>
        <item x="4"/>
        <item x="5"/>
        <item x="6"/>
        <item x="7"/>
        <item x="21"/>
        <item x="22"/>
        <item x="23"/>
        <item x="24"/>
        <item x="8"/>
        <item x="9"/>
        <item x="10"/>
        <item x="11"/>
        <item t="default"/>
      </items>
    </pivotField>
    <pivotField compact="0" outline="0" showAll="0"/>
    <pivotField compact="0" numFmtId="165" outline="0" showAll="0">
      <items count="126">
        <item x="101"/>
        <item x="117"/>
        <item x="121"/>
        <item x="119"/>
        <item x="118"/>
        <item x="114"/>
        <item x="113"/>
        <item x="122"/>
        <item x="102"/>
        <item x="94"/>
        <item x="93"/>
        <item x="115"/>
        <item x="123"/>
        <item x="104"/>
        <item x="103"/>
        <item x="95"/>
        <item x="116"/>
        <item x="120"/>
        <item x="96"/>
        <item x="24"/>
        <item x="124"/>
        <item x="107"/>
        <item x="111"/>
        <item x="62"/>
        <item x="106"/>
        <item x="108"/>
        <item x="97"/>
        <item x="61"/>
        <item x="63"/>
        <item x="98"/>
        <item x="99"/>
        <item x="89"/>
        <item x="100"/>
        <item x="90"/>
        <item x="64"/>
        <item x="82"/>
        <item x="87"/>
        <item x="81"/>
        <item x="91"/>
        <item x="83"/>
        <item x="84"/>
        <item x="112"/>
        <item x="23"/>
        <item x="92"/>
        <item x="105"/>
        <item x="110"/>
        <item x="109"/>
        <item x="88"/>
        <item x="6"/>
        <item x="26"/>
        <item x="7"/>
        <item x="86"/>
        <item x="85"/>
        <item x="10"/>
        <item x="25"/>
        <item x="27"/>
        <item x="33"/>
        <item x="34"/>
        <item x="5"/>
        <item x="28"/>
        <item x="1"/>
        <item x="35"/>
        <item x="0"/>
        <item x="2"/>
        <item x="3"/>
        <item x="20"/>
        <item x="36"/>
        <item x="31"/>
        <item x="11"/>
        <item x="4"/>
        <item x="9"/>
        <item x="8"/>
        <item x="32"/>
        <item x="30"/>
        <item x="29"/>
        <item x="19"/>
        <item x="18"/>
        <item x="67"/>
        <item x="17"/>
        <item x="50"/>
        <item x="38"/>
        <item x="49"/>
        <item x="37"/>
        <item x="39"/>
        <item x="51"/>
        <item x="57"/>
        <item x="45"/>
        <item x="43"/>
        <item x="58"/>
        <item x="52"/>
        <item x="46"/>
        <item x="16"/>
        <item x="40"/>
        <item x="68"/>
        <item x="59"/>
        <item x="70"/>
        <item x="13"/>
        <item x="71"/>
        <item x="12"/>
        <item x="47"/>
        <item x="14"/>
        <item x="69"/>
        <item x="72"/>
        <item x="15"/>
        <item x="22"/>
        <item x="21"/>
        <item x="66"/>
        <item x="60"/>
        <item x="76"/>
        <item x="65"/>
        <item x="48"/>
        <item x="75"/>
        <item x="79"/>
        <item x="74"/>
        <item x="44"/>
        <item x="42"/>
        <item x="41"/>
        <item x="78"/>
        <item x="77"/>
        <item x="55"/>
        <item x="80"/>
        <item x="73"/>
        <item x="54"/>
        <item x="53"/>
        <item x="56"/>
        <item t="default"/>
      </items>
    </pivotField>
    <pivotField compact="0" numFmtId="3" outline="0" showAll="0"/>
    <pivotField compact="0" numFmtId="3" outline="0" showAll="0"/>
    <pivotField compact="0" numFmtId="3" outline="0" showAll="0"/>
    <pivotField dataField="1" compact="0" outline="0" showAll="0"/>
    <pivotField compact="0" numFmtId="165" outline="0" showAll="0"/>
    <pivotField compact="0" numFmtId="165" outline="0" showAll="0"/>
    <pivotField compact="0" outline="0" showAll="0"/>
    <pivotField compact="0" outline="0" showAll="0"/>
    <pivotField compact="0" outline="0" dragToRow="0" dragToCol="0" dragToPage="0" showAll="0" defaultSubtotal="0"/>
  </pivotFields>
  <rowFields count="1">
    <field x="0"/>
  </rowFields>
  <rowItems count="11">
    <i>
      <x/>
    </i>
    <i>
      <x v="1"/>
    </i>
    <i>
      <x v="2"/>
    </i>
    <i>
      <x v="3"/>
    </i>
    <i>
      <x v="4"/>
    </i>
    <i>
      <x v="5"/>
    </i>
    <i>
      <x v="6"/>
    </i>
    <i>
      <x v="7"/>
    </i>
    <i>
      <x v="8"/>
    </i>
    <i>
      <x v="9"/>
    </i>
    <i t="grand">
      <x/>
    </i>
  </rowItems>
  <colItems count="1">
    <i/>
  </colItems>
  <dataFields count="1">
    <dataField name="Sum of Orders" fld="7" baseField="0" baseItem="0"/>
  </dataFields>
  <chartFormats count="41">
    <chartFormat chart="0" format="1"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0"/>
          </reference>
        </references>
      </pivotArea>
    </chartFormat>
    <chartFormat chart="9" format="11" series="1">
      <pivotArea type="data" outline="0" fieldPosition="0">
        <references count="1">
          <reference field="4294967294" count="1" selected="0">
            <x v="0"/>
          </reference>
        </references>
      </pivotArea>
    </chartFormat>
    <chartFormat chart="9" format="12">
      <pivotArea type="data" outline="0" fieldPosition="0">
        <references count="2">
          <reference field="4294967294" count="1" selected="0">
            <x v="0"/>
          </reference>
          <reference field="0" count="1" selected="0">
            <x v="0"/>
          </reference>
        </references>
      </pivotArea>
    </chartFormat>
    <chartFormat chart="9" format="13">
      <pivotArea type="data" outline="0" fieldPosition="0">
        <references count="2">
          <reference field="4294967294" count="1" selected="0">
            <x v="0"/>
          </reference>
          <reference field="0" count="1" selected="0">
            <x v="1"/>
          </reference>
        </references>
      </pivotArea>
    </chartFormat>
    <chartFormat chart="9" format="14">
      <pivotArea type="data" outline="0" fieldPosition="0">
        <references count="2">
          <reference field="4294967294" count="1" selected="0">
            <x v="0"/>
          </reference>
          <reference field="0" count="1" selected="0">
            <x v="2"/>
          </reference>
        </references>
      </pivotArea>
    </chartFormat>
    <chartFormat chart="9" format="15">
      <pivotArea type="data" outline="0" fieldPosition="0">
        <references count="2">
          <reference field="4294967294" count="1" selected="0">
            <x v="0"/>
          </reference>
          <reference field="0" count="1" selected="0">
            <x v="3"/>
          </reference>
        </references>
      </pivotArea>
    </chartFormat>
    <chartFormat chart="9" format="16">
      <pivotArea type="data" outline="0" fieldPosition="0">
        <references count="2">
          <reference field="4294967294" count="1" selected="0">
            <x v="0"/>
          </reference>
          <reference field="0" count="1" selected="0">
            <x v="4"/>
          </reference>
        </references>
      </pivotArea>
    </chartFormat>
    <chartFormat chart="9" format="17">
      <pivotArea type="data" outline="0" fieldPosition="0">
        <references count="2">
          <reference field="4294967294" count="1" selected="0">
            <x v="0"/>
          </reference>
          <reference field="0" count="1" selected="0">
            <x v="5"/>
          </reference>
        </references>
      </pivotArea>
    </chartFormat>
    <chartFormat chart="9" format="18">
      <pivotArea type="data" outline="0" fieldPosition="0">
        <references count="2">
          <reference field="4294967294" count="1" selected="0">
            <x v="0"/>
          </reference>
          <reference field="0" count="1" selected="0">
            <x v="6"/>
          </reference>
        </references>
      </pivotArea>
    </chartFormat>
    <chartFormat chart="9" format="19">
      <pivotArea type="data" outline="0" fieldPosition="0">
        <references count="2">
          <reference field="4294967294" count="1" selected="0">
            <x v="0"/>
          </reference>
          <reference field="0" count="1" selected="0">
            <x v="7"/>
          </reference>
        </references>
      </pivotArea>
    </chartFormat>
    <chartFormat chart="9" format="20">
      <pivotArea type="data" outline="0" fieldPosition="0">
        <references count="2">
          <reference field="4294967294" count="1" selected="0">
            <x v="0"/>
          </reference>
          <reference field="0" count="1" selected="0">
            <x v="8"/>
          </reference>
        </references>
      </pivotArea>
    </chartFormat>
    <chartFormat chart="9" format="21">
      <pivotArea type="data" outline="0" fieldPosition="0">
        <references count="2">
          <reference field="4294967294" count="1" selected="0">
            <x v="0"/>
          </reference>
          <reference field="0" count="1" selected="0">
            <x v="9"/>
          </reference>
        </references>
      </pivotArea>
    </chartFormat>
    <chartFormat chart="10" format="22" series="1">
      <pivotArea type="data" outline="0" fieldPosition="0">
        <references count="1">
          <reference field="4294967294" count="1" selected="0">
            <x v="0"/>
          </reference>
        </references>
      </pivotArea>
    </chartFormat>
    <chartFormat chart="10" format="23">
      <pivotArea type="data" outline="0" fieldPosition="0">
        <references count="2">
          <reference field="4294967294" count="1" selected="0">
            <x v="0"/>
          </reference>
          <reference field="0" count="1" selected="0">
            <x v="0"/>
          </reference>
        </references>
      </pivotArea>
    </chartFormat>
    <chartFormat chart="10" format="24">
      <pivotArea type="data" outline="0" fieldPosition="0">
        <references count="2">
          <reference field="4294967294" count="1" selected="0">
            <x v="0"/>
          </reference>
          <reference field="0" count="1" selected="0">
            <x v="1"/>
          </reference>
        </references>
      </pivotArea>
    </chartFormat>
    <chartFormat chart="10" format="25">
      <pivotArea type="data" outline="0" fieldPosition="0">
        <references count="2">
          <reference field="4294967294" count="1" selected="0">
            <x v="0"/>
          </reference>
          <reference field="0" count="1" selected="0">
            <x v="2"/>
          </reference>
        </references>
      </pivotArea>
    </chartFormat>
    <chartFormat chart="10" format="26">
      <pivotArea type="data" outline="0" fieldPosition="0">
        <references count="2">
          <reference field="4294967294" count="1" selected="0">
            <x v="0"/>
          </reference>
          <reference field="0" count="1" selected="0">
            <x v="3"/>
          </reference>
        </references>
      </pivotArea>
    </chartFormat>
    <chartFormat chart="10" format="27">
      <pivotArea type="data" outline="0" fieldPosition="0">
        <references count="2">
          <reference field="4294967294" count="1" selected="0">
            <x v="0"/>
          </reference>
          <reference field="0" count="1" selected="0">
            <x v="4"/>
          </reference>
        </references>
      </pivotArea>
    </chartFormat>
    <chartFormat chart="10" format="28">
      <pivotArea type="data" outline="0" fieldPosition="0">
        <references count="2">
          <reference field="4294967294" count="1" selected="0">
            <x v="0"/>
          </reference>
          <reference field="0" count="1" selected="0">
            <x v="5"/>
          </reference>
        </references>
      </pivotArea>
    </chartFormat>
    <chartFormat chart="10" format="29">
      <pivotArea type="data" outline="0" fieldPosition="0">
        <references count="2">
          <reference field="4294967294" count="1" selected="0">
            <x v="0"/>
          </reference>
          <reference field="0" count="1" selected="0">
            <x v="6"/>
          </reference>
        </references>
      </pivotArea>
    </chartFormat>
    <chartFormat chart="10" format="30">
      <pivotArea type="data" outline="0" fieldPosition="0">
        <references count="2">
          <reference field="4294967294" count="1" selected="0">
            <x v="0"/>
          </reference>
          <reference field="0" count="1" selected="0">
            <x v="7"/>
          </reference>
        </references>
      </pivotArea>
    </chartFormat>
    <chartFormat chart="10" format="31">
      <pivotArea type="data" outline="0" fieldPosition="0">
        <references count="2">
          <reference field="4294967294" count="1" selected="0">
            <x v="0"/>
          </reference>
          <reference field="0" count="1" selected="0">
            <x v="8"/>
          </reference>
        </references>
      </pivotArea>
    </chartFormat>
    <chartFormat chart="10" format="32">
      <pivotArea type="data" outline="0" fieldPosition="0">
        <references count="2">
          <reference field="4294967294" count="1" selected="0">
            <x v="0"/>
          </reference>
          <reference field="0" count="1" selected="0">
            <x v="9"/>
          </reference>
        </references>
      </pivotArea>
    </chartFormat>
    <chartFormat chart="8" format="11" series="1">
      <pivotArea type="data" outline="0" fieldPosition="0">
        <references count="1">
          <reference field="4294967294" count="1" selected="0">
            <x v="0"/>
          </reference>
        </references>
      </pivotArea>
    </chartFormat>
    <chartFormat chart="8" format="12">
      <pivotArea type="data" outline="0" fieldPosition="0">
        <references count="2">
          <reference field="4294967294" count="1" selected="0">
            <x v="0"/>
          </reference>
          <reference field="0" count="1" selected="0">
            <x v="0"/>
          </reference>
        </references>
      </pivotArea>
    </chartFormat>
    <chartFormat chart="8" format="13">
      <pivotArea type="data" outline="0" fieldPosition="0">
        <references count="2">
          <reference field="4294967294" count="1" selected="0">
            <x v="0"/>
          </reference>
          <reference field="0" count="1" selected="0">
            <x v="1"/>
          </reference>
        </references>
      </pivotArea>
    </chartFormat>
    <chartFormat chart="8" format="14">
      <pivotArea type="data" outline="0" fieldPosition="0">
        <references count="2">
          <reference field="4294967294" count="1" selected="0">
            <x v="0"/>
          </reference>
          <reference field="0" count="1" selected="0">
            <x v="2"/>
          </reference>
        </references>
      </pivotArea>
    </chartFormat>
    <chartFormat chart="8" format="15">
      <pivotArea type="data" outline="0" fieldPosition="0">
        <references count="2">
          <reference field="4294967294" count="1" selected="0">
            <x v="0"/>
          </reference>
          <reference field="0" count="1" selected="0">
            <x v="3"/>
          </reference>
        </references>
      </pivotArea>
    </chartFormat>
    <chartFormat chart="8" format="16">
      <pivotArea type="data" outline="0" fieldPosition="0">
        <references count="2">
          <reference field="4294967294" count="1" selected="0">
            <x v="0"/>
          </reference>
          <reference field="0" count="1" selected="0">
            <x v="4"/>
          </reference>
        </references>
      </pivotArea>
    </chartFormat>
    <chartFormat chart="8" format="17">
      <pivotArea type="data" outline="0" fieldPosition="0">
        <references count="2">
          <reference field="4294967294" count="1" selected="0">
            <x v="0"/>
          </reference>
          <reference field="0" count="1" selected="0">
            <x v="5"/>
          </reference>
        </references>
      </pivotArea>
    </chartFormat>
    <chartFormat chart="8" format="18">
      <pivotArea type="data" outline="0" fieldPosition="0">
        <references count="2">
          <reference field="4294967294" count="1" selected="0">
            <x v="0"/>
          </reference>
          <reference field="0" count="1" selected="0">
            <x v="6"/>
          </reference>
        </references>
      </pivotArea>
    </chartFormat>
    <chartFormat chart="8" format="19">
      <pivotArea type="data" outline="0" fieldPosition="0">
        <references count="2">
          <reference field="4294967294" count="1" selected="0">
            <x v="0"/>
          </reference>
          <reference field="0" count="1" selected="0">
            <x v="7"/>
          </reference>
        </references>
      </pivotArea>
    </chartFormat>
    <chartFormat chart="8" format="20">
      <pivotArea type="data" outline="0" fieldPosition="0">
        <references count="2">
          <reference field="4294967294" count="1" selected="0">
            <x v="0"/>
          </reference>
          <reference field="0" count="1" selected="0">
            <x v="8"/>
          </reference>
        </references>
      </pivotArea>
    </chartFormat>
    <chartFormat chart="8" format="21">
      <pivotArea type="data" outline="0" fieldPosition="0">
        <references count="2">
          <reference field="4294967294" count="1" selected="0">
            <x v="0"/>
          </reference>
          <reference field="0"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7D83774-B43A-4A7E-975D-DCAE7840B3DF}" name="PivotTable1" cacheId="3365"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3:C12" firstHeaderRow="0" firstDataRow="1" firstDataCol="1"/>
  <pivotFields count="9">
    <pivotField compact="0" outline="0" showAll="0"/>
    <pivotField axis="axisRow" compact="0" outline="0" showAll="0">
      <items count="9">
        <item x="1"/>
        <item x="3"/>
        <item x="5"/>
        <item x="7"/>
        <item x="0"/>
        <item x="2"/>
        <item x="4"/>
        <item x="6"/>
        <item t="default"/>
      </items>
    </pivotField>
    <pivotField compact="0" outline="0" showAll="0"/>
    <pivotField compact="0" outline="0" showAll="0"/>
    <pivotField dataField="1" compact="0" numFmtId="165" outline="0" showAll="0"/>
    <pivotField dataField="1" compact="0" numFmtId="165" outline="0" showAll="0"/>
    <pivotField compact="0" numFmtId="3" outline="0" showAll="0"/>
    <pivotField compact="0" outline="0" showAll="0"/>
    <pivotField compact="0" numFmtId="3" outline="0" showAll="0"/>
  </pivotFields>
  <rowFields count="1">
    <field x="1"/>
  </rowFields>
  <rowItems count="9">
    <i>
      <x/>
    </i>
    <i>
      <x v="1"/>
    </i>
    <i>
      <x v="2"/>
    </i>
    <i>
      <x v="3"/>
    </i>
    <i>
      <x v="4"/>
    </i>
    <i>
      <x v="5"/>
    </i>
    <i>
      <x v="6"/>
    </i>
    <i>
      <x v="7"/>
    </i>
    <i t="grand">
      <x/>
    </i>
  </rowItems>
  <colFields count="1">
    <field x="-2"/>
  </colFields>
  <colItems count="2">
    <i>
      <x/>
    </i>
    <i i="1">
      <x v="1"/>
    </i>
  </colItems>
  <dataFields count="2">
    <dataField name="Sum of Revenue" fld="5" baseField="0" baseItem="0" numFmtId="165"/>
    <dataField name="Sum of Spend" fld="4" baseField="0" baseItem="0"/>
  </dataFields>
  <formats count="2">
    <format dxfId="94">
      <pivotArea outline="0" fieldPosition="0">
        <references count="2">
          <reference field="4294967294" count="1" selected="0">
            <x v="1"/>
          </reference>
          <reference field="1" count="0" selected="0"/>
        </references>
      </pivotArea>
    </format>
    <format dxfId="95">
      <pivotArea outline="0"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A481B8B-2669-4D22-A2BF-6B94B4E477FD}" name="PivotTable3" cacheId="3365"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14:A23" firstHeaderRow="1" firstDataRow="1" firstDataCol="1"/>
  <pivotFields count="9">
    <pivotField compact="0" outline="0" showAll="0"/>
    <pivotField axis="axisRow" compact="0" outline="0" showAll="0">
      <items count="9">
        <item x="1"/>
        <item x="3"/>
        <item x="5"/>
        <item x="7"/>
        <item x="0"/>
        <item x="2"/>
        <item x="4"/>
        <item x="6"/>
        <item t="default"/>
      </items>
    </pivotField>
    <pivotField compact="0" outline="0" showAll="0"/>
    <pivotField compact="0" outline="0" showAll="0"/>
    <pivotField compact="0" numFmtId="165" outline="0" showAll="0"/>
    <pivotField compact="0" numFmtId="165" outline="0" showAll="0"/>
    <pivotField compact="0" numFmtId="3" outline="0" showAll="0"/>
    <pivotField compact="0" outline="0" showAll="0"/>
    <pivotField compact="0" numFmtId="3" outline="0" showAll="0"/>
  </pivotFields>
  <rowFields count="1">
    <field x="1"/>
  </rowFields>
  <rowItems count="9">
    <i>
      <x/>
    </i>
    <i>
      <x v="1"/>
    </i>
    <i>
      <x v="2"/>
    </i>
    <i>
      <x v="3"/>
    </i>
    <i>
      <x v="4"/>
    </i>
    <i>
      <x v="5"/>
    </i>
    <i>
      <x v="6"/>
    </i>
    <i>
      <x v="7"/>
    </i>
    <i t="grand">
      <x/>
    </i>
  </rowItems>
  <colItems count="1">
    <i/>
  </colItems>
  <formats count="1">
    <format dxfId="93">
      <pivotArea dataOnly="0" labelOnly="1" outline="0" fieldPosition="0">
        <references count="1">
          <reference field="1"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D86F0AC-A494-4BE6-9442-D4A7A10680B5}" name="PivotTable6" cacheId="3365"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J9:L18" firstHeaderRow="0" firstDataRow="1" firstDataCol="1"/>
  <pivotFields count="9">
    <pivotField compact="0" outline="0" showAll="0"/>
    <pivotField axis="axisRow" compact="0" outline="0" showAll="0">
      <items count="9">
        <item x="1"/>
        <item x="3"/>
        <item x="5"/>
        <item x="7"/>
        <item x="0"/>
        <item x="2"/>
        <item x="4"/>
        <item x="6"/>
        <item t="default"/>
      </items>
    </pivotField>
    <pivotField compact="0" outline="0" showAll="0"/>
    <pivotField compact="0" outline="0" showAll="0"/>
    <pivotField dataField="1" compact="0" numFmtId="165" outline="0" showAll="0"/>
    <pivotField dataField="1" compact="0" numFmtId="165" outline="0" showAll="0"/>
    <pivotField compact="0" numFmtId="3" outline="0" showAll="0"/>
    <pivotField compact="0" outline="0" showAll="0"/>
    <pivotField compact="0" numFmtId="3" outline="0" showAll="0"/>
  </pivotFields>
  <rowFields count="1">
    <field x="1"/>
  </rowFields>
  <rowItems count="9">
    <i>
      <x/>
    </i>
    <i>
      <x v="1"/>
    </i>
    <i>
      <x v="2"/>
    </i>
    <i>
      <x v="3"/>
    </i>
    <i>
      <x v="4"/>
    </i>
    <i>
      <x v="5"/>
    </i>
    <i>
      <x v="6"/>
    </i>
    <i>
      <x v="7"/>
    </i>
    <i t="grand">
      <x/>
    </i>
  </rowItems>
  <colFields count="1">
    <field x="-2"/>
  </colFields>
  <colItems count="2">
    <i>
      <x/>
    </i>
    <i i="1">
      <x v="1"/>
    </i>
  </colItems>
  <dataFields count="2">
    <dataField name="Sum of Revenue" fld="5" baseField="0" baseItem="0" numFmtId="165"/>
    <dataField name="Sum of Spend" fld="4" baseField="0" baseItem="0"/>
  </dataFields>
  <formats count="2">
    <format dxfId="91">
      <pivotArea outline="0" fieldPosition="0">
        <references count="2">
          <reference field="4294967294" count="1" selected="0">
            <x v="1"/>
          </reference>
          <reference field="1" count="0" selected="0"/>
        </references>
      </pivotArea>
    </format>
    <format dxfId="92">
      <pivotArea outline="0"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153ED5B-A258-4405-B546-2DDFB139CF6D}" name="PivotTable2" cacheId="3365"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E3:H12" firstHeaderRow="0" firstDataRow="1" firstDataCol="1"/>
  <pivotFields count="9">
    <pivotField compact="0" outline="0" showAll="0"/>
    <pivotField axis="axisRow" compact="0" outline="0" showAll="0">
      <items count="9">
        <item x="1"/>
        <item x="3"/>
        <item x="5"/>
        <item x="7"/>
        <item x="0"/>
        <item x="2"/>
        <item x="4"/>
        <item x="6"/>
        <item t="default"/>
      </items>
    </pivotField>
    <pivotField compact="0" outline="0" showAll="0"/>
    <pivotField compact="0" outline="0" showAll="0"/>
    <pivotField compact="0" numFmtId="165" outline="0" showAll="0"/>
    <pivotField compact="0" numFmtId="165" outline="0" showAll="0"/>
    <pivotField dataField="1" compact="0" numFmtId="3" outline="0" showAll="0"/>
    <pivotField dataField="1" compact="0" outline="0" showAll="0"/>
    <pivotField dataField="1" compact="0" numFmtId="3" outline="0" showAll="0"/>
  </pivotFields>
  <rowFields count="1">
    <field x="1"/>
  </rowFields>
  <rowItems count="9">
    <i>
      <x/>
    </i>
    <i>
      <x v="1"/>
    </i>
    <i>
      <x v="2"/>
    </i>
    <i>
      <x v="3"/>
    </i>
    <i>
      <x v="4"/>
    </i>
    <i>
      <x v="5"/>
    </i>
    <i>
      <x v="6"/>
    </i>
    <i>
      <x v="7"/>
    </i>
    <i t="grand">
      <x/>
    </i>
  </rowItems>
  <colFields count="1">
    <field x="-2"/>
  </colFields>
  <colItems count="3">
    <i>
      <x/>
    </i>
    <i i="1">
      <x v="1"/>
    </i>
    <i i="2">
      <x v="2"/>
    </i>
  </colItems>
  <dataFields count="3">
    <dataField name="Sum of Impressions" fld="7" baseField="0" baseItem="0"/>
    <dataField name="Sum of Orders" fld="8" baseField="0" baseItem="0"/>
    <dataField name="Sum of Clicks"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63EA54D1-C59A-4B9F-93B6-9A54F944BB5A}" name="PivotTable3" cacheId="336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2">
  <location ref="A34:F40" firstHeaderRow="1" firstDataRow="2" firstDataCol="1"/>
  <pivotFields count="9">
    <pivotField compact="0" outline="0" showAll="0">
      <items count="4">
        <item x="1"/>
        <item h="1" x="0"/>
        <item h="1" x="2"/>
        <item t="default"/>
      </items>
    </pivotField>
    <pivotField axis="axisRow" compact="0" outline="0" showAll="0">
      <items count="10">
        <item x="1"/>
        <item x="3"/>
        <item x="5"/>
        <item x="7"/>
        <item x="0"/>
        <item x="2"/>
        <item x="4"/>
        <item x="6"/>
        <item h="1" x="8"/>
        <item t="default"/>
      </items>
    </pivotField>
    <pivotField axis="axisCol" compact="0" outline="0" showAll="0">
      <items count="27">
        <item h="1" x="0"/>
        <item h="1" x="1"/>
        <item h="1" x="2"/>
        <item h="1" x="3"/>
        <item h="1" x="4"/>
        <item x="5"/>
        <item x="6"/>
        <item x="7"/>
        <item x="8"/>
        <item h="1" x="21"/>
        <item h="1" x="24"/>
        <item h="1" x="22"/>
        <item h="1" x="23"/>
        <item h="1" x="9"/>
        <item h="1" x="10"/>
        <item h="1" x="11"/>
        <item h="1" x="12"/>
        <item h="1" x="13"/>
        <item h="1" x="14"/>
        <item h="1" x="15"/>
        <item h="1" x="16"/>
        <item h="1" x="17"/>
        <item h="1" x="18"/>
        <item h="1" x="19"/>
        <item h="1" x="20"/>
        <item h="1" x="25"/>
        <item t="default"/>
      </items>
    </pivotField>
    <pivotField compact="0" outline="0" showAll="0"/>
    <pivotField dataField="1" compact="0" outline="0" showAll="0"/>
    <pivotField compact="0" outline="0" showAll="0"/>
    <pivotField compact="0" outline="0" showAll="0">
      <items count="101">
        <item x="92"/>
        <item x="77"/>
        <item x="91"/>
        <item x="76"/>
        <item x="78"/>
        <item x="75"/>
        <item x="89"/>
        <item x="74"/>
        <item x="90"/>
        <item x="79"/>
        <item x="88"/>
        <item x="84"/>
        <item x="24"/>
        <item x="87"/>
        <item x="22"/>
        <item x="85"/>
        <item x="36"/>
        <item x="93"/>
        <item x="86"/>
        <item x="27"/>
        <item x="37"/>
        <item x="98"/>
        <item x="80"/>
        <item x="35"/>
        <item x="82"/>
        <item x="42"/>
        <item x="96"/>
        <item x="38"/>
        <item x="26"/>
        <item x="83"/>
        <item x="31"/>
        <item x="25"/>
        <item x="94"/>
        <item x="43"/>
        <item x="33"/>
        <item x="30"/>
        <item x="29"/>
        <item x="41"/>
        <item x="39"/>
        <item x="10"/>
        <item x="46"/>
        <item x="40"/>
        <item x="12"/>
        <item x="11"/>
        <item x="71"/>
        <item x="48"/>
        <item x="28"/>
        <item x="73"/>
        <item x="81"/>
        <item x="34"/>
        <item x="3"/>
        <item x="4"/>
        <item x="23"/>
        <item x="1"/>
        <item x="2"/>
        <item x="97"/>
        <item x="0"/>
        <item x="44"/>
        <item x="32"/>
        <item x="21"/>
        <item x="18"/>
        <item x="19"/>
        <item x="17"/>
        <item x="9"/>
        <item x="15"/>
        <item x="5"/>
        <item x="95"/>
        <item x="16"/>
        <item x="20"/>
        <item x="6"/>
        <item x="14"/>
        <item x="13"/>
        <item x="58"/>
        <item x="8"/>
        <item x="65"/>
        <item x="68"/>
        <item x="7"/>
        <item x="67"/>
        <item x="50"/>
        <item x="49"/>
        <item x="55"/>
        <item x="64"/>
        <item x="62"/>
        <item x="69"/>
        <item x="54"/>
        <item x="47"/>
        <item x="66"/>
        <item x="45"/>
        <item x="59"/>
        <item x="51"/>
        <item x="70"/>
        <item x="63"/>
        <item x="57"/>
        <item x="72"/>
        <item x="53"/>
        <item x="52"/>
        <item x="56"/>
        <item x="60"/>
        <item x="61"/>
        <item x="99"/>
        <item t="default"/>
      </items>
    </pivotField>
    <pivotField compact="0" outline="0" showAll="0">
      <items count="102">
        <item x="36"/>
        <item x="59"/>
        <item x="35"/>
        <item x="37"/>
        <item x="27"/>
        <item x="11"/>
        <item x="60"/>
        <item x="42"/>
        <item x="10"/>
        <item x="12"/>
        <item x="44"/>
        <item x="43"/>
        <item x="26"/>
        <item x="29"/>
        <item x="45"/>
        <item x="28"/>
        <item x="56"/>
        <item x="31"/>
        <item x="72"/>
        <item x="69"/>
        <item x="68"/>
        <item x="30"/>
        <item x="70"/>
        <item x="55"/>
        <item x="57"/>
        <item x="34"/>
        <item x="97"/>
        <item x="58"/>
        <item x="66"/>
        <item x="47"/>
        <item x="32"/>
        <item x="33"/>
        <item x="63"/>
        <item x="9"/>
        <item x="38"/>
        <item x="50"/>
        <item x="52"/>
        <item x="67"/>
        <item x="25"/>
        <item x="39"/>
        <item x="65"/>
        <item x="51"/>
        <item x="64"/>
        <item x="41"/>
        <item x="3"/>
        <item x="4"/>
        <item x="40"/>
        <item x="1"/>
        <item x="98"/>
        <item x="54"/>
        <item x="20"/>
        <item x="17"/>
        <item x="19"/>
        <item x="0"/>
        <item x="2"/>
        <item x="61"/>
        <item x="53"/>
        <item x="18"/>
        <item x="5"/>
        <item x="23"/>
        <item x="16"/>
        <item x="6"/>
        <item x="13"/>
        <item x="73"/>
        <item x="22"/>
        <item x="15"/>
        <item x="48"/>
        <item x="8"/>
        <item x="62"/>
        <item x="81"/>
        <item x="80"/>
        <item x="14"/>
        <item x="86"/>
        <item x="46"/>
        <item x="78"/>
        <item x="95"/>
        <item x="83"/>
        <item x="94"/>
        <item x="87"/>
        <item x="77"/>
        <item x="7"/>
        <item x="93"/>
        <item x="82"/>
        <item x="92"/>
        <item x="21"/>
        <item x="85"/>
        <item x="79"/>
        <item x="71"/>
        <item x="76"/>
        <item x="96"/>
        <item x="88"/>
        <item x="89"/>
        <item x="90"/>
        <item x="91"/>
        <item x="99"/>
        <item x="75"/>
        <item x="74"/>
        <item x="49"/>
        <item x="84"/>
        <item x="24"/>
        <item x="100"/>
        <item t="default"/>
      </items>
    </pivotField>
    <pivotField compact="0" outline="0" showAll="0"/>
  </pivotFields>
  <rowFields count="1">
    <field x="1"/>
  </rowFields>
  <rowItems count="5">
    <i>
      <x/>
    </i>
    <i>
      <x v="1"/>
    </i>
    <i>
      <x v="2"/>
    </i>
    <i>
      <x v="3"/>
    </i>
    <i t="grand">
      <x/>
    </i>
  </rowItems>
  <colFields count="1">
    <field x="2"/>
  </colFields>
  <colItems count="5">
    <i>
      <x v="5"/>
    </i>
    <i>
      <x v="6"/>
    </i>
    <i>
      <x v="7"/>
    </i>
    <i>
      <x v="8"/>
    </i>
    <i t="grand">
      <x/>
    </i>
  </colItems>
  <dataFields count="1">
    <dataField name="Sum of Spend" fld="4" baseField="0" baseItem="0" numFmtId="165"/>
  </dataFields>
  <formats count="3">
    <format dxfId="88">
      <pivotArea outline="0" fieldPosition="0">
        <references count="1">
          <reference field="4294967294" count="1" selected="0">
            <x v="0"/>
          </reference>
        </references>
      </pivotArea>
    </format>
    <format dxfId="89">
      <pivotArea grandRow="1" outline="0" collapsedLevelsAreSubtotals="1" fieldPosition="0"/>
    </format>
    <format dxfId="90">
      <pivotArea dataOnly="0" labelOnly="1" grandRow="1" outline="0" fieldPosition="0"/>
    </format>
  </formats>
  <chartFormats count="2">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04D0991-1F82-486E-AAB3-202C8B532762}" name="PivotTable8" cacheId="336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6">
  <location ref="H26:J31" firstHeaderRow="0" firstDataRow="1" firstDataCol="1"/>
  <pivotFields count="9">
    <pivotField compact="0" outline="0" showAll="0">
      <items count="4">
        <item x="1"/>
        <item h="1" x="0"/>
        <item h="1" x="2"/>
        <item t="default"/>
      </items>
    </pivotField>
    <pivotField axis="axisRow" compact="0" outline="0" showAll="0">
      <items count="10">
        <item x="1"/>
        <item x="3"/>
        <item x="5"/>
        <item x="7"/>
        <item h="1" x="0"/>
        <item h="1" x="2"/>
        <item h="1" x="4"/>
        <item h="1" x="6"/>
        <item h="1" x="8"/>
        <item t="default"/>
      </items>
    </pivotField>
    <pivotField compact="0" outline="0" showAll="0">
      <items count="27">
        <item h="1" x="0"/>
        <item h="1" x="1"/>
        <item h="1" x="2"/>
        <item h="1" x="3"/>
        <item h="1" x="4"/>
        <item h="1" x="5"/>
        <item h="1" x="6"/>
        <item h="1" x="7"/>
        <item h="1" x="8"/>
        <item x="21"/>
        <item x="24"/>
        <item x="22"/>
        <item x="23"/>
        <item x="9"/>
        <item h="1" x="10"/>
        <item h="1" x="11"/>
        <item h="1" x="12"/>
        <item h="1" x="13"/>
        <item h="1" x="14"/>
        <item h="1" x="15"/>
        <item h="1" x="16"/>
        <item h="1" x="17"/>
        <item h="1" x="18"/>
        <item h="1" x="19"/>
        <item h="1" x="20"/>
        <item h="1" x="25"/>
        <item t="default"/>
      </items>
    </pivotField>
    <pivotField compact="0" outline="0" showAll="0"/>
    <pivotField dataField="1" compact="0" outline="0" showAll="0"/>
    <pivotField dataField="1" compact="0" outline="0" showAll="0"/>
    <pivotField compact="0" outline="0" showAll="0">
      <items count="101">
        <item x="92"/>
        <item x="77"/>
        <item x="91"/>
        <item x="76"/>
        <item x="78"/>
        <item x="75"/>
        <item x="89"/>
        <item x="74"/>
        <item x="90"/>
        <item x="79"/>
        <item x="88"/>
        <item x="84"/>
        <item x="24"/>
        <item x="87"/>
        <item x="22"/>
        <item x="85"/>
        <item x="36"/>
        <item x="93"/>
        <item x="86"/>
        <item x="27"/>
        <item x="37"/>
        <item x="98"/>
        <item x="80"/>
        <item x="35"/>
        <item x="82"/>
        <item x="42"/>
        <item x="96"/>
        <item x="38"/>
        <item x="26"/>
        <item x="83"/>
        <item x="31"/>
        <item x="25"/>
        <item x="94"/>
        <item x="43"/>
        <item x="33"/>
        <item x="30"/>
        <item x="29"/>
        <item x="41"/>
        <item x="39"/>
        <item x="10"/>
        <item x="46"/>
        <item x="40"/>
        <item x="12"/>
        <item x="11"/>
        <item x="71"/>
        <item x="48"/>
        <item x="28"/>
        <item x="73"/>
        <item x="81"/>
        <item x="34"/>
        <item x="3"/>
        <item x="4"/>
        <item x="23"/>
        <item x="1"/>
        <item x="2"/>
        <item x="97"/>
        <item x="0"/>
        <item x="44"/>
        <item x="32"/>
        <item x="21"/>
        <item x="18"/>
        <item x="19"/>
        <item x="17"/>
        <item x="9"/>
        <item x="15"/>
        <item x="5"/>
        <item x="95"/>
        <item x="16"/>
        <item x="20"/>
        <item x="6"/>
        <item x="14"/>
        <item x="13"/>
        <item x="58"/>
        <item x="8"/>
        <item x="65"/>
        <item x="68"/>
        <item x="7"/>
        <item x="67"/>
        <item x="50"/>
        <item x="49"/>
        <item x="55"/>
        <item x="64"/>
        <item x="62"/>
        <item x="69"/>
        <item x="54"/>
        <item x="47"/>
        <item x="66"/>
        <item x="45"/>
        <item x="59"/>
        <item x="51"/>
        <item x="70"/>
        <item x="63"/>
        <item x="57"/>
        <item x="72"/>
        <item x="53"/>
        <item x="52"/>
        <item x="56"/>
        <item x="60"/>
        <item x="61"/>
        <item x="99"/>
        <item t="default"/>
      </items>
    </pivotField>
    <pivotField compact="0" outline="0" showAll="0">
      <items count="102">
        <item x="36"/>
        <item x="59"/>
        <item x="35"/>
        <item x="37"/>
        <item x="27"/>
        <item x="11"/>
        <item x="60"/>
        <item x="42"/>
        <item x="10"/>
        <item x="12"/>
        <item x="44"/>
        <item x="43"/>
        <item x="26"/>
        <item x="29"/>
        <item x="45"/>
        <item x="28"/>
        <item x="56"/>
        <item x="31"/>
        <item x="72"/>
        <item x="69"/>
        <item x="68"/>
        <item x="30"/>
        <item x="70"/>
        <item x="55"/>
        <item x="57"/>
        <item x="34"/>
        <item x="97"/>
        <item x="58"/>
        <item x="66"/>
        <item x="47"/>
        <item x="32"/>
        <item x="33"/>
        <item x="63"/>
        <item x="9"/>
        <item x="38"/>
        <item x="50"/>
        <item x="52"/>
        <item x="67"/>
        <item x="25"/>
        <item x="39"/>
        <item x="65"/>
        <item x="51"/>
        <item x="64"/>
        <item x="41"/>
        <item x="3"/>
        <item x="4"/>
        <item x="40"/>
        <item x="1"/>
        <item x="98"/>
        <item x="54"/>
        <item x="20"/>
        <item x="17"/>
        <item x="19"/>
        <item x="0"/>
        <item x="2"/>
        <item x="61"/>
        <item x="53"/>
        <item x="18"/>
        <item x="5"/>
        <item x="23"/>
        <item x="16"/>
        <item x="6"/>
        <item x="13"/>
        <item x="73"/>
        <item x="22"/>
        <item x="15"/>
        <item x="48"/>
        <item x="8"/>
        <item x="62"/>
        <item x="81"/>
        <item x="80"/>
        <item x="14"/>
        <item x="86"/>
        <item x="46"/>
        <item x="78"/>
        <item x="95"/>
        <item x="83"/>
        <item x="94"/>
        <item x="87"/>
        <item x="77"/>
        <item x="7"/>
        <item x="93"/>
        <item x="82"/>
        <item x="92"/>
        <item x="21"/>
        <item x="85"/>
        <item x="79"/>
        <item x="71"/>
        <item x="76"/>
        <item x="96"/>
        <item x="88"/>
        <item x="89"/>
        <item x="90"/>
        <item x="91"/>
        <item x="99"/>
        <item x="75"/>
        <item x="74"/>
        <item x="49"/>
        <item x="84"/>
        <item x="24"/>
        <item x="100"/>
        <item t="default"/>
      </items>
    </pivotField>
    <pivotField compact="0" outline="0" showAll="0"/>
  </pivotFields>
  <rowFields count="1">
    <field x="1"/>
  </rowFields>
  <rowItems count="5">
    <i>
      <x/>
    </i>
    <i>
      <x v="1"/>
    </i>
    <i>
      <x v="2"/>
    </i>
    <i>
      <x v="3"/>
    </i>
    <i t="grand">
      <x/>
    </i>
  </rowItems>
  <colFields count="1">
    <field x="-2"/>
  </colFields>
  <colItems count="2">
    <i>
      <x/>
    </i>
    <i i="1">
      <x v="1"/>
    </i>
  </colItems>
  <dataFields count="2">
    <dataField name="Sum of Spend" fld="4" baseField="0" baseItem="0" numFmtId="164"/>
    <dataField name="Sum of Revenue" fld="5" baseField="0" baseItem="0" numFmtId="164"/>
  </dataFields>
  <formats count="5">
    <format dxfId="83">
      <pivotArea grandRow="1" outline="0" collapsedLevelsAreSubtotals="1" fieldPosition="0"/>
    </format>
    <format dxfId="84">
      <pivotArea dataOnly="0" labelOnly="1" grandRow="1" outline="0" fieldPosition="0"/>
    </format>
    <format dxfId="85">
      <pivotArea outline="0" collapsedLevelsAreSubtotals="1" fieldPosition="0"/>
    </format>
    <format dxfId="86">
      <pivotArea outline="0" fieldPosition="0">
        <references count="1">
          <reference field="4294967294" count="1" selected="0">
            <x v="0"/>
          </reference>
        </references>
      </pivotArea>
    </format>
    <format dxfId="87">
      <pivotArea outline="0" fieldPosition="0">
        <references count="1">
          <reference field="4294967294" count="1" selected="0">
            <x v="1"/>
          </reference>
        </references>
      </pivotArea>
    </format>
  </formats>
  <conditionalFormats count="4">
    <conditionalFormat priority="16">
      <pivotAreas count="1">
        <pivotArea type="data" outline="0" collapsedLevelsAreSubtotals="1" fieldPosition="0">
          <references count="2">
            <reference field="4294967294" count="1" selected="0">
              <x v="0"/>
            </reference>
            <reference field="1" count="4" selected="0">
              <x v="0"/>
              <x v="1"/>
              <x v="2"/>
              <x v="3"/>
            </reference>
          </references>
        </pivotArea>
      </pivotAreas>
    </conditionalFormat>
    <conditionalFormat priority="15">
      <pivotAreas count="1">
        <pivotArea type="data" outline="0" collapsedLevelsAreSubtotals="1" fieldPosition="0">
          <references count="2">
            <reference field="4294967294" count="1" selected="0">
              <x v="1"/>
            </reference>
            <reference field="1" count="4" selected="0">
              <x v="0"/>
              <x v="1"/>
              <x v="2"/>
              <x v="3"/>
            </reference>
          </references>
        </pivotArea>
      </pivotAreas>
    </conditionalFormat>
    <conditionalFormat priority="5">
      <pivotAreas count="1">
        <pivotArea type="data" outline="0" collapsedLevelsAreSubtotals="1" fieldPosition="0">
          <references count="2">
            <reference field="4294967294" count="1" selected="0">
              <x v="0"/>
            </reference>
            <reference field="1" count="4" selected="0">
              <x v="0"/>
              <x v="1"/>
              <x v="2"/>
              <x v="3"/>
            </reference>
          </references>
        </pivotArea>
      </pivotAreas>
    </conditionalFormat>
    <conditionalFormat priority="4">
      <pivotAreas count="1">
        <pivotArea type="data" outline="0" collapsedLevelsAreSubtotals="1" fieldPosition="0">
          <references count="2">
            <reference field="4294967294" count="1" selected="0">
              <x v="1"/>
            </reference>
            <reference field="1" count="4" selected="0">
              <x v="0"/>
              <x v="1"/>
              <x v="2"/>
              <x v="3"/>
            </reference>
          </references>
        </pivotArea>
      </pivotAreas>
    </conditionalFormat>
  </conditionalFormats>
  <chartFormats count="1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 chart="3"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1"/>
          </reference>
        </references>
      </pivotArea>
    </chartFormat>
    <chartFormat chart="4"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1"/>
          </reference>
        </references>
      </pivotArea>
    </chartFormat>
    <chartFormat chart="5"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3A991CF-AEA6-4907-98AF-BC0D20429F38}" name="PivotTable1" cacheId="336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4">
  <location ref="A2:A11" firstHeaderRow="1" firstDataRow="1" firstDataCol="1"/>
  <pivotFields count="9">
    <pivotField compact="0" outline="0" showAll="0">
      <items count="4">
        <item x="1"/>
        <item h="1" x="0"/>
        <item h="1" x="2"/>
        <item t="default"/>
      </items>
    </pivotField>
    <pivotField axis="axisRow" compact="0" outline="0" showAll="0">
      <items count="10">
        <item x="1"/>
        <item x="3"/>
        <item x="5"/>
        <item x="7"/>
        <item x="0"/>
        <item x="2"/>
        <item x="4"/>
        <item x="6"/>
        <item h="1" x="8"/>
        <item t="default"/>
      </items>
    </pivotField>
    <pivotField compact="0" outline="0" showAll="0">
      <items count="27">
        <item h="1" x="0"/>
        <item h="1" x="1"/>
        <item h="1" x="2"/>
        <item h="1" x="3"/>
        <item h="1" x="4"/>
        <item h="1" x="5"/>
        <item h="1" x="6"/>
        <item h="1" x="7"/>
        <item h="1" x="8"/>
        <item x="21"/>
        <item x="24"/>
        <item x="22"/>
        <item x="23"/>
        <item x="9"/>
        <item h="1" x="10"/>
        <item h="1" x="11"/>
        <item h="1" x="12"/>
        <item h="1" x="13"/>
        <item h="1" x="14"/>
        <item h="1" x="15"/>
        <item h="1" x="16"/>
        <item h="1" x="17"/>
        <item h="1" x="18"/>
        <item h="1" x="19"/>
        <item h="1" x="20"/>
        <item h="1" x="25"/>
        <item t="default"/>
      </items>
    </pivotField>
    <pivotField compact="0" outline="0" showAll="0"/>
    <pivotField compact="0" outline="0" showAll="0"/>
    <pivotField compact="0" outline="0" showAll="0"/>
    <pivotField compact="0" outline="0" showAll="0">
      <items count="101">
        <item x="92"/>
        <item x="77"/>
        <item x="91"/>
        <item x="76"/>
        <item x="78"/>
        <item x="75"/>
        <item x="89"/>
        <item x="74"/>
        <item x="90"/>
        <item x="79"/>
        <item x="88"/>
        <item x="84"/>
        <item x="24"/>
        <item x="87"/>
        <item x="22"/>
        <item x="85"/>
        <item x="36"/>
        <item x="93"/>
        <item x="86"/>
        <item x="27"/>
        <item x="37"/>
        <item x="98"/>
        <item x="80"/>
        <item x="35"/>
        <item x="82"/>
        <item x="42"/>
        <item x="96"/>
        <item x="38"/>
        <item x="26"/>
        <item x="83"/>
        <item x="31"/>
        <item x="25"/>
        <item x="94"/>
        <item x="43"/>
        <item x="33"/>
        <item x="30"/>
        <item x="29"/>
        <item x="41"/>
        <item x="39"/>
        <item x="10"/>
        <item x="46"/>
        <item x="40"/>
        <item x="12"/>
        <item x="11"/>
        <item x="71"/>
        <item x="48"/>
        <item x="28"/>
        <item x="73"/>
        <item x="81"/>
        <item x="34"/>
        <item x="3"/>
        <item x="4"/>
        <item x="23"/>
        <item x="1"/>
        <item x="2"/>
        <item x="97"/>
        <item x="0"/>
        <item x="44"/>
        <item x="32"/>
        <item x="21"/>
        <item x="18"/>
        <item x="19"/>
        <item x="17"/>
        <item x="9"/>
        <item x="15"/>
        <item x="5"/>
        <item x="95"/>
        <item x="16"/>
        <item x="20"/>
        <item x="6"/>
        <item x="14"/>
        <item x="13"/>
        <item x="58"/>
        <item x="8"/>
        <item x="65"/>
        <item x="68"/>
        <item x="7"/>
        <item x="67"/>
        <item x="50"/>
        <item x="49"/>
        <item x="55"/>
        <item x="64"/>
        <item x="62"/>
        <item x="69"/>
        <item x="54"/>
        <item x="47"/>
        <item x="66"/>
        <item x="45"/>
        <item x="59"/>
        <item x="51"/>
        <item x="70"/>
        <item x="63"/>
        <item x="57"/>
        <item x="72"/>
        <item x="53"/>
        <item x="52"/>
        <item x="56"/>
        <item x="60"/>
        <item x="61"/>
        <item x="99"/>
        <item t="default"/>
      </items>
    </pivotField>
    <pivotField compact="0" outline="0" showAll="0">
      <items count="102">
        <item x="36"/>
        <item x="59"/>
        <item x="35"/>
        <item x="37"/>
        <item x="27"/>
        <item x="11"/>
        <item x="60"/>
        <item x="42"/>
        <item x="10"/>
        <item x="12"/>
        <item x="44"/>
        <item x="43"/>
        <item x="26"/>
        <item x="29"/>
        <item x="45"/>
        <item x="28"/>
        <item x="56"/>
        <item x="31"/>
        <item x="72"/>
        <item x="69"/>
        <item x="68"/>
        <item x="30"/>
        <item x="70"/>
        <item x="55"/>
        <item x="57"/>
        <item x="34"/>
        <item x="97"/>
        <item x="58"/>
        <item x="66"/>
        <item x="47"/>
        <item x="32"/>
        <item x="33"/>
        <item x="63"/>
        <item x="9"/>
        <item x="38"/>
        <item x="50"/>
        <item x="52"/>
        <item x="67"/>
        <item x="25"/>
        <item x="39"/>
        <item x="65"/>
        <item x="51"/>
        <item x="64"/>
        <item x="41"/>
        <item x="3"/>
        <item x="4"/>
        <item x="40"/>
        <item x="1"/>
        <item x="98"/>
        <item x="54"/>
        <item x="20"/>
        <item x="17"/>
        <item x="19"/>
        <item x="0"/>
        <item x="2"/>
        <item x="61"/>
        <item x="53"/>
        <item x="18"/>
        <item x="5"/>
        <item x="23"/>
        <item x="16"/>
        <item x="6"/>
        <item x="13"/>
        <item x="73"/>
        <item x="22"/>
        <item x="15"/>
        <item x="48"/>
        <item x="8"/>
        <item x="62"/>
        <item x="81"/>
        <item x="80"/>
        <item x="14"/>
        <item x="86"/>
        <item x="46"/>
        <item x="78"/>
        <item x="95"/>
        <item x="83"/>
        <item x="94"/>
        <item x="87"/>
        <item x="77"/>
        <item x="7"/>
        <item x="93"/>
        <item x="82"/>
        <item x="92"/>
        <item x="21"/>
        <item x="85"/>
        <item x="79"/>
        <item x="71"/>
        <item x="76"/>
        <item x="96"/>
        <item x="88"/>
        <item x="89"/>
        <item x="90"/>
        <item x="91"/>
        <item x="99"/>
        <item x="75"/>
        <item x="74"/>
        <item x="49"/>
        <item x="84"/>
        <item x="24"/>
        <item x="100"/>
        <item t="default"/>
      </items>
    </pivotField>
    <pivotField compact="0" outline="0" showAll="0"/>
  </pivotFields>
  <rowFields count="1">
    <field x="1"/>
  </rowFields>
  <rowItems count="9">
    <i>
      <x/>
    </i>
    <i>
      <x v="1"/>
    </i>
    <i>
      <x v="2"/>
    </i>
    <i>
      <x v="3"/>
    </i>
    <i>
      <x v="4"/>
    </i>
    <i>
      <x v="5"/>
    </i>
    <i>
      <x v="6"/>
    </i>
    <i>
      <x v="7"/>
    </i>
    <i t="grand">
      <x/>
    </i>
  </rowItems>
  <colItems count="1">
    <i/>
  </colItems>
  <formats count="1">
    <format dxfId="82">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F3F12D5-C032-47A4-96D2-B798A4CD0CAC}" name="PivotTable9" cacheId="336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H34:J39" firstHeaderRow="0" firstDataRow="1" firstDataCol="1"/>
  <pivotFields count="9">
    <pivotField compact="0" outline="0" showAll="0">
      <items count="4">
        <item x="1"/>
        <item h="1" x="0"/>
        <item h="1" x="2"/>
        <item t="default"/>
      </items>
    </pivotField>
    <pivotField axis="axisRow" compact="0" outline="0" showAll="0">
      <items count="10">
        <item h="1" x="1"/>
        <item h="1" x="3"/>
        <item h="1" x="5"/>
        <item h="1" x="7"/>
        <item x="0"/>
        <item x="2"/>
        <item x="4"/>
        <item x="6"/>
        <item h="1" x="8"/>
        <item t="default"/>
      </items>
    </pivotField>
    <pivotField compact="0" outline="0" showAll="0">
      <items count="27">
        <item h="1" x="0"/>
        <item h="1" x="1"/>
        <item h="1" x="2"/>
        <item h="1" x="3"/>
        <item h="1" x="4"/>
        <item h="1" x="5"/>
        <item h="1" x="6"/>
        <item h="1" x="7"/>
        <item h="1" x="8"/>
        <item x="21"/>
        <item x="24"/>
        <item x="22"/>
        <item x="23"/>
        <item x="9"/>
        <item h="1" x="10"/>
        <item h="1" x="11"/>
        <item h="1" x="12"/>
        <item h="1" x="13"/>
        <item h="1" x="14"/>
        <item h="1" x="15"/>
        <item h="1" x="16"/>
        <item h="1" x="17"/>
        <item h="1" x="18"/>
        <item h="1" x="19"/>
        <item h="1" x="20"/>
        <item h="1" x="25"/>
        <item t="default"/>
      </items>
    </pivotField>
    <pivotField compact="0" outline="0" showAll="0"/>
    <pivotField dataField="1" compact="0" outline="0" showAll="0"/>
    <pivotField dataField="1" compact="0" outline="0" showAll="0"/>
    <pivotField compact="0" outline="0" showAll="0">
      <items count="101">
        <item x="92"/>
        <item x="77"/>
        <item x="91"/>
        <item x="76"/>
        <item x="78"/>
        <item x="75"/>
        <item x="89"/>
        <item x="74"/>
        <item x="90"/>
        <item x="79"/>
        <item x="88"/>
        <item x="84"/>
        <item x="24"/>
        <item x="87"/>
        <item x="22"/>
        <item x="85"/>
        <item x="36"/>
        <item x="93"/>
        <item x="86"/>
        <item x="27"/>
        <item x="37"/>
        <item x="98"/>
        <item x="80"/>
        <item x="35"/>
        <item x="82"/>
        <item x="42"/>
        <item x="96"/>
        <item x="38"/>
        <item x="26"/>
        <item x="83"/>
        <item x="31"/>
        <item x="25"/>
        <item x="94"/>
        <item x="43"/>
        <item x="33"/>
        <item x="30"/>
        <item x="29"/>
        <item x="41"/>
        <item x="39"/>
        <item x="10"/>
        <item x="46"/>
        <item x="40"/>
        <item x="12"/>
        <item x="11"/>
        <item x="71"/>
        <item x="48"/>
        <item x="28"/>
        <item x="73"/>
        <item x="81"/>
        <item x="34"/>
        <item x="3"/>
        <item x="4"/>
        <item x="23"/>
        <item x="1"/>
        <item x="2"/>
        <item x="97"/>
        <item x="0"/>
        <item x="44"/>
        <item x="32"/>
        <item x="21"/>
        <item x="18"/>
        <item x="19"/>
        <item x="17"/>
        <item x="9"/>
        <item x="15"/>
        <item x="5"/>
        <item x="95"/>
        <item x="16"/>
        <item x="20"/>
        <item x="6"/>
        <item x="14"/>
        <item x="13"/>
        <item x="58"/>
        <item x="8"/>
        <item x="65"/>
        <item x="68"/>
        <item x="7"/>
        <item x="67"/>
        <item x="50"/>
        <item x="49"/>
        <item x="55"/>
        <item x="64"/>
        <item x="62"/>
        <item x="69"/>
        <item x="54"/>
        <item x="47"/>
        <item x="66"/>
        <item x="45"/>
        <item x="59"/>
        <item x="51"/>
        <item x="70"/>
        <item x="63"/>
        <item x="57"/>
        <item x="72"/>
        <item x="53"/>
        <item x="52"/>
        <item x="56"/>
        <item x="60"/>
        <item x="61"/>
        <item x="99"/>
        <item t="default"/>
      </items>
    </pivotField>
    <pivotField compact="0" outline="0" showAll="0">
      <items count="102">
        <item x="36"/>
        <item x="59"/>
        <item x="35"/>
        <item x="37"/>
        <item x="27"/>
        <item x="11"/>
        <item x="60"/>
        <item x="42"/>
        <item x="10"/>
        <item x="12"/>
        <item x="44"/>
        <item x="43"/>
        <item x="26"/>
        <item x="29"/>
        <item x="45"/>
        <item x="28"/>
        <item x="56"/>
        <item x="31"/>
        <item x="72"/>
        <item x="69"/>
        <item x="68"/>
        <item x="30"/>
        <item x="70"/>
        <item x="55"/>
        <item x="57"/>
        <item x="34"/>
        <item x="97"/>
        <item x="58"/>
        <item x="66"/>
        <item x="47"/>
        <item x="32"/>
        <item x="33"/>
        <item x="63"/>
        <item x="9"/>
        <item x="38"/>
        <item x="50"/>
        <item x="52"/>
        <item x="67"/>
        <item x="25"/>
        <item x="39"/>
        <item x="65"/>
        <item x="51"/>
        <item x="64"/>
        <item x="41"/>
        <item x="3"/>
        <item x="4"/>
        <item x="40"/>
        <item x="1"/>
        <item x="98"/>
        <item x="54"/>
        <item x="20"/>
        <item x="17"/>
        <item x="19"/>
        <item x="0"/>
        <item x="2"/>
        <item x="61"/>
        <item x="53"/>
        <item x="18"/>
        <item x="5"/>
        <item x="23"/>
        <item x="16"/>
        <item x="6"/>
        <item x="13"/>
        <item x="73"/>
        <item x="22"/>
        <item x="15"/>
        <item x="48"/>
        <item x="8"/>
        <item x="62"/>
        <item x="81"/>
        <item x="80"/>
        <item x="14"/>
        <item x="86"/>
        <item x="46"/>
        <item x="78"/>
        <item x="95"/>
        <item x="83"/>
        <item x="94"/>
        <item x="87"/>
        <item x="77"/>
        <item x="7"/>
        <item x="93"/>
        <item x="82"/>
        <item x="92"/>
        <item x="21"/>
        <item x="85"/>
        <item x="79"/>
        <item x="71"/>
        <item x="76"/>
        <item x="96"/>
        <item x="88"/>
        <item x="89"/>
        <item x="90"/>
        <item x="91"/>
        <item x="99"/>
        <item x="75"/>
        <item x="74"/>
        <item x="49"/>
        <item x="84"/>
        <item x="24"/>
        <item x="100"/>
        <item t="default"/>
      </items>
    </pivotField>
    <pivotField compact="0" outline="0" showAll="0"/>
  </pivotFields>
  <rowFields count="1">
    <field x="1"/>
  </rowFields>
  <rowItems count="5">
    <i>
      <x v="4"/>
    </i>
    <i>
      <x v="5"/>
    </i>
    <i>
      <x v="6"/>
    </i>
    <i>
      <x v="7"/>
    </i>
    <i t="grand">
      <x/>
    </i>
  </rowItems>
  <colFields count="1">
    <field x="-2"/>
  </colFields>
  <colItems count="2">
    <i>
      <x/>
    </i>
    <i i="1">
      <x v="1"/>
    </i>
  </colItems>
  <dataFields count="2">
    <dataField name="Sum of Spend" fld="4" baseField="0" baseItem="0" numFmtId="164"/>
    <dataField name="Sum of Revenue" fld="5" baseField="0" baseItem="0" numFmtId="164"/>
  </dataFields>
  <formats count="5">
    <format dxfId="77">
      <pivotArea grandRow="1" outline="0" collapsedLevelsAreSubtotals="1" fieldPosition="0"/>
    </format>
    <format dxfId="78">
      <pivotArea dataOnly="0" labelOnly="1" grandRow="1" outline="0" fieldPosition="0"/>
    </format>
    <format dxfId="79">
      <pivotArea outline="0" collapsedLevelsAreSubtotals="1" fieldPosition="0"/>
    </format>
    <format dxfId="80">
      <pivotArea outline="0" fieldPosition="0">
        <references count="1">
          <reference field="4294967294" count="1" selected="0">
            <x v="0"/>
          </reference>
        </references>
      </pivotArea>
    </format>
    <format dxfId="81">
      <pivotArea outline="0" fieldPosition="0">
        <references count="1">
          <reference field="4294967294" count="1" selected="0">
            <x v="1"/>
          </reference>
        </references>
      </pivotArea>
    </format>
  </formats>
  <conditionalFormats count="4">
    <conditionalFormat priority="2">
      <pivotAreas count="1">
        <pivotArea type="data" outline="0" collapsedLevelsAreSubtotals="1" fieldPosition="0">
          <references count="2">
            <reference field="4294967294" count="1" selected="0">
              <x v="1"/>
            </reference>
            <reference field="1" count="4" selected="0">
              <x v="4"/>
              <x v="5"/>
              <x v="6"/>
              <x v="7"/>
            </reference>
          </references>
        </pivotArea>
      </pivotAreas>
    </conditionalFormat>
    <conditionalFormat priority="12">
      <pivotAreas count="1">
        <pivotArea type="data" outline="0" collapsedLevelsAreSubtotals="1" fieldPosition="0">
          <references count="2">
            <reference field="4294967294" count="1" selected="0">
              <x v="1"/>
            </reference>
            <reference field="1" count="4" selected="0">
              <x v="0"/>
              <x v="1"/>
              <x v="2"/>
              <x v="3"/>
            </reference>
          </references>
        </pivotArea>
      </pivotAreas>
    </conditionalFormat>
    <conditionalFormat priority="8">
      <pivotAreas count="1">
        <pivotArea type="data" outline="0" collapsedLevelsAreSubtotals="1" fieldPosition="0">
          <references count="2">
            <reference field="4294967294" count="1" selected="0">
              <x v="1"/>
            </reference>
            <reference field="1" count="4" selected="0">
              <x v="0"/>
              <x v="1"/>
              <x v="2"/>
              <x v="3"/>
            </reference>
          </references>
        </pivotArea>
      </pivotAreas>
    </conditionalFormat>
    <conditionalFormat priority="8">
      <pivotAreas count="1">
        <pivotArea type="data" outline="0" collapsedLevelsAreSubtotals="1" fieldPosition="0">
          <references count="2">
            <reference field="4294967294" count="1" selected="0">
              <x v="0"/>
            </reference>
            <reference field="1" count="4" selected="0">
              <x v="4"/>
              <x v="5"/>
              <x v="6"/>
              <x v="7"/>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C40E98B-843B-4E62-BB13-420C3AA0D2B9}" name="PivotTable5" cacheId="336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E14:H23" firstHeaderRow="0" firstDataRow="1" firstDataCol="1"/>
  <pivotFields count="9">
    <pivotField compact="0" outline="0" showAll="0">
      <items count="4">
        <item x="1"/>
        <item h="1" x="0"/>
        <item h="1" x="2"/>
        <item t="default"/>
      </items>
    </pivotField>
    <pivotField axis="axisRow" compact="0" outline="0" showAll="0">
      <items count="10">
        <item x="1"/>
        <item x="3"/>
        <item x="5"/>
        <item x="7"/>
        <item x="0"/>
        <item x="2"/>
        <item x="4"/>
        <item x="6"/>
        <item h="1" x="8"/>
        <item t="default"/>
      </items>
    </pivotField>
    <pivotField compact="0" outline="0" showAll="0">
      <items count="27">
        <item h="1" x="0"/>
        <item h="1" x="1"/>
        <item h="1" x="2"/>
        <item h="1" x="3"/>
        <item h="1" x="4"/>
        <item h="1" x="5"/>
        <item h="1" x="6"/>
        <item h="1" x="7"/>
        <item h="1" x="8"/>
        <item x="21"/>
        <item x="24"/>
        <item x="22"/>
        <item x="23"/>
        <item x="9"/>
        <item h="1" x="10"/>
        <item h="1" x="11"/>
        <item h="1" x="12"/>
        <item h="1" x="13"/>
        <item h="1" x="14"/>
        <item h="1" x="15"/>
        <item h="1" x="16"/>
        <item h="1" x="17"/>
        <item h="1" x="18"/>
        <item h="1" x="19"/>
        <item h="1" x="20"/>
        <item h="1" x="25"/>
        <item t="default"/>
      </items>
    </pivotField>
    <pivotField compact="0" outline="0" showAll="0"/>
    <pivotField compact="0" outline="0" showAll="0"/>
    <pivotField compact="0" outline="0" showAll="0"/>
    <pivotField dataField="1" compact="0" outline="0" showAll="0">
      <items count="101">
        <item x="92"/>
        <item x="77"/>
        <item x="91"/>
        <item x="76"/>
        <item x="78"/>
        <item x="75"/>
        <item x="89"/>
        <item x="74"/>
        <item x="90"/>
        <item x="79"/>
        <item x="88"/>
        <item x="84"/>
        <item x="24"/>
        <item x="87"/>
        <item x="22"/>
        <item x="85"/>
        <item x="36"/>
        <item x="93"/>
        <item x="86"/>
        <item x="27"/>
        <item x="37"/>
        <item x="98"/>
        <item x="80"/>
        <item x="35"/>
        <item x="82"/>
        <item x="42"/>
        <item x="96"/>
        <item x="38"/>
        <item x="26"/>
        <item x="83"/>
        <item x="31"/>
        <item x="25"/>
        <item x="94"/>
        <item x="43"/>
        <item x="33"/>
        <item x="30"/>
        <item x="29"/>
        <item x="41"/>
        <item x="39"/>
        <item x="10"/>
        <item x="46"/>
        <item x="40"/>
        <item x="12"/>
        <item x="11"/>
        <item x="71"/>
        <item x="48"/>
        <item x="28"/>
        <item x="73"/>
        <item x="81"/>
        <item x="34"/>
        <item x="3"/>
        <item x="4"/>
        <item x="23"/>
        <item x="1"/>
        <item x="2"/>
        <item x="97"/>
        <item x="0"/>
        <item x="44"/>
        <item x="32"/>
        <item x="21"/>
        <item x="18"/>
        <item x="19"/>
        <item x="17"/>
        <item x="9"/>
        <item x="15"/>
        <item x="5"/>
        <item x="95"/>
        <item x="16"/>
        <item x="20"/>
        <item x="6"/>
        <item x="14"/>
        <item x="13"/>
        <item x="58"/>
        <item x="8"/>
        <item x="65"/>
        <item x="68"/>
        <item x="7"/>
        <item x="67"/>
        <item x="50"/>
        <item x="49"/>
        <item x="55"/>
        <item x="64"/>
        <item x="62"/>
        <item x="69"/>
        <item x="54"/>
        <item x="47"/>
        <item x="66"/>
        <item x="45"/>
        <item x="59"/>
        <item x="51"/>
        <item x="70"/>
        <item x="63"/>
        <item x="57"/>
        <item x="72"/>
        <item x="53"/>
        <item x="52"/>
        <item x="56"/>
        <item x="60"/>
        <item x="61"/>
        <item x="99"/>
        <item t="default"/>
      </items>
    </pivotField>
    <pivotField dataField="1" compact="0" outline="0" showAll="0">
      <items count="102">
        <item x="36"/>
        <item x="59"/>
        <item x="35"/>
        <item x="37"/>
        <item x="27"/>
        <item x="11"/>
        <item x="60"/>
        <item x="42"/>
        <item x="10"/>
        <item x="12"/>
        <item x="44"/>
        <item x="43"/>
        <item x="26"/>
        <item x="29"/>
        <item x="45"/>
        <item x="28"/>
        <item x="56"/>
        <item x="31"/>
        <item x="72"/>
        <item x="69"/>
        <item x="68"/>
        <item x="30"/>
        <item x="70"/>
        <item x="55"/>
        <item x="57"/>
        <item x="34"/>
        <item x="97"/>
        <item x="58"/>
        <item x="66"/>
        <item x="47"/>
        <item x="32"/>
        <item x="33"/>
        <item x="63"/>
        <item x="9"/>
        <item x="38"/>
        <item x="50"/>
        <item x="52"/>
        <item x="67"/>
        <item x="25"/>
        <item x="39"/>
        <item x="65"/>
        <item x="51"/>
        <item x="64"/>
        <item x="41"/>
        <item x="3"/>
        <item x="4"/>
        <item x="40"/>
        <item x="1"/>
        <item x="98"/>
        <item x="54"/>
        <item x="20"/>
        <item x="17"/>
        <item x="19"/>
        <item x="0"/>
        <item x="2"/>
        <item x="61"/>
        <item x="53"/>
        <item x="18"/>
        <item x="5"/>
        <item x="23"/>
        <item x="16"/>
        <item x="6"/>
        <item x="13"/>
        <item x="73"/>
        <item x="22"/>
        <item x="15"/>
        <item x="48"/>
        <item x="8"/>
        <item x="62"/>
        <item x="81"/>
        <item x="80"/>
        <item x="14"/>
        <item x="86"/>
        <item x="46"/>
        <item x="78"/>
        <item x="95"/>
        <item x="83"/>
        <item x="94"/>
        <item x="87"/>
        <item x="77"/>
        <item x="7"/>
        <item x="93"/>
        <item x="82"/>
        <item x="92"/>
        <item x="21"/>
        <item x="85"/>
        <item x="79"/>
        <item x="71"/>
        <item x="76"/>
        <item x="96"/>
        <item x="88"/>
        <item x="89"/>
        <item x="90"/>
        <item x="91"/>
        <item x="99"/>
        <item x="75"/>
        <item x="74"/>
        <item x="49"/>
        <item x="84"/>
        <item x="24"/>
        <item x="100"/>
        <item t="default"/>
      </items>
    </pivotField>
    <pivotField dataField="1" compact="0" outline="0" showAll="0"/>
  </pivotFields>
  <rowFields count="1">
    <field x="1"/>
  </rowFields>
  <rowItems count="9">
    <i>
      <x/>
    </i>
    <i>
      <x v="1"/>
    </i>
    <i>
      <x v="2"/>
    </i>
    <i>
      <x v="3"/>
    </i>
    <i>
      <x v="4"/>
    </i>
    <i>
      <x v="5"/>
    </i>
    <i>
      <x v="6"/>
    </i>
    <i>
      <x v="7"/>
    </i>
    <i t="grand">
      <x/>
    </i>
  </rowItems>
  <colFields count="1">
    <field x="-2"/>
  </colFields>
  <colItems count="3">
    <i>
      <x/>
    </i>
    <i i="1">
      <x v="1"/>
    </i>
    <i i="2">
      <x v="2"/>
    </i>
  </colItems>
  <dataFields count="3">
    <dataField name="Sum of Clicks" fld="6" baseField="0" baseItem="0" numFmtId="1"/>
    <dataField name="Sum of Impressions" fld="7" baseField="0" baseItem="0"/>
    <dataField name="Sum of Orders" fld="8" baseField="0" baseItem="0"/>
  </dataFields>
  <formats count="4">
    <format dxfId="73">
      <pivotArea outline="0" fieldPosition="0">
        <references count="1">
          <reference field="4294967294" count="1" selected="0">
            <x v="0"/>
          </reference>
        </references>
      </pivotArea>
    </format>
    <format dxfId="74">
      <pivotArea grandRow="1" outline="0" collapsedLevelsAreSubtotals="1" fieldPosition="0"/>
    </format>
    <format dxfId="75">
      <pivotArea dataOnly="0" labelOnly="1" grandRow="1" outline="0" fieldPosition="0"/>
    </format>
    <format dxfId="7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19E674E5-4730-4B13-BF58-8460A65CD9A6}" name="PivotTable2" cacheId="336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2">
  <location ref="A26:F32" firstHeaderRow="1" firstDataRow="2" firstDataCol="1"/>
  <pivotFields count="9">
    <pivotField compact="0" outline="0" showAll="0">
      <items count="4">
        <item x="1"/>
        <item h="1" x="0"/>
        <item h="1" x="2"/>
        <item t="default"/>
      </items>
    </pivotField>
    <pivotField axis="axisRow" compact="0" outline="0" showAll="0">
      <items count="10">
        <item x="1"/>
        <item x="3"/>
        <item x="5"/>
        <item x="7"/>
        <item x="0"/>
        <item x="2"/>
        <item x="4"/>
        <item x="6"/>
        <item h="1" x="8"/>
        <item t="default"/>
      </items>
    </pivotField>
    <pivotField axis="axisCol" compact="0" outline="0" showAll="0">
      <items count="27">
        <item h="1" x="0"/>
        <item h="1" x="1"/>
        <item h="1" x="2"/>
        <item h="1" x="3"/>
        <item h="1" x="4"/>
        <item h="1" x="5"/>
        <item h="1" x="6"/>
        <item h="1" x="7"/>
        <item h="1" x="8"/>
        <item x="21"/>
        <item x="24"/>
        <item x="22"/>
        <item x="23"/>
        <item h="1" x="9"/>
        <item h="1" x="10"/>
        <item h="1" x="11"/>
        <item h="1" x="12"/>
        <item h="1" x="13"/>
        <item h="1" x="14"/>
        <item h="1" x="15"/>
        <item h="1" x="16"/>
        <item h="1" x="17"/>
        <item h="1" x="18"/>
        <item h="1" x="19"/>
        <item h="1" x="20"/>
        <item h="1" x="25"/>
        <item t="default"/>
      </items>
    </pivotField>
    <pivotField compact="0" outline="0" showAll="0"/>
    <pivotField dataField="1" compact="0" outline="0" showAll="0"/>
    <pivotField compact="0" outline="0" showAll="0"/>
    <pivotField compact="0" outline="0" showAll="0">
      <items count="101">
        <item x="92"/>
        <item x="77"/>
        <item x="91"/>
        <item x="76"/>
        <item x="78"/>
        <item x="75"/>
        <item x="89"/>
        <item x="74"/>
        <item x="90"/>
        <item x="79"/>
        <item x="88"/>
        <item x="84"/>
        <item x="24"/>
        <item x="87"/>
        <item x="22"/>
        <item x="85"/>
        <item x="36"/>
        <item x="93"/>
        <item x="86"/>
        <item x="27"/>
        <item x="37"/>
        <item x="98"/>
        <item x="80"/>
        <item x="35"/>
        <item x="82"/>
        <item x="42"/>
        <item x="96"/>
        <item x="38"/>
        <item x="26"/>
        <item x="83"/>
        <item x="31"/>
        <item x="25"/>
        <item x="94"/>
        <item x="43"/>
        <item x="33"/>
        <item x="30"/>
        <item x="29"/>
        <item x="41"/>
        <item x="39"/>
        <item x="10"/>
        <item x="46"/>
        <item x="40"/>
        <item x="12"/>
        <item x="11"/>
        <item x="71"/>
        <item x="48"/>
        <item x="28"/>
        <item x="73"/>
        <item x="81"/>
        <item x="34"/>
        <item x="3"/>
        <item x="4"/>
        <item x="23"/>
        <item x="1"/>
        <item x="2"/>
        <item x="97"/>
        <item x="0"/>
        <item x="44"/>
        <item x="32"/>
        <item x="21"/>
        <item x="18"/>
        <item x="19"/>
        <item x="17"/>
        <item x="9"/>
        <item x="15"/>
        <item x="5"/>
        <item x="95"/>
        <item x="16"/>
        <item x="20"/>
        <item x="6"/>
        <item x="14"/>
        <item x="13"/>
        <item x="58"/>
        <item x="8"/>
        <item x="65"/>
        <item x="68"/>
        <item x="7"/>
        <item x="67"/>
        <item x="50"/>
        <item x="49"/>
        <item x="55"/>
        <item x="64"/>
        <item x="62"/>
        <item x="69"/>
        <item x="54"/>
        <item x="47"/>
        <item x="66"/>
        <item x="45"/>
        <item x="59"/>
        <item x="51"/>
        <item x="70"/>
        <item x="63"/>
        <item x="57"/>
        <item x="72"/>
        <item x="53"/>
        <item x="52"/>
        <item x="56"/>
        <item x="60"/>
        <item x="61"/>
        <item x="99"/>
        <item t="default"/>
      </items>
    </pivotField>
    <pivotField compact="0" outline="0" showAll="0">
      <items count="102">
        <item x="36"/>
        <item x="59"/>
        <item x="35"/>
        <item x="37"/>
        <item x="27"/>
        <item x="11"/>
        <item x="60"/>
        <item x="42"/>
        <item x="10"/>
        <item x="12"/>
        <item x="44"/>
        <item x="43"/>
        <item x="26"/>
        <item x="29"/>
        <item x="45"/>
        <item x="28"/>
        <item x="56"/>
        <item x="31"/>
        <item x="72"/>
        <item x="69"/>
        <item x="68"/>
        <item x="30"/>
        <item x="70"/>
        <item x="55"/>
        <item x="57"/>
        <item x="34"/>
        <item x="97"/>
        <item x="58"/>
        <item x="66"/>
        <item x="47"/>
        <item x="32"/>
        <item x="33"/>
        <item x="63"/>
        <item x="9"/>
        <item x="38"/>
        <item x="50"/>
        <item x="52"/>
        <item x="67"/>
        <item x="25"/>
        <item x="39"/>
        <item x="65"/>
        <item x="51"/>
        <item x="64"/>
        <item x="41"/>
        <item x="3"/>
        <item x="4"/>
        <item x="40"/>
        <item x="1"/>
        <item x="98"/>
        <item x="54"/>
        <item x="20"/>
        <item x="17"/>
        <item x="19"/>
        <item x="0"/>
        <item x="2"/>
        <item x="61"/>
        <item x="53"/>
        <item x="18"/>
        <item x="5"/>
        <item x="23"/>
        <item x="16"/>
        <item x="6"/>
        <item x="13"/>
        <item x="73"/>
        <item x="22"/>
        <item x="15"/>
        <item x="48"/>
        <item x="8"/>
        <item x="62"/>
        <item x="81"/>
        <item x="80"/>
        <item x="14"/>
        <item x="86"/>
        <item x="46"/>
        <item x="78"/>
        <item x="95"/>
        <item x="83"/>
        <item x="94"/>
        <item x="87"/>
        <item x="77"/>
        <item x="7"/>
        <item x="93"/>
        <item x="82"/>
        <item x="92"/>
        <item x="21"/>
        <item x="85"/>
        <item x="79"/>
        <item x="71"/>
        <item x="76"/>
        <item x="96"/>
        <item x="88"/>
        <item x="89"/>
        <item x="90"/>
        <item x="91"/>
        <item x="99"/>
        <item x="75"/>
        <item x="74"/>
        <item x="49"/>
        <item x="84"/>
        <item x="24"/>
        <item x="100"/>
        <item t="default"/>
      </items>
    </pivotField>
    <pivotField compact="0" outline="0" showAll="0"/>
  </pivotFields>
  <rowFields count="1">
    <field x="1"/>
  </rowFields>
  <rowItems count="5">
    <i>
      <x/>
    </i>
    <i>
      <x v="1"/>
    </i>
    <i>
      <x v="2"/>
    </i>
    <i>
      <x v="3"/>
    </i>
    <i t="grand">
      <x/>
    </i>
  </rowItems>
  <colFields count="1">
    <field x="2"/>
  </colFields>
  <colItems count="5">
    <i>
      <x v="9"/>
    </i>
    <i>
      <x v="10"/>
    </i>
    <i>
      <x v="11"/>
    </i>
    <i>
      <x v="12"/>
    </i>
    <i t="grand">
      <x/>
    </i>
  </colItems>
  <dataFields count="1">
    <dataField name="Sum of Spend" fld="4" baseField="0" baseItem="0" numFmtId="165"/>
  </dataFields>
  <formats count="3">
    <format dxfId="70">
      <pivotArea grandRow="1" outline="0" collapsedLevelsAreSubtotals="1" fieldPosition="0"/>
    </format>
    <format dxfId="71">
      <pivotArea dataOnly="0" labelOnly="1" grandRow="1" outline="0" fieldPosition="0"/>
    </format>
    <format dxfId="7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BC06143-E4D7-4B23-8A81-7D7FB08E93C1}" name="PivotTable4" cacheId="336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7">
  <location ref="A14:C23" firstHeaderRow="0" firstDataRow="1" firstDataCol="1"/>
  <pivotFields count="9">
    <pivotField compact="0" outline="0" showAll="0">
      <items count="4">
        <item x="1"/>
        <item h="1" x="0"/>
        <item h="1" x="2"/>
        <item t="default"/>
      </items>
    </pivotField>
    <pivotField axis="axisRow" compact="0" outline="0" showAll="0">
      <items count="10">
        <item x="1"/>
        <item x="3"/>
        <item x="5"/>
        <item x="7"/>
        <item x="0"/>
        <item x="2"/>
        <item x="4"/>
        <item x="6"/>
        <item h="1" x="8"/>
        <item t="default"/>
      </items>
    </pivotField>
    <pivotField compact="0" outline="0" showAll="0">
      <items count="27">
        <item h="1" x="0"/>
        <item h="1" x="1"/>
        <item h="1" x="2"/>
        <item h="1" x="3"/>
        <item h="1" x="4"/>
        <item h="1" x="5"/>
        <item h="1" x="6"/>
        <item h="1" x="7"/>
        <item h="1" x="8"/>
        <item x="21"/>
        <item x="24"/>
        <item x="22"/>
        <item x="23"/>
        <item x="9"/>
        <item h="1" x="10"/>
        <item h="1" x="11"/>
        <item h="1" x="12"/>
        <item h="1" x="13"/>
        <item h="1" x="14"/>
        <item h="1" x="15"/>
        <item h="1" x="16"/>
        <item h="1" x="17"/>
        <item h="1" x="18"/>
        <item h="1" x="19"/>
        <item h="1" x="20"/>
        <item h="1" x="25"/>
        <item t="default"/>
      </items>
    </pivotField>
    <pivotField compact="0" outline="0" showAll="0"/>
    <pivotField dataField="1" compact="0" outline="0" showAll="0"/>
    <pivotField dataField="1" compact="0" outline="0" showAll="0"/>
    <pivotField compact="0" outline="0" showAll="0">
      <items count="101">
        <item x="92"/>
        <item x="77"/>
        <item x="91"/>
        <item x="76"/>
        <item x="78"/>
        <item x="75"/>
        <item x="89"/>
        <item x="74"/>
        <item x="90"/>
        <item x="79"/>
        <item x="88"/>
        <item x="84"/>
        <item x="24"/>
        <item x="87"/>
        <item x="22"/>
        <item x="85"/>
        <item x="36"/>
        <item x="93"/>
        <item x="86"/>
        <item x="27"/>
        <item x="37"/>
        <item x="98"/>
        <item x="80"/>
        <item x="35"/>
        <item x="82"/>
        <item x="42"/>
        <item x="96"/>
        <item x="38"/>
        <item x="26"/>
        <item x="83"/>
        <item x="31"/>
        <item x="25"/>
        <item x="94"/>
        <item x="43"/>
        <item x="33"/>
        <item x="30"/>
        <item x="29"/>
        <item x="41"/>
        <item x="39"/>
        <item x="10"/>
        <item x="46"/>
        <item x="40"/>
        <item x="12"/>
        <item x="11"/>
        <item x="71"/>
        <item x="48"/>
        <item x="28"/>
        <item x="73"/>
        <item x="81"/>
        <item x="34"/>
        <item x="3"/>
        <item x="4"/>
        <item x="23"/>
        <item x="1"/>
        <item x="2"/>
        <item x="97"/>
        <item x="0"/>
        <item x="44"/>
        <item x="32"/>
        <item x="21"/>
        <item x="18"/>
        <item x="19"/>
        <item x="17"/>
        <item x="9"/>
        <item x="15"/>
        <item x="5"/>
        <item x="95"/>
        <item x="16"/>
        <item x="20"/>
        <item x="6"/>
        <item x="14"/>
        <item x="13"/>
        <item x="58"/>
        <item x="8"/>
        <item x="65"/>
        <item x="68"/>
        <item x="7"/>
        <item x="67"/>
        <item x="50"/>
        <item x="49"/>
        <item x="55"/>
        <item x="64"/>
        <item x="62"/>
        <item x="69"/>
        <item x="54"/>
        <item x="47"/>
        <item x="66"/>
        <item x="45"/>
        <item x="59"/>
        <item x="51"/>
        <item x="70"/>
        <item x="63"/>
        <item x="57"/>
        <item x="72"/>
        <item x="53"/>
        <item x="52"/>
        <item x="56"/>
        <item x="60"/>
        <item x="61"/>
        <item x="99"/>
        <item t="default"/>
      </items>
    </pivotField>
    <pivotField compact="0" outline="0" showAll="0">
      <items count="102">
        <item x="36"/>
        <item x="59"/>
        <item x="35"/>
        <item x="37"/>
        <item x="27"/>
        <item x="11"/>
        <item x="60"/>
        <item x="42"/>
        <item x="10"/>
        <item x="12"/>
        <item x="44"/>
        <item x="43"/>
        <item x="26"/>
        <item x="29"/>
        <item x="45"/>
        <item x="28"/>
        <item x="56"/>
        <item x="31"/>
        <item x="72"/>
        <item x="69"/>
        <item x="68"/>
        <item x="30"/>
        <item x="70"/>
        <item x="55"/>
        <item x="57"/>
        <item x="34"/>
        <item x="97"/>
        <item x="58"/>
        <item x="66"/>
        <item x="47"/>
        <item x="32"/>
        <item x="33"/>
        <item x="63"/>
        <item x="9"/>
        <item x="38"/>
        <item x="50"/>
        <item x="52"/>
        <item x="67"/>
        <item x="25"/>
        <item x="39"/>
        <item x="65"/>
        <item x="51"/>
        <item x="64"/>
        <item x="41"/>
        <item x="3"/>
        <item x="4"/>
        <item x="40"/>
        <item x="1"/>
        <item x="98"/>
        <item x="54"/>
        <item x="20"/>
        <item x="17"/>
        <item x="19"/>
        <item x="0"/>
        <item x="2"/>
        <item x="61"/>
        <item x="53"/>
        <item x="18"/>
        <item x="5"/>
        <item x="23"/>
        <item x="16"/>
        <item x="6"/>
        <item x="13"/>
        <item x="73"/>
        <item x="22"/>
        <item x="15"/>
        <item x="48"/>
        <item x="8"/>
        <item x="62"/>
        <item x="81"/>
        <item x="80"/>
        <item x="14"/>
        <item x="86"/>
        <item x="46"/>
        <item x="78"/>
        <item x="95"/>
        <item x="83"/>
        <item x="94"/>
        <item x="87"/>
        <item x="77"/>
        <item x="7"/>
        <item x="93"/>
        <item x="82"/>
        <item x="92"/>
        <item x="21"/>
        <item x="85"/>
        <item x="79"/>
        <item x="71"/>
        <item x="76"/>
        <item x="96"/>
        <item x="88"/>
        <item x="89"/>
        <item x="90"/>
        <item x="91"/>
        <item x="99"/>
        <item x="75"/>
        <item x="74"/>
        <item x="49"/>
        <item x="84"/>
        <item x="24"/>
        <item x="100"/>
        <item t="default"/>
      </items>
    </pivotField>
    <pivotField compact="0" outline="0" showAll="0"/>
  </pivotFields>
  <rowFields count="1">
    <field x="1"/>
  </rowFields>
  <rowItems count="9">
    <i>
      <x/>
    </i>
    <i>
      <x v="1"/>
    </i>
    <i>
      <x v="2"/>
    </i>
    <i>
      <x v="3"/>
    </i>
    <i>
      <x v="4"/>
    </i>
    <i>
      <x v="5"/>
    </i>
    <i>
      <x v="6"/>
    </i>
    <i>
      <x v="7"/>
    </i>
    <i t="grand">
      <x/>
    </i>
  </rowItems>
  <colFields count="1">
    <field x="-2"/>
  </colFields>
  <colItems count="2">
    <i>
      <x/>
    </i>
    <i i="1">
      <x v="1"/>
    </i>
  </colItems>
  <dataFields count="2">
    <dataField name="Sum of Spend" fld="4" baseField="0" baseItem="0" numFmtId="165"/>
    <dataField name="Sum of Revenue" fld="5" baseField="0" baseItem="0" numFmtId="165"/>
  </dataFields>
  <formats count="4">
    <format dxfId="66">
      <pivotArea outline="0" fieldPosition="0">
        <references count="1">
          <reference field="4294967294" count="1" selected="0">
            <x v="0"/>
          </reference>
        </references>
      </pivotArea>
    </format>
    <format dxfId="67">
      <pivotArea outline="0" fieldPosition="0">
        <references count="1">
          <reference field="4294967294" count="1" selected="0">
            <x v="1"/>
          </reference>
        </references>
      </pivotArea>
    </format>
    <format dxfId="68">
      <pivotArea grandRow="1" outline="0" collapsedLevelsAreSubtotals="1" fieldPosition="0"/>
    </format>
    <format dxfId="69">
      <pivotArea dataOnly="0" labelOnly="1" grandRow="1" outline="0" fieldPosition="0"/>
    </format>
  </formats>
  <chartFormats count="1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 chart="3" format="2"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1"/>
          </reference>
        </references>
      </pivotArea>
    </chartFormat>
    <chartFormat chart="4"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1"/>
          </reference>
        </references>
      </pivotArea>
    </chartFormat>
    <chartFormat chart="5" format="6" series="1">
      <pivotArea type="data" outline="0" fieldPosition="0">
        <references count="1">
          <reference field="4294967294" count="1" selected="0">
            <x v="0"/>
          </reference>
        </references>
      </pivotArea>
    </chartFormat>
    <chartFormat chart="5" format="7" series="1">
      <pivotArea type="data" outline="0" fieldPosition="0">
        <references count="1">
          <reference field="4294967294" count="1" selected="0">
            <x v="1"/>
          </reference>
        </references>
      </pivotArea>
    </chartFormat>
    <chartFormat chart="6" format="8" series="1">
      <pivotArea type="data" outline="0" fieldPosition="0">
        <references count="1">
          <reference field="4294967294" count="1" selected="0">
            <x v="0"/>
          </reference>
        </references>
      </pivotArea>
    </chartFormat>
    <chartFormat chart="6" format="9"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37B732-02D0-4E01-9DDC-382D800402F4}" name="PivotTable6" cacheId="336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7">
  <location ref="A42:F47" firstHeaderRow="0" firstDataRow="1" firstDataCol="1"/>
  <pivotFields count="9">
    <pivotField compact="0" outline="0" showAll="0">
      <items count="4">
        <item x="1"/>
        <item h="1" x="0"/>
        <item h="1" x="2"/>
        <item t="default"/>
      </items>
    </pivotField>
    <pivotField axis="axisRow" compact="0" outline="0" showAll="0">
      <items count="10">
        <item h="1" x="1"/>
        <item h="1" x="3"/>
        <item h="1" x="5"/>
        <item h="1" x="7"/>
        <item x="0"/>
        <item x="2"/>
        <item x="4"/>
        <item x="6"/>
        <item h="1" x="8"/>
        <item t="default"/>
      </items>
    </pivotField>
    <pivotField compact="0" outline="0" showAll="0">
      <items count="27">
        <item h="1" x="0"/>
        <item h="1" x="1"/>
        <item h="1" x="2"/>
        <item h="1" x="3"/>
        <item h="1" x="4"/>
        <item h="1" x="5"/>
        <item h="1" x="6"/>
        <item h="1" x="7"/>
        <item h="1" x="8"/>
        <item x="21"/>
        <item x="24"/>
        <item x="22"/>
        <item x="23"/>
        <item x="9"/>
        <item h="1" x="10"/>
        <item h="1" x="11"/>
        <item h="1" x="12"/>
        <item h="1" x="13"/>
        <item h="1" x="14"/>
        <item h="1" x="15"/>
        <item h="1" x="16"/>
        <item h="1" x="17"/>
        <item h="1" x="18"/>
        <item h="1" x="19"/>
        <item h="1" x="20"/>
        <item h="1" x="25"/>
        <item t="default"/>
      </items>
    </pivotField>
    <pivotField compact="0" outline="0" showAll="0"/>
    <pivotField dataField="1" compact="0" outline="0" showAll="0"/>
    <pivotField dataField="1" compact="0" outline="0" showAll="0"/>
    <pivotField dataField="1" compact="0" outline="0" showAll="0">
      <items count="101">
        <item x="92"/>
        <item x="77"/>
        <item x="91"/>
        <item x="76"/>
        <item x="78"/>
        <item x="75"/>
        <item x="89"/>
        <item x="74"/>
        <item x="90"/>
        <item x="79"/>
        <item x="88"/>
        <item x="84"/>
        <item x="24"/>
        <item x="87"/>
        <item x="22"/>
        <item x="85"/>
        <item x="36"/>
        <item x="93"/>
        <item x="86"/>
        <item x="27"/>
        <item x="37"/>
        <item x="98"/>
        <item x="80"/>
        <item x="35"/>
        <item x="82"/>
        <item x="42"/>
        <item x="96"/>
        <item x="38"/>
        <item x="26"/>
        <item x="83"/>
        <item x="31"/>
        <item x="25"/>
        <item x="94"/>
        <item x="43"/>
        <item x="33"/>
        <item x="30"/>
        <item x="29"/>
        <item x="41"/>
        <item x="39"/>
        <item x="10"/>
        <item x="46"/>
        <item x="40"/>
        <item x="12"/>
        <item x="11"/>
        <item x="71"/>
        <item x="48"/>
        <item x="28"/>
        <item x="73"/>
        <item x="81"/>
        <item x="34"/>
        <item x="3"/>
        <item x="4"/>
        <item x="23"/>
        <item x="1"/>
        <item x="2"/>
        <item x="97"/>
        <item x="0"/>
        <item x="44"/>
        <item x="32"/>
        <item x="21"/>
        <item x="18"/>
        <item x="19"/>
        <item x="17"/>
        <item x="9"/>
        <item x="15"/>
        <item x="5"/>
        <item x="95"/>
        <item x="16"/>
        <item x="20"/>
        <item x="6"/>
        <item x="14"/>
        <item x="13"/>
        <item x="58"/>
        <item x="8"/>
        <item x="65"/>
        <item x="68"/>
        <item x="7"/>
        <item x="67"/>
        <item x="50"/>
        <item x="49"/>
        <item x="55"/>
        <item x="64"/>
        <item x="62"/>
        <item x="69"/>
        <item x="54"/>
        <item x="47"/>
        <item x="66"/>
        <item x="45"/>
        <item x="59"/>
        <item x="51"/>
        <item x="70"/>
        <item x="63"/>
        <item x="57"/>
        <item x="72"/>
        <item x="53"/>
        <item x="52"/>
        <item x="56"/>
        <item x="60"/>
        <item x="61"/>
        <item x="99"/>
        <item t="default"/>
      </items>
    </pivotField>
    <pivotField dataField="1" compact="0" outline="0" showAll="0">
      <items count="102">
        <item x="36"/>
        <item x="59"/>
        <item x="35"/>
        <item x="37"/>
        <item x="27"/>
        <item x="11"/>
        <item x="60"/>
        <item x="42"/>
        <item x="10"/>
        <item x="12"/>
        <item x="44"/>
        <item x="43"/>
        <item x="26"/>
        <item x="29"/>
        <item x="45"/>
        <item x="28"/>
        <item x="56"/>
        <item x="31"/>
        <item x="72"/>
        <item x="69"/>
        <item x="68"/>
        <item x="30"/>
        <item x="70"/>
        <item x="55"/>
        <item x="57"/>
        <item x="34"/>
        <item x="97"/>
        <item x="58"/>
        <item x="66"/>
        <item x="47"/>
        <item x="32"/>
        <item x="33"/>
        <item x="63"/>
        <item x="9"/>
        <item x="38"/>
        <item x="50"/>
        <item x="52"/>
        <item x="67"/>
        <item x="25"/>
        <item x="39"/>
        <item x="65"/>
        <item x="51"/>
        <item x="64"/>
        <item x="41"/>
        <item x="3"/>
        <item x="4"/>
        <item x="40"/>
        <item x="1"/>
        <item x="98"/>
        <item x="54"/>
        <item x="20"/>
        <item x="17"/>
        <item x="19"/>
        <item x="0"/>
        <item x="2"/>
        <item x="61"/>
        <item x="53"/>
        <item x="18"/>
        <item x="5"/>
        <item x="23"/>
        <item x="16"/>
        <item x="6"/>
        <item x="13"/>
        <item x="73"/>
        <item x="22"/>
        <item x="15"/>
        <item x="48"/>
        <item x="8"/>
        <item x="62"/>
        <item x="81"/>
        <item x="80"/>
        <item x="14"/>
        <item x="86"/>
        <item x="46"/>
        <item x="78"/>
        <item x="95"/>
        <item x="83"/>
        <item x="94"/>
        <item x="87"/>
        <item x="77"/>
        <item x="7"/>
        <item x="93"/>
        <item x="82"/>
        <item x="92"/>
        <item x="21"/>
        <item x="85"/>
        <item x="79"/>
        <item x="71"/>
        <item x="76"/>
        <item x="96"/>
        <item x="88"/>
        <item x="89"/>
        <item x="90"/>
        <item x="91"/>
        <item x="99"/>
        <item x="75"/>
        <item x="74"/>
        <item x="49"/>
        <item x="84"/>
        <item x="24"/>
        <item x="100"/>
        <item t="default"/>
      </items>
    </pivotField>
    <pivotField dataField="1" compact="0" outline="0" showAll="0"/>
  </pivotFields>
  <rowFields count="1">
    <field x="1"/>
  </rowFields>
  <rowItems count="5">
    <i>
      <x v="4"/>
    </i>
    <i>
      <x v="5"/>
    </i>
    <i>
      <x v="6"/>
    </i>
    <i>
      <x v="7"/>
    </i>
    <i t="grand">
      <x/>
    </i>
  </rowItems>
  <colFields count="1">
    <field x="-2"/>
  </colFields>
  <colItems count="5">
    <i>
      <x/>
    </i>
    <i i="1">
      <x v="1"/>
    </i>
    <i i="2">
      <x v="2"/>
    </i>
    <i i="3">
      <x v="3"/>
    </i>
    <i i="4">
      <x v="4"/>
    </i>
  </colItems>
  <dataFields count="5">
    <dataField name="Sum of Revenue" fld="5" baseField="0" baseItem="0" numFmtId="165"/>
    <dataField name="Sum of Clicks" fld="6" baseField="0" baseItem="0" numFmtId="1"/>
    <dataField name="Sum of Spend" fld="4" baseField="0" baseItem="0" numFmtId="165"/>
    <dataField name="Sum of Orders" fld="8" baseField="0" baseItem="0"/>
    <dataField name="Sum of Impressions" fld="7" baseField="0" baseItem="0"/>
  </dataFields>
  <formats count="4">
    <format dxfId="62">
      <pivotArea dataOnly="0" labelOnly="1" grandRow="1" outline="0" fieldPosition="0"/>
    </format>
    <format dxfId="63">
      <pivotArea outline="0" fieldPosition="0">
        <references count="1">
          <reference field="4294967294" count="1" selected="0">
            <x v="0"/>
          </reference>
        </references>
      </pivotArea>
    </format>
    <format dxfId="64">
      <pivotArea outline="0" fieldPosition="0">
        <references count="1">
          <reference field="4294967294" count="1" selected="0">
            <x v="1"/>
          </reference>
        </references>
      </pivotArea>
    </format>
    <format dxfId="65">
      <pivotArea outline="0"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1C33D61-D70F-41AA-B8A7-4E24B2AC3F1F}" name="PivotTable9" cacheId="3364"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9">
  <location ref="X2:Y13" firstHeaderRow="1" firstDataRow="1" firstDataCol="1"/>
  <pivotFields count="13">
    <pivotField axis="axisRow" compact="0" outline="0" showAll="0">
      <items count="11">
        <item n="Q1 Bird" x="5"/>
        <item n="Q1 Cat" x="6"/>
        <item n="Q1 Dog" x="7"/>
        <item n="Q1 Fish" x="8"/>
        <item n="Q1 Reptile" x="9"/>
        <item n="Q2 Bird" x="0"/>
        <item n="Q2 Cat" x="1"/>
        <item n="Q2 Dog" x="2"/>
        <item n="Q2 Fish" x="3"/>
        <item n="Q2 Reptile" x="4"/>
        <item t="default"/>
      </items>
    </pivotField>
    <pivotField compact="0" outline="0" showAll="0">
      <items count="26">
        <item x="0"/>
        <item x="1"/>
        <item x="2"/>
        <item x="3"/>
        <item x="12"/>
        <item x="13"/>
        <item x="14"/>
        <item x="15"/>
        <item x="16"/>
        <item x="17"/>
        <item x="18"/>
        <item x="19"/>
        <item x="20"/>
        <item x="4"/>
        <item x="5"/>
        <item x="6"/>
        <item x="7"/>
        <item x="21"/>
        <item x="22"/>
        <item x="23"/>
        <item x="24"/>
        <item x="8"/>
        <item x="9"/>
        <item x="10"/>
        <item x="11"/>
        <item t="default"/>
      </items>
    </pivotField>
    <pivotField compact="0" outline="0" showAll="0"/>
    <pivotField compact="0" numFmtId="165" outline="0" showAll="0">
      <items count="126">
        <item x="101"/>
        <item x="117"/>
        <item x="121"/>
        <item x="119"/>
        <item x="118"/>
        <item x="114"/>
        <item x="113"/>
        <item x="122"/>
        <item x="102"/>
        <item x="94"/>
        <item x="93"/>
        <item x="115"/>
        <item x="123"/>
        <item x="104"/>
        <item x="103"/>
        <item x="95"/>
        <item x="116"/>
        <item x="120"/>
        <item x="96"/>
        <item x="24"/>
        <item x="124"/>
        <item x="107"/>
        <item x="111"/>
        <item x="62"/>
        <item x="106"/>
        <item x="108"/>
        <item x="97"/>
        <item x="61"/>
        <item x="63"/>
        <item x="98"/>
        <item x="99"/>
        <item x="89"/>
        <item x="100"/>
        <item x="90"/>
        <item x="64"/>
        <item x="82"/>
        <item x="87"/>
        <item x="81"/>
        <item x="91"/>
        <item x="83"/>
        <item x="84"/>
        <item x="112"/>
        <item x="23"/>
        <item x="92"/>
        <item x="105"/>
        <item x="110"/>
        <item x="109"/>
        <item x="88"/>
        <item x="6"/>
        <item x="26"/>
        <item x="7"/>
        <item x="86"/>
        <item x="85"/>
        <item x="10"/>
        <item x="25"/>
        <item x="27"/>
        <item x="33"/>
        <item x="34"/>
        <item x="5"/>
        <item x="28"/>
        <item x="1"/>
        <item x="35"/>
        <item x="0"/>
        <item x="2"/>
        <item x="3"/>
        <item x="20"/>
        <item x="36"/>
        <item x="31"/>
        <item x="11"/>
        <item x="4"/>
        <item x="9"/>
        <item x="8"/>
        <item x="32"/>
        <item x="30"/>
        <item x="29"/>
        <item x="19"/>
        <item x="18"/>
        <item x="67"/>
        <item x="17"/>
        <item x="50"/>
        <item x="38"/>
        <item x="49"/>
        <item x="37"/>
        <item x="39"/>
        <item x="51"/>
        <item x="57"/>
        <item x="45"/>
        <item x="43"/>
        <item x="58"/>
        <item x="52"/>
        <item x="46"/>
        <item x="16"/>
        <item x="40"/>
        <item x="68"/>
        <item x="59"/>
        <item x="70"/>
        <item x="13"/>
        <item x="71"/>
        <item x="12"/>
        <item x="47"/>
        <item x="14"/>
        <item x="69"/>
        <item x="72"/>
        <item x="15"/>
        <item x="22"/>
        <item x="21"/>
        <item x="66"/>
        <item x="60"/>
        <item x="76"/>
        <item x="65"/>
        <item x="48"/>
        <item x="75"/>
        <item x="79"/>
        <item x="74"/>
        <item x="44"/>
        <item x="42"/>
        <item x="41"/>
        <item x="78"/>
        <item x="77"/>
        <item x="55"/>
        <item x="80"/>
        <item x="73"/>
        <item x="54"/>
        <item x="53"/>
        <item x="56"/>
        <item t="default"/>
      </items>
    </pivotField>
    <pivotField compact="0" numFmtId="3" outline="0" showAll="0"/>
    <pivotField compact="0" numFmtId="3" outline="0" showAll="0"/>
    <pivotField compact="0" numFmtId="3" outline="0" showAll="0"/>
    <pivotField compact="0" outline="0" showAll="0"/>
    <pivotField compact="0" numFmtId="165" outline="0" showAll="0"/>
    <pivotField compact="0" numFmtId="165" outline="0" showAll="0"/>
    <pivotField dataField="1" compact="0" outline="0" showAll="0"/>
    <pivotField compact="0" outline="0" showAll="0"/>
    <pivotField compact="0" outline="0" dragToRow="0" dragToCol="0" dragToPage="0" showAll="0" defaultSubtotal="0"/>
  </pivotFields>
  <rowFields count="1">
    <field x="0"/>
  </rowFields>
  <rowItems count="11">
    <i>
      <x/>
    </i>
    <i>
      <x v="1"/>
    </i>
    <i>
      <x v="2"/>
    </i>
    <i>
      <x v="3"/>
    </i>
    <i>
      <x v="4"/>
    </i>
    <i>
      <x v="5"/>
    </i>
    <i>
      <x v="6"/>
    </i>
    <i>
      <x v="7"/>
    </i>
    <i>
      <x v="8"/>
    </i>
    <i>
      <x v="9"/>
    </i>
    <i t="grand">
      <x/>
    </i>
  </rowItems>
  <colItems count="1">
    <i/>
  </colItems>
  <dataFields count="1">
    <dataField name="Sum of Campaign CTR" fld="10" baseField="0" baseItem="0" numFmtId="9"/>
  </dataFields>
  <formats count="1">
    <format dxfId="61">
      <pivotArea outline="0" collapsedLevelsAreSubtotals="1" fieldPosition="0"/>
    </format>
  </formats>
  <chartFormats count="5">
    <chartFormat chart="14" format="0" series="1">
      <pivotArea type="data" outline="0" fieldPosition="0">
        <references count="1">
          <reference field="4294967294" count="1" selected="0">
            <x v="0"/>
          </reference>
        </references>
      </pivotArea>
    </chartFormat>
    <chartFormat chart="15" format="1"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 chart="17" format="3" series="1">
      <pivotArea type="data" outline="0" fieldPosition="0">
        <references count="1">
          <reference field="4294967294" count="1" selected="0">
            <x v="0"/>
          </reference>
        </references>
      </pivotArea>
    </chartFormat>
    <chartFormat chart="18"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A66F031-91E6-4D8F-94F9-AFDD9B47A8EB}" name="PivotTable5" cacheId="3364"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6">
  <location ref="M34:N40" firstHeaderRow="1" firstDataRow="1" firstDataCol="1"/>
  <pivotFields count="13">
    <pivotField axis="axisRow" compact="0" outline="0" showAll="0">
      <items count="11">
        <item h="1" x="5"/>
        <item h="1" x="6"/>
        <item h="1" x="7"/>
        <item h="1" x="8"/>
        <item h="1" x="9"/>
        <item n="Q2 Bird" x="0"/>
        <item n="Q2 Cat" x="1"/>
        <item n="Q2 Dog" x="2"/>
        <item n="Q2 Fish" x="3"/>
        <item n="Q2 Reptile" x="4"/>
        <item t="default"/>
      </items>
    </pivotField>
    <pivotField compact="0" outline="0" showAll="0">
      <items count="26">
        <item x="0"/>
        <item x="1"/>
        <item x="2"/>
        <item x="3"/>
        <item x="12"/>
        <item x="13"/>
        <item x="14"/>
        <item x="15"/>
        <item x="16"/>
        <item x="17"/>
        <item x="18"/>
        <item x="19"/>
        <item x="20"/>
        <item x="4"/>
        <item x="5"/>
        <item x="6"/>
        <item x="7"/>
        <item x="21"/>
        <item x="22"/>
        <item x="23"/>
        <item x="24"/>
        <item x="8"/>
        <item x="9"/>
        <item x="10"/>
        <item x="11"/>
        <item t="default"/>
      </items>
    </pivotField>
    <pivotField compact="0" outline="0" showAll="0"/>
    <pivotField compact="0" numFmtId="165" outline="0" showAll="0">
      <items count="126">
        <item x="101"/>
        <item x="117"/>
        <item x="121"/>
        <item x="119"/>
        <item x="118"/>
        <item x="114"/>
        <item x="113"/>
        <item x="122"/>
        <item x="102"/>
        <item x="94"/>
        <item x="93"/>
        <item x="115"/>
        <item x="123"/>
        <item x="104"/>
        <item x="103"/>
        <item x="95"/>
        <item x="116"/>
        <item x="120"/>
        <item x="96"/>
        <item x="24"/>
        <item x="124"/>
        <item x="107"/>
        <item x="111"/>
        <item x="62"/>
        <item x="106"/>
        <item x="108"/>
        <item x="97"/>
        <item x="61"/>
        <item x="63"/>
        <item x="98"/>
        <item x="99"/>
        <item x="89"/>
        <item x="100"/>
        <item x="90"/>
        <item x="64"/>
        <item x="82"/>
        <item x="87"/>
        <item x="81"/>
        <item x="91"/>
        <item x="83"/>
        <item x="84"/>
        <item x="112"/>
        <item x="23"/>
        <item x="92"/>
        <item x="105"/>
        <item x="110"/>
        <item x="109"/>
        <item x="88"/>
        <item x="6"/>
        <item x="26"/>
        <item x="7"/>
        <item x="86"/>
        <item x="85"/>
        <item x="10"/>
        <item x="25"/>
        <item x="27"/>
        <item x="33"/>
        <item x="34"/>
        <item x="5"/>
        <item x="28"/>
        <item x="1"/>
        <item x="35"/>
        <item x="0"/>
        <item x="2"/>
        <item x="3"/>
        <item x="20"/>
        <item x="36"/>
        <item x="31"/>
        <item x="11"/>
        <item x="4"/>
        <item x="9"/>
        <item x="8"/>
        <item x="32"/>
        <item x="30"/>
        <item x="29"/>
        <item x="19"/>
        <item x="18"/>
        <item x="67"/>
        <item x="17"/>
        <item x="50"/>
        <item x="38"/>
        <item x="49"/>
        <item x="37"/>
        <item x="39"/>
        <item x="51"/>
        <item x="57"/>
        <item x="45"/>
        <item x="43"/>
        <item x="58"/>
        <item x="52"/>
        <item x="46"/>
        <item x="16"/>
        <item x="40"/>
        <item x="68"/>
        <item x="59"/>
        <item x="70"/>
        <item x="13"/>
        <item x="71"/>
        <item x="12"/>
        <item x="47"/>
        <item x="14"/>
        <item x="69"/>
        <item x="72"/>
        <item x="15"/>
        <item x="22"/>
        <item x="21"/>
        <item x="66"/>
        <item x="60"/>
        <item x="76"/>
        <item x="65"/>
        <item x="48"/>
        <item x="75"/>
        <item x="79"/>
        <item x="74"/>
        <item x="44"/>
        <item x="42"/>
        <item x="41"/>
        <item x="78"/>
        <item x="77"/>
        <item x="55"/>
        <item x="80"/>
        <item x="73"/>
        <item x="54"/>
        <item x="53"/>
        <item x="56"/>
        <item t="default"/>
      </items>
    </pivotField>
    <pivotField compact="0" numFmtId="3" outline="0" showAll="0"/>
    <pivotField compact="0" numFmtId="3" outline="0" showAll="0"/>
    <pivotField compact="0" numFmtId="3" outline="0" showAll="0"/>
    <pivotField compact="0" outline="0" showAll="0"/>
    <pivotField compact="0" numFmtId="165" outline="0" showAll="0"/>
    <pivotField compact="0" numFmtId="165" outline="0" showAll="0"/>
    <pivotField compact="0" outline="0" showAll="0"/>
    <pivotField compact="0" outline="0" showAll="0"/>
    <pivotField dataField="1" compact="0" outline="0" dragToRow="0" dragToCol="0" dragToPage="0" showAll="0" defaultSubtotal="0"/>
  </pivotFields>
  <rowFields count="1">
    <field x="0"/>
  </rowFields>
  <rowItems count="6">
    <i>
      <x v="5"/>
    </i>
    <i>
      <x v="6"/>
    </i>
    <i>
      <x v="7"/>
    </i>
    <i>
      <x v="8"/>
    </i>
    <i>
      <x v="9"/>
    </i>
    <i t="grand">
      <x/>
    </i>
  </rowItems>
  <colItems count="1">
    <i/>
  </colItems>
  <dataFields count="1">
    <dataField name="Sum of ROI" fld="12" baseField="0" baseItem="0" numFmtId="165"/>
  </dataFields>
  <formats count="1">
    <format dxfId="60">
      <pivotArea outline="0" fieldPosition="0">
        <references count="1">
          <reference field="4294967294" count="1" selected="0">
            <x v="0"/>
          </reference>
        </references>
      </pivotArea>
    </format>
  </formats>
  <chartFormats count="7">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4" format="3"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 chart="9"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24F87D2F-A0B6-42F8-BC19-BBCAB1E91DC1}" name="PivotTable6" cacheId="3364"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20">
  <location ref="AQ60:AR71" firstHeaderRow="1" firstDataRow="1" firstDataCol="1"/>
  <pivotFields count="13">
    <pivotField axis="axisRow" compact="0" outline="0" showAll="0">
      <items count="11">
        <item n="Q1 Bird" x="5"/>
        <item n="Q1 Cat" x="6"/>
        <item n="Q1 Dog" x="7"/>
        <item n="Q1 Fish" x="8"/>
        <item n="Q1 Reptile" x="9"/>
        <item n="Q2 Bird" x="0"/>
        <item n="Q2 Cat" x="1"/>
        <item n="Q2 Dog" x="2"/>
        <item n="Q2 Fish" x="3"/>
        <item n="Q2 Reptile" x="4"/>
        <item t="default"/>
      </items>
    </pivotField>
    <pivotField compact="0" outline="0" showAll="0">
      <items count="26">
        <item x="0"/>
        <item x="1"/>
        <item x="2"/>
        <item x="3"/>
        <item x="12"/>
        <item x="13"/>
        <item x="14"/>
        <item x="15"/>
        <item x="16"/>
        <item x="17"/>
        <item x="18"/>
        <item x="19"/>
        <item x="20"/>
        <item x="4"/>
        <item x="5"/>
        <item x="6"/>
        <item x="7"/>
        <item x="21"/>
        <item x="22"/>
        <item x="23"/>
        <item x="24"/>
        <item x="8"/>
        <item x="9"/>
        <item x="10"/>
        <item x="11"/>
        <item t="default"/>
      </items>
    </pivotField>
    <pivotField compact="0" outline="0" showAll="0"/>
    <pivotField compact="0" numFmtId="165" outline="0" showAll="0">
      <items count="126">
        <item x="101"/>
        <item x="117"/>
        <item x="121"/>
        <item x="119"/>
        <item x="118"/>
        <item x="114"/>
        <item x="113"/>
        <item x="122"/>
        <item x="102"/>
        <item x="94"/>
        <item x="93"/>
        <item x="115"/>
        <item x="123"/>
        <item x="104"/>
        <item x="103"/>
        <item x="95"/>
        <item x="116"/>
        <item x="120"/>
        <item x="96"/>
        <item x="24"/>
        <item x="124"/>
        <item x="107"/>
        <item x="111"/>
        <item x="62"/>
        <item x="106"/>
        <item x="108"/>
        <item x="97"/>
        <item x="61"/>
        <item x="63"/>
        <item x="98"/>
        <item x="99"/>
        <item x="89"/>
        <item x="100"/>
        <item x="90"/>
        <item x="64"/>
        <item x="82"/>
        <item x="87"/>
        <item x="81"/>
        <item x="91"/>
        <item x="83"/>
        <item x="84"/>
        <item x="112"/>
        <item x="23"/>
        <item x="92"/>
        <item x="105"/>
        <item x="110"/>
        <item x="109"/>
        <item x="88"/>
        <item x="6"/>
        <item x="26"/>
        <item x="7"/>
        <item x="86"/>
        <item x="85"/>
        <item x="10"/>
        <item x="25"/>
        <item x="27"/>
        <item x="33"/>
        <item x="34"/>
        <item x="5"/>
        <item x="28"/>
        <item x="1"/>
        <item x="35"/>
        <item x="0"/>
        <item x="2"/>
        <item x="3"/>
        <item x="20"/>
        <item x="36"/>
        <item x="31"/>
        <item x="11"/>
        <item x="4"/>
        <item x="9"/>
        <item x="8"/>
        <item x="32"/>
        <item x="30"/>
        <item x="29"/>
        <item x="19"/>
        <item x="18"/>
        <item x="67"/>
        <item x="17"/>
        <item x="50"/>
        <item x="38"/>
        <item x="49"/>
        <item x="37"/>
        <item x="39"/>
        <item x="51"/>
        <item x="57"/>
        <item x="45"/>
        <item x="43"/>
        <item x="58"/>
        <item x="52"/>
        <item x="46"/>
        <item x="16"/>
        <item x="40"/>
        <item x="68"/>
        <item x="59"/>
        <item x="70"/>
        <item x="13"/>
        <item x="71"/>
        <item x="12"/>
        <item x="47"/>
        <item x="14"/>
        <item x="69"/>
        <item x="72"/>
        <item x="15"/>
        <item x="22"/>
        <item x="21"/>
        <item x="66"/>
        <item x="60"/>
        <item x="76"/>
        <item x="65"/>
        <item x="48"/>
        <item x="75"/>
        <item x="79"/>
        <item x="74"/>
        <item x="44"/>
        <item x="42"/>
        <item x="41"/>
        <item x="78"/>
        <item x="77"/>
        <item x="55"/>
        <item x="80"/>
        <item x="73"/>
        <item x="54"/>
        <item x="53"/>
        <item x="56"/>
        <item t="default"/>
      </items>
    </pivotField>
    <pivotField compact="0" numFmtId="3" outline="0" showAll="0"/>
    <pivotField compact="0" numFmtId="3" outline="0" showAll="0"/>
    <pivotField compact="0" numFmtId="3" outline="0" showAll="0"/>
    <pivotField compact="0" outline="0" showAll="0"/>
    <pivotField compact="0" numFmtId="165" outline="0" showAll="0"/>
    <pivotField compact="0" numFmtId="165" outline="0" showAll="0"/>
    <pivotField compact="0" outline="0" showAll="0"/>
    <pivotField compact="0" outline="0" showAll="0"/>
    <pivotField dataField="1" compact="0" outline="0" dragToRow="0" dragToCol="0" dragToPage="0" showAll="0" defaultSubtotal="0"/>
  </pivotFields>
  <rowFields count="1">
    <field x="0"/>
  </rowFields>
  <rowItems count="11">
    <i>
      <x/>
    </i>
    <i>
      <x v="1"/>
    </i>
    <i>
      <x v="2"/>
    </i>
    <i>
      <x v="3"/>
    </i>
    <i>
      <x v="4"/>
    </i>
    <i>
      <x v="5"/>
    </i>
    <i>
      <x v="6"/>
    </i>
    <i>
      <x v="7"/>
    </i>
    <i>
      <x v="8"/>
    </i>
    <i>
      <x v="9"/>
    </i>
    <i t="grand">
      <x/>
    </i>
  </rowItems>
  <colItems count="1">
    <i/>
  </colItems>
  <dataFields count="1">
    <dataField name="Sum of ROI" fld="12" baseField="0" baseItem="0" numFmtId="165"/>
  </dataFields>
  <formats count="1">
    <format dxfId="59">
      <pivotArea outline="0" fieldPosition="0">
        <references count="1">
          <reference field="4294967294" count="1" selected="0">
            <x v="0"/>
          </reference>
        </references>
      </pivotArea>
    </format>
  </formats>
  <chartFormats count="12">
    <chartFormat chart="11" format="1" series="1">
      <pivotArea type="data" outline="0" fieldPosition="0">
        <references count="1">
          <reference field="4294967294" count="1" selected="0">
            <x v="0"/>
          </reference>
        </references>
      </pivotArea>
    </chartFormat>
    <chartFormat chart="10" format="1"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 chart="13" format="3" series="1">
      <pivotArea type="data" outline="0" fieldPosition="0">
        <references count="1">
          <reference field="4294967294" count="1" selected="0">
            <x v="0"/>
          </reference>
        </references>
      </pivotArea>
    </chartFormat>
    <chartFormat chart="14" format="1"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 chart="16" format="3" series="1">
      <pivotArea type="data" outline="0" fieldPosition="0">
        <references count="1">
          <reference field="4294967294" count="1" selected="0">
            <x v="0"/>
          </reference>
        </references>
      </pivotArea>
    </chartFormat>
    <chartFormat chart="17" format="4" series="1">
      <pivotArea type="data" outline="0" fieldPosition="0">
        <references count="1">
          <reference field="4294967294" count="1" selected="0">
            <x v="0"/>
          </reference>
        </references>
      </pivotArea>
    </chartFormat>
    <chartFormat chart="9" format="1" series="1">
      <pivotArea type="data" outline="0" fieldPosition="0">
        <references count="1">
          <reference field="4294967294" count="1" selected="0">
            <x v="0"/>
          </reference>
        </references>
      </pivotArea>
    </chartFormat>
    <chartFormat chart="21" format="5" series="1">
      <pivotArea type="data" outline="0" fieldPosition="0">
        <references count="1">
          <reference field="4294967294" count="1" selected="0">
            <x v="0"/>
          </reference>
        </references>
      </pivotArea>
    </chartFormat>
    <chartFormat chart="18" format="6" series="1">
      <pivotArea type="data" outline="0" fieldPosition="0">
        <references count="1">
          <reference field="4294967294" count="1" selected="0">
            <x v="0"/>
          </reference>
        </references>
      </pivotArea>
    </chartFormat>
    <chartFormat chart="19" format="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42D203E-74D3-4DC6-BCFD-19F9486FEBB1}" name="PivotTable4" cacheId="3364"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7">
  <location ref="M26:N32" firstHeaderRow="1" firstDataRow="1" firstDataCol="1"/>
  <pivotFields count="13">
    <pivotField axis="axisRow" compact="0" outline="0" showAll="0">
      <items count="11">
        <item n="Q1 Bird" x="5"/>
        <item n="Q1 Cat" x="6"/>
        <item n="Q1 Dog" x="7"/>
        <item n="Q1 Fish" x="8"/>
        <item n="Q1 Reptile" x="9"/>
        <item h="1" x="0"/>
        <item h="1" x="1"/>
        <item h="1" x="2"/>
        <item h="1" x="3"/>
        <item h="1" x="4"/>
        <item t="default"/>
      </items>
    </pivotField>
    <pivotField compact="0" outline="0" showAll="0">
      <items count="26">
        <item x="0"/>
        <item x="1"/>
        <item x="2"/>
        <item x="3"/>
        <item x="12"/>
        <item x="13"/>
        <item x="14"/>
        <item x="15"/>
        <item x="16"/>
        <item x="17"/>
        <item x="18"/>
        <item x="19"/>
        <item x="20"/>
        <item x="4"/>
        <item x="5"/>
        <item x="6"/>
        <item x="7"/>
        <item x="21"/>
        <item x="22"/>
        <item x="23"/>
        <item x="24"/>
        <item x="8"/>
        <item x="9"/>
        <item x="10"/>
        <item x="11"/>
        <item t="default"/>
      </items>
    </pivotField>
    <pivotField compact="0" outline="0" showAll="0"/>
    <pivotField compact="0" numFmtId="165" outline="0" showAll="0">
      <items count="126">
        <item x="101"/>
        <item x="117"/>
        <item x="121"/>
        <item x="119"/>
        <item x="118"/>
        <item x="114"/>
        <item x="113"/>
        <item x="122"/>
        <item x="102"/>
        <item x="94"/>
        <item x="93"/>
        <item x="115"/>
        <item x="123"/>
        <item x="104"/>
        <item x="103"/>
        <item x="95"/>
        <item x="116"/>
        <item x="120"/>
        <item x="96"/>
        <item x="24"/>
        <item x="124"/>
        <item x="107"/>
        <item x="111"/>
        <item x="62"/>
        <item x="106"/>
        <item x="108"/>
        <item x="97"/>
        <item x="61"/>
        <item x="63"/>
        <item x="98"/>
        <item x="99"/>
        <item x="89"/>
        <item x="100"/>
        <item x="90"/>
        <item x="64"/>
        <item x="82"/>
        <item x="87"/>
        <item x="81"/>
        <item x="91"/>
        <item x="83"/>
        <item x="84"/>
        <item x="112"/>
        <item x="23"/>
        <item x="92"/>
        <item x="105"/>
        <item x="110"/>
        <item x="109"/>
        <item x="88"/>
        <item x="6"/>
        <item x="26"/>
        <item x="7"/>
        <item x="86"/>
        <item x="85"/>
        <item x="10"/>
        <item x="25"/>
        <item x="27"/>
        <item x="33"/>
        <item x="34"/>
        <item x="5"/>
        <item x="28"/>
        <item x="1"/>
        <item x="35"/>
        <item x="0"/>
        <item x="2"/>
        <item x="3"/>
        <item x="20"/>
        <item x="36"/>
        <item x="31"/>
        <item x="11"/>
        <item x="4"/>
        <item x="9"/>
        <item x="8"/>
        <item x="32"/>
        <item x="30"/>
        <item x="29"/>
        <item x="19"/>
        <item x="18"/>
        <item x="67"/>
        <item x="17"/>
        <item x="50"/>
        <item x="38"/>
        <item x="49"/>
        <item x="37"/>
        <item x="39"/>
        <item x="51"/>
        <item x="57"/>
        <item x="45"/>
        <item x="43"/>
        <item x="58"/>
        <item x="52"/>
        <item x="46"/>
        <item x="16"/>
        <item x="40"/>
        <item x="68"/>
        <item x="59"/>
        <item x="70"/>
        <item x="13"/>
        <item x="71"/>
        <item x="12"/>
        <item x="47"/>
        <item x="14"/>
        <item x="69"/>
        <item x="72"/>
        <item x="15"/>
        <item x="22"/>
        <item x="21"/>
        <item x="66"/>
        <item x="60"/>
        <item x="76"/>
        <item x="65"/>
        <item x="48"/>
        <item x="75"/>
        <item x="79"/>
        <item x="74"/>
        <item x="44"/>
        <item x="42"/>
        <item x="41"/>
        <item x="78"/>
        <item x="77"/>
        <item x="55"/>
        <item x="80"/>
        <item x="73"/>
        <item x="54"/>
        <item x="53"/>
        <item x="56"/>
        <item t="default"/>
      </items>
    </pivotField>
    <pivotField compact="0" numFmtId="3" outline="0" showAll="0"/>
    <pivotField compact="0" numFmtId="3" outline="0" showAll="0"/>
    <pivotField compact="0" numFmtId="3" outline="0" showAll="0"/>
    <pivotField compact="0" outline="0" showAll="0"/>
    <pivotField compact="0" numFmtId="165" outline="0" showAll="0"/>
    <pivotField compact="0" numFmtId="165" outline="0" showAll="0"/>
    <pivotField compact="0" outline="0" showAll="0"/>
    <pivotField compact="0" outline="0" showAll="0"/>
    <pivotField dataField="1" compact="0" outline="0" dragToRow="0" dragToCol="0" dragToPage="0" showAll="0" defaultSubtotal="0"/>
  </pivotFields>
  <rowFields count="1">
    <field x="0"/>
  </rowFields>
  <rowItems count="6">
    <i>
      <x/>
    </i>
    <i>
      <x v="1"/>
    </i>
    <i>
      <x v="2"/>
    </i>
    <i>
      <x v="3"/>
    </i>
    <i>
      <x v="4"/>
    </i>
    <i t="grand">
      <x/>
    </i>
  </rowItems>
  <colItems count="1">
    <i/>
  </colItems>
  <dataFields count="1">
    <dataField name="Sum of ROI" fld="12" baseField="0" baseItem="0" numFmtId="165"/>
  </dataFields>
  <formats count="1">
    <format dxfId="58">
      <pivotArea outline="0" fieldPosition="0">
        <references count="1">
          <reference field="4294967294" count="1" selected="0">
            <x v="0"/>
          </reference>
        </references>
      </pivotArea>
    </format>
  </formats>
  <chartFormats count="8">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5" format="3"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EFBADCA8-3F77-49B4-914C-CF85E95BBEB9}" name="PivotTable7" cacheId="3364"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5">
  <location ref="U2:V13" firstHeaderRow="1" firstDataRow="1" firstDataCol="1"/>
  <pivotFields count="13">
    <pivotField axis="axisRow" compact="0" outline="0" showAll="0">
      <items count="11">
        <item n="Q1 Bird" x="5"/>
        <item n="Q1 Cat" x="6"/>
        <item n="Q1 Dog" x="7"/>
        <item n="Q1 Fish" x="8"/>
        <item n="Q1 Reptile" x="9"/>
        <item n="Q2 Bird" x="0"/>
        <item n="Q2 Cat" x="1"/>
        <item n="Q2 Dog" x="2"/>
        <item n="Q2 Fish" x="3"/>
        <item n="Q2 Reptile" x="4"/>
        <item t="default"/>
      </items>
    </pivotField>
    <pivotField compact="0" outline="0" showAll="0">
      <items count="26">
        <item x="0"/>
        <item x="1"/>
        <item x="2"/>
        <item x="3"/>
        <item x="12"/>
        <item x="13"/>
        <item x="14"/>
        <item x="15"/>
        <item x="16"/>
        <item x="17"/>
        <item x="18"/>
        <item x="19"/>
        <item x="20"/>
        <item x="4"/>
        <item x="5"/>
        <item x="6"/>
        <item x="7"/>
        <item x="21"/>
        <item x="22"/>
        <item x="23"/>
        <item x="24"/>
        <item x="8"/>
        <item x="9"/>
        <item x="10"/>
        <item x="11"/>
        <item t="default"/>
      </items>
    </pivotField>
    <pivotField compact="0" outline="0" showAll="0"/>
    <pivotField compact="0" numFmtId="165" outline="0" showAll="0">
      <items count="126">
        <item x="101"/>
        <item x="117"/>
        <item x="121"/>
        <item x="119"/>
        <item x="118"/>
        <item x="114"/>
        <item x="113"/>
        <item x="122"/>
        <item x="102"/>
        <item x="94"/>
        <item x="93"/>
        <item x="115"/>
        <item x="123"/>
        <item x="104"/>
        <item x="103"/>
        <item x="95"/>
        <item x="116"/>
        <item x="120"/>
        <item x="96"/>
        <item x="24"/>
        <item x="124"/>
        <item x="107"/>
        <item x="111"/>
        <item x="62"/>
        <item x="106"/>
        <item x="108"/>
        <item x="97"/>
        <item x="61"/>
        <item x="63"/>
        <item x="98"/>
        <item x="99"/>
        <item x="89"/>
        <item x="100"/>
        <item x="90"/>
        <item x="64"/>
        <item x="82"/>
        <item x="87"/>
        <item x="81"/>
        <item x="91"/>
        <item x="83"/>
        <item x="84"/>
        <item x="112"/>
        <item x="23"/>
        <item x="92"/>
        <item x="105"/>
        <item x="110"/>
        <item x="109"/>
        <item x="88"/>
        <item x="6"/>
        <item x="26"/>
        <item x="7"/>
        <item x="86"/>
        <item x="85"/>
        <item x="10"/>
        <item x="25"/>
        <item x="27"/>
        <item x="33"/>
        <item x="34"/>
        <item x="5"/>
        <item x="28"/>
        <item x="1"/>
        <item x="35"/>
        <item x="0"/>
        <item x="2"/>
        <item x="3"/>
        <item x="20"/>
        <item x="36"/>
        <item x="31"/>
        <item x="11"/>
        <item x="4"/>
        <item x="9"/>
        <item x="8"/>
        <item x="32"/>
        <item x="30"/>
        <item x="29"/>
        <item x="19"/>
        <item x="18"/>
        <item x="67"/>
        <item x="17"/>
        <item x="50"/>
        <item x="38"/>
        <item x="49"/>
        <item x="37"/>
        <item x="39"/>
        <item x="51"/>
        <item x="57"/>
        <item x="45"/>
        <item x="43"/>
        <item x="58"/>
        <item x="52"/>
        <item x="46"/>
        <item x="16"/>
        <item x="40"/>
        <item x="68"/>
        <item x="59"/>
        <item x="70"/>
        <item x="13"/>
        <item x="71"/>
        <item x="12"/>
        <item x="47"/>
        <item x="14"/>
        <item x="69"/>
        <item x="72"/>
        <item x="15"/>
        <item x="22"/>
        <item x="21"/>
        <item x="66"/>
        <item x="60"/>
        <item x="76"/>
        <item x="65"/>
        <item x="48"/>
        <item x="75"/>
        <item x="79"/>
        <item x="74"/>
        <item x="44"/>
        <item x="42"/>
        <item x="41"/>
        <item x="78"/>
        <item x="77"/>
        <item x="55"/>
        <item x="80"/>
        <item x="73"/>
        <item x="54"/>
        <item x="53"/>
        <item x="56"/>
        <item t="default"/>
      </items>
    </pivotField>
    <pivotField compact="0" numFmtId="3" outline="0" showAll="0"/>
    <pivotField compact="0" numFmtId="3" outline="0" showAll="0"/>
    <pivotField compact="0" numFmtId="3" outline="0" showAll="0"/>
    <pivotField compact="0" outline="0" showAll="0"/>
    <pivotField dataField="1" compact="0" numFmtId="165" outline="0" showAll="0"/>
    <pivotField compact="0" numFmtId="165" outline="0" showAll="0"/>
    <pivotField compact="0" outline="0" showAll="0"/>
    <pivotField compact="0" outline="0" showAll="0"/>
    <pivotField compact="0" outline="0" dragToRow="0" dragToCol="0" dragToPage="0" showAll="0" defaultSubtotal="0"/>
  </pivotFields>
  <rowFields count="1">
    <field x="0"/>
  </rowFields>
  <rowItems count="11">
    <i>
      <x/>
    </i>
    <i>
      <x v="1"/>
    </i>
    <i>
      <x v="2"/>
    </i>
    <i>
      <x v="3"/>
    </i>
    <i>
      <x v="4"/>
    </i>
    <i>
      <x v="5"/>
    </i>
    <i>
      <x v="6"/>
    </i>
    <i>
      <x v="7"/>
    </i>
    <i>
      <x v="8"/>
    </i>
    <i>
      <x v="9"/>
    </i>
    <i t="grand">
      <x/>
    </i>
  </rowItems>
  <colItems count="1">
    <i/>
  </colItems>
  <dataFields count="1">
    <dataField name="Sum of Campaign CPC" fld="8" baseField="0" baseItem="0" numFmtId="165"/>
  </dataFields>
  <formats count="1">
    <format dxfId="57">
      <pivotArea outline="0" collapsedLevelsAreSubtotals="1" fieldPosition="0"/>
    </format>
  </formats>
  <chartFormats count="78">
    <chartFormat chart="7" format="0"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8" format="1">
      <pivotArea type="data" outline="0" fieldPosition="0">
        <references count="2">
          <reference field="4294967294" count="1" selected="0">
            <x v="0"/>
          </reference>
          <reference field="0" count="1" selected="0">
            <x v="0"/>
          </reference>
        </references>
      </pivotArea>
    </chartFormat>
    <chartFormat chart="8" format="2">
      <pivotArea type="data" outline="0" fieldPosition="0">
        <references count="2">
          <reference field="4294967294" count="1" selected="0">
            <x v="0"/>
          </reference>
          <reference field="0" count="1" selected="0">
            <x v="1"/>
          </reference>
        </references>
      </pivotArea>
    </chartFormat>
    <chartFormat chart="8" format="3">
      <pivotArea type="data" outline="0" fieldPosition="0">
        <references count="2">
          <reference field="4294967294" count="1" selected="0">
            <x v="0"/>
          </reference>
          <reference field="0" count="1" selected="0">
            <x v="2"/>
          </reference>
        </references>
      </pivotArea>
    </chartFormat>
    <chartFormat chart="8" format="4">
      <pivotArea type="data" outline="0" fieldPosition="0">
        <references count="2">
          <reference field="4294967294" count="1" selected="0">
            <x v="0"/>
          </reference>
          <reference field="0" count="1" selected="0">
            <x v="3"/>
          </reference>
        </references>
      </pivotArea>
    </chartFormat>
    <chartFormat chart="8" format="5">
      <pivotArea type="data" outline="0" fieldPosition="0">
        <references count="2">
          <reference field="4294967294" count="1" selected="0">
            <x v="0"/>
          </reference>
          <reference field="0" count="1" selected="0">
            <x v="4"/>
          </reference>
        </references>
      </pivotArea>
    </chartFormat>
    <chartFormat chart="8" format="6">
      <pivotArea type="data" outline="0" fieldPosition="0">
        <references count="2">
          <reference field="4294967294" count="1" selected="0">
            <x v="0"/>
          </reference>
          <reference field="0" count="1" selected="0">
            <x v="5"/>
          </reference>
        </references>
      </pivotArea>
    </chartFormat>
    <chartFormat chart="8" format="7">
      <pivotArea type="data" outline="0" fieldPosition="0">
        <references count="2">
          <reference field="4294967294" count="1" selected="0">
            <x v="0"/>
          </reference>
          <reference field="0" count="1" selected="0">
            <x v="6"/>
          </reference>
        </references>
      </pivotArea>
    </chartFormat>
    <chartFormat chart="8" format="8">
      <pivotArea type="data" outline="0" fieldPosition="0">
        <references count="2">
          <reference field="4294967294" count="1" selected="0">
            <x v="0"/>
          </reference>
          <reference field="0" count="1" selected="0">
            <x v="7"/>
          </reference>
        </references>
      </pivotArea>
    </chartFormat>
    <chartFormat chart="8" format="9">
      <pivotArea type="data" outline="0" fieldPosition="0">
        <references count="2">
          <reference field="4294967294" count="1" selected="0">
            <x v="0"/>
          </reference>
          <reference field="0" count="1" selected="0">
            <x v="8"/>
          </reference>
        </references>
      </pivotArea>
    </chartFormat>
    <chartFormat chart="8" format="10">
      <pivotArea type="data" outline="0" fieldPosition="0">
        <references count="2">
          <reference field="4294967294" count="1" selected="0">
            <x v="0"/>
          </reference>
          <reference field="0" count="1" selected="0">
            <x v="9"/>
          </reference>
        </references>
      </pivotArea>
    </chartFormat>
    <chartFormat chart="9" format="11" series="1">
      <pivotArea type="data" outline="0" fieldPosition="0">
        <references count="1">
          <reference field="4294967294" count="1" selected="0">
            <x v="0"/>
          </reference>
        </references>
      </pivotArea>
    </chartFormat>
    <chartFormat chart="9" format="12">
      <pivotArea type="data" outline="0" fieldPosition="0">
        <references count="2">
          <reference field="4294967294" count="1" selected="0">
            <x v="0"/>
          </reference>
          <reference field="0" count="1" selected="0">
            <x v="0"/>
          </reference>
        </references>
      </pivotArea>
    </chartFormat>
    <chartFormat chart="9" format="13">
      <pivotArea type="data" outline="0" fieldPosition="0">
        <references count="2">
          <reference field="4294967294" count="1" selected="0">
            <x v="0"/>
          </reference>
          <reference field="0" count="1" selected="0">
            <x v="1"/>
          </reference>
        </references>
      </pivotArea>
    </chartFormat>
    <chartFormat chart="9" format="14">
      <pivotArea type="data" outline="0" fieldPosition="0">
        <references count="2">
          <reference field="4294967294" count="1" selected="0">
            <x v="0"/>
          </reference>
          <reference field="0" count="1" selected="0">
            <x v="2"/>
          </reference>
        </references>
      </pivotArea>
    </chartFormat>
    <chartFormat chart="9" format="15">
      <pivotArea type="data" outline="0" fieldPosition="0">
        <references count="2">
          <reference field="4294967294" count="1" selected="0">
            <x v="0"/>
          </reference>
          <reference field="0" count="1" selected="0">
            <x v="3"/>
          </reference>
        </references>
      </pivotArea>
    </chartFormat>
    <chartFormat chart="9" format="16">
      <pivotArea type="data" outline="0" fieldPosition="0">
        <references count="2">
          <reference field="4294967294" count="1" selected="0">
            <x v="0"/>
          </reference>
          <reference field="0" count="1" selected="0">
            <x v="4"/>
          </reference>
        </references>
      </pivotArea>
    </chartFormat>
    <chartFormat chart="9" format="17">
      <pivotArea type="data" outline="0" fieldPosition="0">
        <references count="2">
          <reference field="4294967294" count="1" selected="0">
            <x v="0"/>
          </reference>
          <reference field="0" count="1" selected="0">
            <x v="5"/>
          </reference>
        </references>
      </pivotArea>
    </chartFormat>
    <chartFormat chart="9" format="18">
      <pivotArea type="data" outline="0" fieldPosition="0">
        <references count="2">
          <reference field="4294967294" count="1" selected="0">
            <x v="0"/>
          </reference>
          <reference field="0" count="1" selected="0">
            <x v="6"/>
          </reference>
        </references>
      </pivotArea>
    </chartFormat>
    <chartFormat chart="9" format="19">
      <pivotArea type="data" outline="0" fieldPosition="0">
        <references count="2">
          <reference field="4294967294" count="1" selected="0">
            <x v="0"/>
          </reference>
          <reference field="0" count="1" selected="0">
            <x v="7"/>
          </reference>
        </references>
      </pivotArea>
    </chartFormat>
    <chartFormat chart="9" format="20">
      <pivotArea type="data" outline="0" fieldPosition="0">
        <references count="2">
          <reference field="4294967294" count="1" selected="0">
            <x v="0"/>
          </reference>
          <reference field="0" count="1" selected="0">
            <x v="8"/>
          </reference>
        </references>
      </pivotArea>
    </chartFormat>
    <chartFormat chart="9" format="21">
      <pivotArea type="data" outline="0" fieldPosition="0">
        <references count="2">
          <reference field="4294967294" count="1" selected="0">
            <x v="0"/>
          </reference>
          <reference field="0" count="1" selected="0">
            <x v="9"/>
          </reference>
        </references>
      </pivotArea>
    </chartFormat>
    <chartFormat chart="10" format="22" series="1">
      <pivotArea type="data" outline="0" fieldPosition="0">
        <references count="1">
          <reference field="4294967294" count="1" selected="0">
            <x v="0"/>
          </reference>
        </references>
      </pivotArea>
    </chartFormat>
    <chartFormat chart="10" format="23">
      <pivotArea type="data" outline="0" fieldPosition="0">
        <references count="2">
          <reference field="4294967294" count="1" selected="0">
            <x v="0"/>
          </reference>
          <reference field="0" count="1" selected="0">
            <x v="0"/>
          </reference>
        </references>
      </pivotArea>
    </chartFormat>
    <chartFormat chart="10" format="24">
      <pivotArea type="data" outline="0" fieldPosition="0">
        <references count="2">
          <reference field="4294967294" count="1" selected="0">
            <x v="0"/>
          </reference>
          <reference field="0" count="1" selected="0">
            <x v="1"/>
          </reference>
        </references>
      </pivotArea>
    </chartFormat>
    <chartFormat chart="10" format="25">
      <pivotArea type="data" outline="0" fieldPosition="0">
        <references count="2">
          <reference field="4294967294" count="1" selected="0">
            <x v="0"/>
          </reference>
          <reference field="0" count="1" selected="0">
            <x v="2"/>
          </reference>
        </references>
      </pivotArea>
    </chartFormat>
    <chartFormat chart="10" format="26">
      <pivotArea type="data" outline="0" fieldPosition="0">
        <references count="2">
          <reference field="4294967294" count="1" selected="0">
            <x v="0"/>
          </reference>
          <reference field="0" count="1" selected="0">
            <x v="3"/>
          </reference>
        </references>
      </pivotArea>
    </chartFormat>
    <chartFormat chart="10" format="27">
      <pivotArea type="data" outline="0" fieldPosition="0">
        <references count="2">
          <reference field="4294967294" count="1" selected="0">
            <x v="0"/>
          </reference>
          <reference field="0" count="1" selected="0">
            <x v="4"/>
          </reference>
        </references>
      </pivotArea>
    </chartFormat>
    <chartFormat chart="10" format="28">
      <pivotArea type="data" outline="0" fieldPosition="0">
        <references count="2">
          <reference field="4294967294" count="1" selected="0">
            <x v="0"/>
          </reference>
          <reference field="0" count="1" selected="0">
            <x v="5"/>
          </reference>
        </references>
      </pivotArea>
    </chartFormat>
    <chartFormat chart="10" format="29">
      <pivotArea type="data" outline="0" fieldPosition="0">
        <references count="2">
          <reference field="4294967294" count="1" selected="0">
            <x v="0"/>
          </reference>
          <reference field="0" count="1" selected="0">
            <x v="6"/>
          </reference>
        </references>
      </pivotArea>
    </chartFormat>
    <chartFormat chart="10" format="30">
      <pivotArea type="data" outline="0" fieldPosition="0">
        <references count="2">
          <reference field="4294967294" count="1" selected="0">
            <x v="0"/>
          </reference>
          <reference field="0" count="1" selected="0">
            <x v="7"/>
          </reference>
        </references>
      </pivotArea>
    </chartFormat>
    <chartFormat chart="10" format="31">
      <pivotArea type="data" outline="0" fieldPosition="0">
        <references count="2">
          <reference field="4294967294" count="1" selected="0">
            <x v="0"/>
          </reference>
          <reference field="0" count="1" selected="0">
            <x v="8"/>
          </reference>
        </references>
      </pivotArea>
    </chartFormat>
    <chartFormat chart="10" format="32">
      <pivotArea type="data" outline="0" fieldPosition="0">
        <references count="2">
          <reference field="4294967294" count="1" selected="0">
            <x v="0"/>
          </reference>
          <reference field="0" count="1" selected="0">
            <x v="9"/>
          </reference>
        </references>
      </pivotArea>
    </chartFormat>
    <chartFormat chart="11" format="33" series="1">
      <pivotArea type="data" outline="0" fieldPosition="0">
        <references count="1">
          <reference field="4294967294" count="1" selected="0">
            <x v="0"/>
          </reference>
        </references>
      </pivotArea>
    </chartFormat>
    <chartFormat chart="11" format="34">
      <pivotArea type="data" outline="0" fieldPosition="0">
        <references count="2">
          <reference field="4294967294" count="1" selected="0">
            <x v="0"/>
          </reference>
          <reference field="0" count="1" selected="0">
            <x v="0"/>
          </reference>
        </references>
      </pivotArea>
    </chartFormat>
    <chartFormat chart="11" format="35">
      <pivotArea type="data" outline="0" fieldPosition="0">
        <references count="2">
          <reference field="4294967294" count="1" selected="0">
            <x v="0"/>
          </reference>
          <reference field="0" count="1" selected="0">
            <x v="1"/>
          </reference>
        </references>
      </pivotArea>
    </chartFormat>
    <chartFormat chart="11" format="36">
      <pivotArea type="data" outline="0" fieldPosition="0">
        <references count="2">
          <reference field="4294967294" count="1" selected="0">
            <x v="0"/>
          </reference>
          <reference field="0" count="1" selected="0">
            <x v="2"/>
          </reference>
        </references>
      </pivotArea>
    </chartFormat>
    <chartFormat chart="11" format="37">
      <pivotArea type="data" outline="0" fieldPosition="0">
        <references count="2">
          <reference field="4294967294" count="1" selected="0">
            <x v="0"/>
          </reference>
          <reference field="0" count="1" selected="0">
            <x v="3"/>
          </reference>
        </references>
      </pivotArea>
    </chartFormat>
    <chartFormat chart="11" format="38">
      <pivotArea type="data" outline="0" fieldPosition="0">
        <references count="2">
          <reference field="4294967294" count="1" selected="0">
            <x v="0"/>
          </reference>
          <reference field="0" count="1" selected="0">
            <x v="4"/>
          </reference>
        </references>
      </pivotArea>
    </chartFormat>
    <chartFormat chart="11" format="39">
      <pivotArea type="data" outline="0" fieldPosition="0">
        <references count="2">
          <reference field="4294967294" count="1" selected="0">
            <x v="0"/>
          </reference>
          <reference field="0" count="1" selected="0">
            <x v="5"/>
          </reference>
        </references>
      </pivotArea>
    </chartFormat>
    <chartFormat chart="11" format="40">
      <pivotArea type="data" outline="0" fieldPosition="0">
        <references count="2">
          <reference field="4294967294" count="1" selected="0">
            <x v="0"/>
          </reference>
          <reference field="0" count="1" selected="0">
            <x v="6"/>
          </reference>
        </references>
      </pivotArea>
    </chartFormat>
    <chartFormat chart="11" format="41">
      <pivotArea type="data" outline="0" fieldPosition="0">
        <references count="2">
          <reference field="4294967294" count="1" selected="0">
            <x v="0"/>
          </reference>
          <reference field="0" count="1" selected="0">
            <x v="7"/>
          </reference>
        </references>
      </pivotArea>
    </chartFormat>
    <chartFormat chart="11" format="42">
      <pivotArea type="data" outline="0" fieldPosition="0">
        <references count="2">
          <reference field="4294967294" count="1" selected="0">
            <x v="0"/>
          </reference>
          <reference field="0" count="1" selected="0">
            <x v="8"/>
          </reference>
        </references>
      </pivotArea>
    </chartFormat>
    <chartFormat chart="11" format="43">
      <pivotArea type="data" outline="0" fieldPosition="0">
        <references count="2">
          <reference field="4294967294" count="1" selected="0">
            <x v="0"/>
          </reference>
          <reference field="0" count="1" selected="0">
            <x v="9"/>
          </reference>
        </references>
      </pivotArea>
    </chartFormat>
    <chartFormat chart="12" format="44" series="1">
      <pivotArea type="data" outline="0" fieldPosition="0">
        <references count="1">
          <reference field="4294967294" count="1" selected="0">
            <x v="0"/>
          </reference>
        </references>
      </pivotArea>
    </chartFormat>
    <chartFormat chart="12" format="45">
      <pivotArea type="data" outline="0" fieldPosition="0">
        <references count="2">
          <reference field="4294967294" count="1" selected="0">
            <x v="0"/>
          </reference>
          <reference field="0" count="1" selected="0">
            <x v="0"/>
          </reference>
        </references>
      </pivotArea>
    </chartFormat>
    <chartFormat chart="12" format="46">
      <pivotArea type="data" outline="0" fieldPosition="0">
        <references count="2">
          <reference field="4294967294" count="1" selected="0">
            <x v="0"/>
          </reference>
          <reference field="0" count="1" selected="0">
            <x v="1"/>
          </reference>
        </references>
      </pivotArea>
    </chartFormat>
    <chartFormat chart="12" format="47">
      <pivotArea type="data" outline="0" fieldPosition="0">
        <references count="2">
          <reference field="4294967294" count="1" selected="0">
            <x v="0"/>
          </reference>
          <reference field="0" count="1" selected="0">
            <x v="2"/>
          </reference>
        </references>
      </pivotArea>
    </chartFormat>
    <chartFormat chart="12" format="48">
      <pivotArea type="data" outline="0" fieldPosition="0">
        <references count="2">
          <reference field="4294967294" count="1" selected="0">
            <x v="0"/>
          </reference>
          <reference field="0" count="1" selected="0">
            <x v="3"/>
          </reference>
        </references>
      </pivotArea>
    </chartFormat>
    <chartFormat chart="12" format="49">
      <pivotArea type="data" outline="0" fieldPosition="0">
        <references count="2">
          <reference field="4294967294" count="1" selected="0">
            <x v="0"/>
          </reference>
          <reference field="0" count="1" selected="0">
            <x v="4"/>
          </reference>
        </references>
      </pivotArea>
    </chartFormat>
    <chartFormat chart="12" format="50">
      <pivotArea type="data" outline="0" fieldPosition="0">
        <references count="2">
          <reference field="4294967294" count="1" selected="0">
            <x v="0"/>
          </reference>
          <reference field="0" count="1" selected="0">
            <x v="5"/>
          </reference>
        </references>
      </pivotArea>
    </chartFormat>
    <chartFormat chart="12" format="51">
      <pivotArea type="data" outline="0" fieldPosition="0">
        <references count="2">
          <reference field="4294967294" count="1" selected="0">
            <x v="0"/>
          </reference>
          <reference field="0" count="1" selected="0">
            <x v="6"/>
          </reference>
        </references>
      </pivotArea>
    </chartFormat>
    <chartFormat chart="12" format="52">
      <pivotArea type="data" outline="0" fieldPosition="0">
        <references count="2">
          <reference field="4294967294" count="1" selected="0">
            <x v="0"/>
          </reference>
          <reference field="0" count="1" selected="0">
            <x v="7"/>
          </reference>
        </references>
      </pivotArea>
    </chartFormat>
    <chartFormat chart="12" format="53">
      <pivotArea type="data" outline="0" fieldPosition="0">
        <references count="2">
          <reference field="4294967294" count="1" selected="0">
            <x v="0"/>
          </reference>
          <reference field="0" count="1" selected="0">
            <x v="8"/>
          </reference>
        </references>
      </pivotArea>
    </chartFormat>
    <chartFormat chart="12" format="54">
      <pivotArea type="data" outline="0" fieldPosition="0">
        <references count="2">
          <reference field="4294967294" count="1" selected="0">
            <x v="0"/>
          </reference>
          <reference field="0" count="1" selected="0">
            <x v="9"/>
          </reference>
        </references>
      </pivotArea>
    </chartFormat>
    <chartFormat chart="13" format="33" series="1">
      <pivotArea type="data" outline="0" fieldPosition="0">
        <references count="1">
          <reference field="4294967294" count="1" selected="0">
            <x v="0"/>
          </reference>
        </references>
      </pivotArea>
    </chartFormat>
    <chartFormat chart="13" format="34">
      <pivotArea type="data" outline="0" fieldPosition="0">
        <references count="2">
          <reference field="4294967294" count="1" selected="0">
            <x v="0"/>
          </reference>
          <reference field="0" count="1" selected="0">
            <x v="0"/>
          </reference>
        </references>
      </pivotArea>
    </chartFormat>
    <chartFormat chart="13" format="35">
      <pivotArea type="data" outline="0" fieldPosition="0">
        <references count="2">
          <reference field="4294967294" count="1" selected="0">
            <x v="0"/>
          </reference>
          <reference field="0" count="1" selected="0">
            <x v="1"/>
          </reference>
        </references>
      </pivotArea>
    </chartFormat>
    <chartFormat chart="13" format="36">
      <pivotArea type="data" outline="0" fieldPosition="0">
        <references count="2">
          <reference field="4294967294" count="1" selected="0">
            <x v="0"/>
          </reference>
          <reference field="0" count="1" selected="0">
            <x v="2"/>
          </reference>
        </references>
      </pivotArea>
    </chartFormat>
    <chartFormat chart="13" format="37">
      <pivotArea type="data" outline="0" fieldPosition="0">
        <references count="2">
          <reference field="4294967294" count="1" selected="0">
            <x v="0"/>
          </reference>
          <reference field="0" count="1" selected="0">
            <x v="3"/>
          </reference>
        </references>
      </pivotArea>
    </chartFormat>
    <chartFormat chart="13" format="38">
      <pivotArea type="data" outline="0" fieldPosition="0">
        <references count="2">
          <reference field="4294967294" count="1" selected="0">
            <x v="0"/>
          </reference>
          <reference field="0" count="1" selected="0">
            <x v="4"/>
          </reference>
        </references>
      </pivotArea>
    </chartFormat>
    <chartFormat chart="13" format="39">
      <pivotArea type="data" outline="0" fieldPosition="0">
        <references count="2">
          <reference field="4294967294" count="1" selected="0">
            <x v="0"/>
          </reference>
          <reference field="0" count="1" selected="0">
            <x v="5"/>
          </reference>
        </references>
      </pivotArea>
    </chartFormat>
    <chartFormat chart="13" format="40">
      <pivotArea type="data" outline="0" fieldPosition="0">
        <references count="2">
          <reference field="4294967294" count="1" selected="0">
            <x v="0"/>
          </reference>
          <reference field="0" count="1" selected="0">
            <x v="6"/>
          </reference>
        </references>
      </pivotArea>
    </chartFormat>
    <chartFormat chart="13" format="41">
      <pivotArea type="data" outline="0" fieldPosition="0">
        <references count="2">
          <reference field="4294967294" count="1" selected="0">
            <x v="0"/>
          </reference>
          <reference field="0" count="1" selected="0">
            <x v="7"/>
          </reference>
        </references>
      </pivotArea>
    </chartFormat>
    <chartFormat chart="13" format="42">
      <pivotArea type="data" outline="0" fieldPosition="0">
        <references count="2">
          <reference field="4294967294" count="1" selected="0">
            <x v="0"/>
          </reference>
          <reference field="0" count="1" selected="0">
            <x v="8"/>
          </reference>
        </references>
      </pivotArea>
    </chartFormat>
    <chartFormat chart="13" format="43">
      <pivotArea type="data" outline="0" fieldPosition="0">
        <references count="2">
          <reference field="4294967294" count="1" selected="0">
            <x v="0"/>
          </reference>
          <reference field="0" count="1" selected="0">
            <x v="9"/>
          </reference>
        </references>
      </pivotArea>
    </chartFormat>
    <chartFormat chart="14" format="44" series="1">
      <pivotArea type="data" outline="0" fieldPosition="0">
        <references count="1">
          <reference field="4294967294" count="1" selected="0">
            <x v="0"/>
          </reference>
        </references>
      </pivotArea>
    </chartFormat>
    <chartFormat chart="14" format="45">
      <pivotArea type="data" outline="0" fieldPosition="0">
        <references count="2">
          <reference field="4294967294" count="1" selected="0">
            <x v="0"/>
          </reference>
          <reference field="0" count="1" selected="0">
            <x v="0"/>
          </reference>
        </references>
      </pivotArea>
    </chartFormat>
    <chartFormat chart="14" format="46">
      <pivotArea type="data" outline="0" fieldPosition="0">
        <references count="2">
          <reference field="4294967294" count="1" selected="0">
            <x v="0"/>
          </reference>
          <reference field="0" count="1" selected="0">
            <x v="1"/>
          </reference>
        </references>
      </pivotArea>
    </chartFormat>
    <chartFormat chart="14" format="47">
      <pivotArea type="data" outline="0" fieldPosition="0">
        <references count="2">
          <reference field="4294967294" count="1" selected="0">
            <x v="0"/>
          </reference>
          <reference field="0" count="1" selected="0">
            <x v="2"/>
          </reference>
        </references>
      </pivotArea>
    </chartFormat>
    <chartFormat chart="14" format="48">
      <pivotArea type="data" outline="0" fieldPosition="0">
        <references count="2">
          <reference field="4294967294" count="1" selected="0">
            <x v="0"/>
          </reference>
          <reference field="0" count="1" selected="0">
            <x v="3"/>
          </reference>
        </references>
      </pivotArea>
    </chartFormat>
    <chartFormat chart="14" format="49">
      <pivotArea type="data" outline="0" fieldPosition="0">
        <references count="2">
          <reference field="4294967294" count="1" selected="0">
            <x v="0"/>
          </reference>
          <reference field="0" count="1" selected="0">
            <x v="4"/>
          </reference>
        </references>
      </pivotArea>
    </chartFormat>
    <chartFormat chart="14" format="50">
      <pivotArea type="data" outline="0" fieldPosition="0">
        <references count="2">
          <reference field="4294967294" count="1" selected="0">
            <x v="0"/>
          </reference>
          <reference field="0" count="1" selected="0">
            <x v="5"/>
          </reference>
        </references>
      </pivotArea>
    </chartFormat>
    <chartFormat chart="14" format="51">
      <pivotArea type="data" outline="0" fieldPosition="0">
        <references count="2">
          <reference field="4294967294" count="1" selected="0">
            <x v="0"/>
          </reference>
          <reference field="0" count="1" selected="0">
            <x v="6"/>
          </reference>
        </references>
      </pivotArea>
    </chartFormat>
    <chartFormat chart="14" format="52">
      <pivotArea type="data" outline="0" fieldPosition="0">
        <references count="2">
          <reference field="4294967294" count="1" selected="0">
            <x v="0"/>
          </reference>
          <reference field="0" count="1" selected="0">
            <x v="7"/>
          </reference>
        </references>
      </pivotArea>
    </chartFormat>
    <chartFormat chart="14" format="53">
      <pivotArea type="data" outline="0" fieldPosition="0">
        <references count="2">
          <reference field="4294967294" count="1" selected="0">
            <x v="0"/>
          </reference>
          <reference field="0" count="1" selected="0">
            <x v="8"/>
          </reference>
        </references>
      </pivotArea>
    </chartFormat>
    <chartFormat chart="14" format="54">
      <pivotArea type="data" outline="0" fieldPosition="0">
        <references count="2">
          <reference field="4294967294" count="1" selected="0">
            <x v="0"/>
          </reference>
          <reference field="0"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02533B7-1EFB-46BD-B20E-0F28C0A18976}" name="PivotTable3" cacheId="3364"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4">
  <location ref="M2:R13" firstHeaderRow="0" firstDataRow="1" firstDataCol="1"/>
  <pivotFields count="13">
    <pivotField axis="axisRow" compact="0" outline="0" showAll="0">
      <items count="11">
        <item n="Q1 Bird" x="5"/>
        <item n="Q1 Cat" x="6"/>
        <item n="Q1 Dog" x="7"/>
        <item n="Q1 Fish" x="8"/>
        <item n="Q1 Reptile" x="9"/>
        <item n="Q2 Bird" x="0"/>
        <item n="Q2 Cat" x="1"/>
        <item n="Q2 Dog" x="2"/>
        <item n="Q2 Fish" x="3"/>
        <item n="Q2 Reptile" x="4"/>
        <item t="default"/>
      </items>
    </pivotField>
    <pivotField compact="0" outline="0" showAll="0">
      <items count="26">
        <item x="0"/>
        <item x="1"/>
        <item x="2"/>
        <item x="3"/>
        <item x="12"/>
        <item x="13"/>
        <item x="14"/>
        <item x="15"/>
        <item x="16"/>
        <item x="17"/>
        <item x="18"/>
        <item x="19"/>
        <item x="20"/>
        <item x="4"/>
        <item x="5"/>
        <item x="6"/>
        <item x="7"/>
        <item x="21"/>
        <item x="22"/>
        <item x="23"/>
        <item x="24"/>
        <item x="8"/>
        <item x="9"/>
        <item x="10"/>
        <item x="11"/>
        <item t="default"/>
      </items>
    </pivotField>
    <pivotField compact="0" outline="0" showAll="0"/>
    <pivotField compact="0" numFmtId="165" outline="0" showAll="0">
      <items count="126">
        <item x="101"/>
        <item x="117"/>
        <item x="121"/>
        <item x="119"/>
        <item x="118"/>
        <item x="114"/>
        <item x="113"/>
        <item x="122"/>
        <item x="102"/>
        <item x="94"/>
        <item x="93"/>
        <item x="115"/>
        <item x="123"/>
        <item x="104"/>
        <item x="103"/>
        <item x="95"/>
        <item x="116"/>
        <item x="120"/>
        <item x="96"/>
        <item x="24"/>
        <item x="124"/>
        <item x="107"/>
        <item x="111"/>
        <item x="62"/>
        <item x="106"/>
        <item x="108"/>
        <item x="97"/>
        <item x="61"/>
        <item x="63"/>
        <item x="98"/>
        <item x="99"/>
        <item x="89"/>
        <item x="100"/>
        <item x="90"/>
        <item x="64"/>
        <item x="82"/>
        <item x="87"/>
        <item x="81"/>
        <item x="91"/>
        <item x="83"/>
        <item x="84"/>
        <item x="112"/>
        <item x="23"/>
        <item x="92"/>
        <item x="105"/>
        <item x="110"/>
        <item x="109"/>
        <item x="88"/>
        <item x="6"/>
        <item x="26"/>
        <item x="7"/>
        <item x="86"/>
        <item x="85"/>
        <item x="10"/>
        <item x="25"/>
        <item x="27"/>
        <item x="33"/>
        <item x="34"/>
        <item x="5"/>
        <item x="28"/>
        <item x="1"/>
        <item x="35"/>
        <item x="0"/>
        <item x="2"/>
        <item x="3"/>
        <item x="20"/>
        <item x="36"/>
        <item x="31"/>
        <item x="11"/>
        <item x="4"/>
        <item x="9"/>
        <item x="8"/>
        <item x="32"/>
        <item x="30"/>
        <item x="29"/>
        <item x="19"/>
        <item x="18"/>
        <item x="67"/>
        <item x="17"/>
        <item x="50"/>
        <item x="38"/>
        <item x="49"/>
        <item x="37"/>
        <item x="39"/>
        <item x="51"/>
        <item x="57"/>
        <item x="45"/>
        <item x="43"/>
        <item x="58"/>
        <item x="52"/>
        <item x="46"/>
        <item x="16"/>
        <item x="40"/>
        <item x="68"/>
        <item x="59"/>
        <item x="70"/>
        <item x="13"/>
        <item x="71"/>
        <item x="12"/>
        <item x="47"/>
        <item x="14"/>
        <item x="69"/>
        <item x="72"/>
        <item x="15"/>
        <item x="22"/>
        <item x="21"/>
        <item x="66"/>
        <item x="60"/>
        <item x="76"/>
        <item x="65"/>
        <item x="48"/>
        <item x="75"/>
        <item x="79"/>
        <item x="74"/>
        <item x="44"/>
        <item x="42"/>
        <item x="41"/>
        <item x="78"/>
        <item x="77"/>
        <item x="55"/>
        <item x="80"/>
        <item x="73"/>
        <item x="54"/>
        <item x="53"/>
        <item x="56"/>
        <item t="default"/>
      </items>
    </pivotField>
    <pivotField compact="0" numFmtId="3" outline="0" showAll="0"/>
    <pivotField compact="0" numFmtId="3" outline="0" showAll="0"/>
    <pivotField compact="0" numFmtId="3" outline="0" showAll="0"/>
    <pivotField dataField="1" compact="0" outline="0" showAll="0"/>
    <pivotField dataField="1" compact="0" numFmtId="165" outline="0" showAll="0"/>
    <pivotField dataField="1" compact="0" numFmtId="165" outline="0" showAll="0"/>
    <pivotField dataField="1" compact="0" outline="0" showAll="0"/>
    <pivotField dataField="1" compact="0" outline="0" showAll="0"/>
    <pivotField compact="0" outline="0" dragToRow="0" dragToCol="0" dragToPage="0" showAll="0" defaultSubtotal="0"/>
  </pivotFields>
  <rowFields count="1">
    <field x="0"/>
  </rowFields>
  <rowItems count="11">
    <i>
      <x/>
    </i>
    <i>
      <x v="1"/>
    </i>
    <i>
      <x v="2"/>
    </i>
    <i>
      <x v="3"/>
    </i>
    <i>
      <x v="4"/>
    </i>
    <i>
      <x v="5"/>
    </i>
    <i>
      <x v="6"/>
    </i>
    <i>
      <x v="7"/>
    </i>
    <i>
      <x v="8"/>
    </i>
    <i>
      <x v="9"/>
    </i>
    <i t="grand">
      <x/>
    </i>
  </rowItems>
  <colFields count="1">
    <field x="-2"/>
  </colFields>
  <colItems count="5">
    <i>
      <x/>
    </i>
    <i i="1">
      <x v="1"/>
    </i>
    <i i="2">
      <x v="2"/>
    </i>
    <i i="3">
      <x v="3"/>
    </i>
    <i i="4">
      <x v="4"/>
    </i>
  </colItems>
  <dataFields count="5">
    <dataField name="Sum of Campaign CPA" fld="9" baseField="0" baseItem="0" numFmtId="165"/>
    <dataField name="Sum of Campaign CPC" fld="8" baseField="0" baseItem="0"/>
    <dataField name="Sum of Campaign CTR" fld="10" baseField="0" baseItem="0" numFmtId="9"/>
    <dataField name="Sum of Campaign CVR" fld="11" baseField="0" baseItem="0" numFmtId="9"/>
    <dataField name="Sum of Orders" fld="7" baseField="0" baseItem="0"/>
  </dataFields>
  <formats count="2">
    <format dxfId="55">
      <pivotArea outline="0" collapsedLevelsAreSubtotals="1" fieldPosition="0"/>
    </format>
    <format dxfId="56">
      <pivotArea outline="0" fieldPosition="0">
        <references count="1">
          <reference field="4294967294" count="2" selected="0">
            <x v="2"/>
            <x v="3"/>
          </reference>
        </references>
      </pivotArea>
    </format>
  </formats>
  <conditionalFormats count="5">
    <conditionalFormat priority="2">
      <pivotAreas count="1">
        <pivotArea type="data" outline="0" collapsedLevelsAreSubtotals="1" fieldPosition="0">
          <references count="2">
            <reference field="4294967294" count="1" selected="0">
              <x v="3"/>
            </reference>
            <reference field="0" count="10" selected="0">
              <x v="0"/>
              <x v="1"/>
              <x v="2"/>
              <x v="3"/>
              <x v="4"/>
              <x v="5"/>
              <x v="6"/>
              <x v="7"/>
              <x v="8"/>
              <x v="9"/>
            </reference>
          </references>
        </pivotArea>
      </pivotAreas>
    </conditionalFormat>
    <conditionalFormat priority="3">
      <pivotAreas count="1">
        <pivotArea type="data" outline="0" collapsedLevelsAreSubtotals="1" fieldPosition="0">
          <references count="2">
            <reference field="4294967294" count="1" selected="0">
              <x v="2"/>
            </reference>
            <reference field="0" count="10" selected="0">
              <x v="0"/>
              <x v="1"/>
              <x v="2"/>
              <x v="3"/>
              <x v="4"/>
              <x v="5"/>
              <x v="6"/>
              <x v="7"/>
              <x v="8"/>
              <x v="9"/>
            </reference>
          </references>
        </pivotArea>
      </pivotAreas>
    </conditionalFormat>
    <conditionalFormat priority="4">
      <pivotAreas count="1">
        <pivotArea type="data" outline="0" collapsedLevelsAreSubtotals="1" fieldPosition="0">
          <references count="2">
            <reference field="4294967294" count="1" selected="0">
              <x v="0"/>
            </reference>
            <reference field="0" count="10" selected="0">
              <x v="0"/>
              <x v="1"/>
              <x v="2"/>
              <x v="3"/>
              <x v="4"/>
              <x v="5"/>
              <x v="6"/>
              <x v="7"/>
              <x v="8"/>
              <x v="9"/>
            </reference>
          </references>
        </pivotArea>
      </pivotAreas>
    </conditionalFormat>
    <conditionalFormat priority="5">
      <pivotAreas count="1">
        <pivotArea type="data" outline="0" collapsedLevelsAreSubtotals="1" fieldPosition="0">
          <references count="2">
            <reference field="4294967294" count="1" selected="0">
              <x v="1"/>
            </reference>
            <reference field="0" count="10" selected="0">
              <x v="0"/>
              <x v="1"/>
              <x v="2"/>
              <x v="3"/>
              <x v="4"/>
              <x v="5"/>
              <x v="6"/>
              <x v="7"/>
              <x v="8"/>
              <x v="9"/>
            </reference>
          </references>
        </pivotArea>
      </pivotAreas>
    </conditionalFormat>
    <conditionalFormat priority="6">
      <pivotAreas count="1">
        <pivotArea type="data" outline="0" collapsedLevelsAreSubtotals="1" fieldPosition="0">
          <references count="2">
            <reference field="4294967294" count="1" selected="0">
              <x v="1"/>
            </reference>
            <reference field="0" count="10" selected="0">
              <x v="0"/>
              <x v="1"/>
              <x v="2"/>
              <x v="3"/>
              <x v="4"/>
              <x v="5"/>
              <x v="6"/>
              <x v="7"/>
              <x v="8"/>
              <x v="9"/>
            </reference>
          </references>
        </pivotArea>
      </pivotAreas>
    </conditionalFormat>
  </conditionalFormats>
  <chartFormats count="9">
    <chartFormat chart="11" format="6"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9" format="1"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 chart="13" format="3" series="1">
      <pivotArea type="data" outline="0" fieldPosition="0">
        <references count="1">
          <reference field="4294967294" count="1" selected="0">
            <x v="0"/>
          </reference>
        </references>
      </pivotArea>
    </chartFormat>
    <chartFormat chart="13" format="9" series="1">
      <pivotArea type="data" outline="0" fieldPosition="0">
        <references count="1">
          <reference field="4294967294" count="1" selected="0">
            <x v="1"/>
          </reference>
        </references>
      </pivotArea>
    </chartFormat>
    <chartFormat chart="13" format="10" series="1">
      <pivotArea type="data" outline="0" fieldPosition="0">
        <references count="1">
          <reference field="4294967294" count="1" selected="0">
            <x v="2"/>
          </reference>
        </references>
      </pivotArea>
    </chartFormat>
    <chartFormat chart="13" format="11"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6A13BA0-0721-43A9-BCB1-B0DCAE2A7FB2}" name="PivotTable2" cacheId="3364"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7">
  <location ref="A2:D13" firstHeaderRow="0" firstDataRow="1" firstDataCol="1"/>
  <pivotFields count="13">
    <pivotField axis="axisRow" compact="0" outline="0" showAll="0">
      <items count="11">
        <item x="5"/>
        <item x="6"/>
        <item x="7"/>
        <item x="8"/>
        <item x="9"/>
        <item x="0"/>
        <item x="1"/>
        <item x="2"/>
        <item x="3"/>
        <item x="4"/>
        <item t="default"/>
      </items>
    </pivotField>
    <pivotField compact="0" outline="0" showAll="0">
      <items count="26">
        <item x="0"/>
        <item x="1"/>
        <item x="2"/>
        <item x="3"/>
        <item x="12"/>
        <item x="13"/>
        <item x="14"/>
        <item x="15"/>
        <item x="16"/>
        <item x="17"/>
        <item x="18"/>
        <item x="19"/>
        <item x="20"/>
        <item x="4"/>
        <item x="5"/>
        <item x="6"/>
        <item x="7"/>
        <item x="21"/>
        <item x="22"/>
        <item x="23"/>
        <item x="24"/>
        <item x="8"/>
        <item x="9"/>
        <item x="10"/>
        <item x="11"/>
        <item t="default"/>
      </items>
    </pivotField>
    <pivotField compact="0" outline="0" showAll="0"/>
    <pivotField dataField="1" compact="0" numFmtId="165" outline="0" showAll="0">
      <items count="126">
        <item x="101"/>
        <item x="117"/>
        <item x="121"/>
        <item x="119"/>
        <item x="118"/>
        <item x="114"/>
        <item x="113"/>
        <item x="122"/>
        <item x="102"/>
        <item x="94"/>
        <item x="93"/>
        <item x="115"/>
        <item x="123"/>
        <item x="104"/>
        <item x="103"/>
        <item x="95"/>
        <item x="116"/>
        <item x="120"/>
        <item x="96"/>
        <item x="24"/>
        <item x="124"/>
        <item x="107"/>
        <item x="111"/>
        <item x="62"/>
        <item x="106"/>
        <item x="108"/>
        <item x="97"/>
        <item x="61"/>
        <item x="63"/>
        <item x="98"/>
        <item x="99"/>
        <item x="89"/>
        <item x="100"/>
        <item x="90"/>
        <item x="64"/>
        <item x="82"/>
        <item x="87"/>
        <item x="81"/>
        <item x="91"/>
        <item x="83"/>
        <item x="84"/>
        <item x="112"/>
        <item x="23"/>
        <item x="92"/>
        <item x="105"/>
        <item x="110"/>
        <item x="109"/>
        <item x="88"/>
        <item x="6"/>
        <item x="26"/>
        <item x="7"/>
        <item x="86"/>
        <item x="85"/>
        <item x="10"/>
        <item x="25"/>
        <item x="27"/>
        <item x="33"/>
        <item x="34"/>
        <item x="5"/>
        <item x="28"/>
        <item x="1"/>
        <item x="35"/>
        <item x="0"/>
        <item x="2"/>
        <item x="3"/>
        <item x="20"/>
        <item x="36"/>
        <item x="31"/>
        <item x="11"/>
        <item x="4"/>
        <item x="9"/>
        <item x="8"/>
        <item x="32"/>
        <item x="30"/>
        <item x="29"/>
        <item x="19"/>
        <item x="18"/>
        <item x="67"/>
        <item x="17"/>
        <item x="50"/>
        <item x="38"/>
        <item x="49"/>
        <item x="37"/>
        <item x="39"/>
        <item x="51"/>
        <item x="57"/>
        <item x="45"/>
        <item x="43"/>
        <item x="58"/>
        <item x="52"/>
        <item x="46"/>
        <item x="16"/>
        <item x="40"/>
        <item x="68"/>
        <item x="59"/>
        <item x="70"/>
        <item x="13"/>
        <item x="71"/>
        <item x="12"/>
        <item x="47"/>
        <item x="14"/>
        <item x="69"/>
        <item x="72"/>
        <item x="15"/>
        <item x="22"/>
        <item x="21"/>
        <item x="66"/>
        <item x="60"/>
        <item x="76"/>
        <item x="65"/>
        <item x="48"/>
        <item x="75"/>
        <item x="79"/>
        <item x="74"/>
        <item x="44"/>
        <item x="42"/>
        <item x="41"/>
        <item x="78"/>
        <item x="77"/>
        <item x="55"/>
        <item x="80"/>
        <item x="73"/>
        <item x="54"/>
        <item x="53"/>
        <item x="56"/>
        <item t="default"/>
      </items>
    </pivotField>
    <pivotField dataField="1" compact="0" numFmtId="3" outline="0" showAll="0"/>
    <pivotField compact="0" numFmtId="3" outline="0" showAll="0"/>
    <pivotField compact="0" numFmtId="3" outline="0" showAll="0"/>
    <pivotField dataField="1" compact="0" outline="0" showAll="0"/>
    <pivotField compact="0" numFmtId="165" outline="0" showAll="0"/>
    <pivotField compact="0" numFmtId="165" outline="0" showAll="0"/>
    <pivotField compact="0" outline="0" showAll="0"/>
    <pivotField compact="0" outline="0" showAll="0"/>
    <pivotField compact="0" outline="0" dragToRow="0" dragToCol="0" dragToPage="0" showAll="0" defaultSubtotal="0"/>
  </pivotFields>
  <rowFields count="1">
    <field x="0"/>
  </rowFields>
  <rowItems count="11">
    <i>
      <x/>
    </i>
    <i>
      <x v="1"/>
    </i>
    <i>
      <x v="2"/>
    </i>
    <i>
      <x v="3"/>
    </i>
    <i>
      <x v="4"/>
    </i>
    <i>
      <x v="5"/>
    </i>
    <i>
      <x v="6"/>
    </i>
    <i>
      <x v="7"/>
    </i>
    <i>
      <x v="8"/>
    </i>
    <i>
      <x v="9"/>
    </i>
    <i t="grand">
      <x/>
    </i>
  </rowItems>
  <colFields count="1">
    <field x="-2"/>
  </colFields>
  <colItems count="3">
    <i>
      <x/>
    </i>
    <i i="1">
      <x v="1"/>
    </i>
    <i i="2">
      <x v="2"/>
    </i>
  </colItems>
  <dataFields count="3">
    <dataField name="Sum of Spend" fld="3" baseField="0" baseItem="0"/>
    <dataField name="Sum of Orders" fld="7" baseField="0" baseItem="0"/>
    <dataField name="Sum of Revenue" fld="4" baseField="0" baseItem="0"/>
  </dataFields>
  <formats count="4">
    <format dxfId="51">
      <pivotArea outline="0" fieldPosition="0">
        <references count="2">
          <reference field="4294967294" count="1" selected="0">
            <x v="0"/>
          </reference>
          <reference field="0" count="0" selected="0"/>
        </references>
      </pivotArea>
    </format>
    <format dxfId="52">
      <pivotArea outline="0" fieldPosition="0">
        <references count="2">
          <reference field="4294967294" count="1" selected="0">
            <x v="2"/>
          </reference>
          <reference field="0" count="0" selected="0"/>
        </references>
      </pivotArea>
    </format>
    <format dxfId="53">
      <pivotArea field="0" grandRow="1" outline="0" axis="axisRow" fieldPosition="0">
        <references count="1">
          <reference field="4294967294" count="1" selected="0">
            <x v="0"/>
          </reference>
        </references>
      </pivotArea>
    </format>
    <format dxfId="54">
      <pivotArea field="0" grandRow="1" outline="0" axis="axisRow" fieldPosition="0">
        <references count="1">
          <reference field="4294967294" count="1" selected="0">
            <x v="2"/>
          </reference>
        </references>
      </pivotArea>
    </format>
  </formats>
  <chartFormats count="21">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1" format="2" series="1">
      <pivotArea type="data" outline="0" fieldPosition="0">
        <references count="1">
          <reference field="4294967294" count="1" selected="0">
            <x v="2"/>
          </reference>
        </references>
      </pivotArea>
    </chartFormat>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 chart="2" format="2" series="1">
      <pivotArea type="data" outline="0" fieldPosition="0">
        <references count="1">
          <reference field="4294967294" count="1" selected="0">
            <x v="2"/>
          </reference>
        </references>
      </pivotArea>
    </chartFormat>
    <chartFormat chart="3"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1"/>
          </reference>
        </references>
      </pivotArea>
    </chartFormat>
    <chartFormat chart="3" format="2" series="1">
      <pivotArea type="data" outline="0" fieldPosition="0">
        <references count="1">
          <reference field="4294967294" count="1" selected="0">
            <x v="2"/>
          </reference>
        </references>
      </pivotArea>
    </chartFormat>
    <chartFormat chart="4"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1"/>
          </reference>
        </references>
      </pivotArea>
    </chartFormat>
    <chartFormat chart="4" format="2" series="1">
      <pivotArea type="data" outline="0" fieldPosition="0">
        <references count="1">
          <reference field="4294967294" count="1" selected="0">
            <x v="2"/>
          </reference>
        </references>
      </pivotArea>
    </chartFormat>
    <chartFormat chart="5"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1"/>
          </reference>
        </references>
      </pivotArea>
    </chartFormat>
    <chartFormat chart="5" format="2" series="1">
      <pivotArea type="data" outline="0" fieldPosition="0">
        <references count="1">
          <reference field="4294967294" count="1" selected="0">
            <x v="2"/>
          </reference>
        </references>
      </pivotArea>
    </chartFormat>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6" format="2"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49DD176-4CA3-43B3-BA61-654F3C2409F6}" name="PivotTable8" cacheId="3364"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4">
  <location ref="AA2:AB13" firstHeaderRow="1" firstDataRow="1" firstDataCol="1"/>
  <pivotFields count="13">
    <pivotField axis="axisRow" compact="0" outline="0" showAll="0">
      <items count="11">
        <item n="Q1 Bird" x="5"/>
        <item n="Q1 Cat" x="6"/>
        <item n="Q1 Dog" x="7"/>
        <item n="Q1 Fish" x="8"/>
        <item n="Q1 Reptile" x="9"/>
        <item n="Q2 Bird" x="0"/>
        <item n="Q2 Cat" x="1"/>
        <item n="Q2 Dog" x="2"/>
        <item n="Q2 Fish" x="3"/>
        <item n="Q2 Reptile" x="4"/>
        <item t="default"/>
      </items>
    </pivotField>
    <pivotField compact="0" outline="0" showAll="0">
      <items count="26">
        <item x="0"/>
        <item x="1"/>
        <item x="2"/>
        <item x="3"/>
        <item x="12"/>
        <item x="13"/>
        <item x="14"/>
        <item x="15"/>
        <item x="16"/>
        <item x="17"/>
        <item x="18"/>
        <item x="19"/>
        <item x="20"/>
        <item x="4"/>
        <item x="5"/>
        <item x="6"/>
        <item x="7"/>
        <item x="21"/>
        <item x="22"/>
        <item x="23"/>
        <item x="24"/>
        <item x="8"/>
        <item x="9"/>
        <item x="10"/>
        <item x="11"/>
        <item t="default"/>
      </items>
    </pivotField>
    <pivotField compact="0" outline="0" showAll="0"/>
    <pivotField compact="0" numFmtId="165" outline="0" showAll="0">
      <items count="126">
        <item x="101"/>
        <item x="117"/>
        <item x="121"/>
        <item x="119"/>
        <item x="118"/>
        <item x="114"/>
        <item x="113"/>
        <item x="122"/>
        <item x="102"/>
        <item x="94"/>
        <item x="93"/>
        <item x="115"/>
        <item x="123"/>
        <item x="104"/>
        <item x="103"/>
        <item x="95"/>
        <item x="116"/>
        <item x="120"/>
        <item x="96"/>
        <item x="24"/>
        <item x="124"/>
        <item x="107"/>
        <item x="111"/>
        <item x="62"/>
        <item x="106"/>
        <item x="108"/>
        <item x="97"/>
        <item x="61"/>
        <item x="63"/>
        <item x="98"/>
        <item x="99"/>
        <item x="89"/>
        <item x="100"/>
        <item x="90"/>
        <item x="64"/>
        <item x="82"/>
        <item x="87"/>
        <item x="81"/>
        <item x="91"/>
        <item x="83"/>
        <item x="84"/>
        <item x="112"/>
        <item x="23"/>
        <item x="92"/>
        <item x="105"/>
        <item x="110"/>
        <item x="109"/>
        <item x="88"/>
        <item x="6"/>
        <item x="26"/>
        <item x="7"/>
        <item x="86"/>
        <item x="85"/>
        <item x="10"/>
        <item x="25"/>
        <item x="27"/>
        <item x="33"/>
        <item x="34"/>
        <item x="5"/>
        <item x="28"/>
        <item x="1"/>
        <item x="35"/>
        <item x="0"/>
        <item x="2"/>
        <item x="3"/>
        <item x="20"/>
        <item x="36"/>
        <item x="31"/>
        <item x="11"/>
        <item x="4"/>
        <item x="9"/>
        <item x="8"/>
        <item x="32"/>
        <item x="30"/>
        <item x="29"/>
        <item x="19"/>
        <item x="18"/>
        <item x="67"/>
        <item x="17"/>
        <item x="50"/>
        <item x="38"/>
        <item x="49"/>
        <item x="37"/>
        <item x="39"/>
        <item x="51"/>
        <item x="57"/>
        <item x="45"/>
        <item x="43"/>
        <item x="58"/>
        <item x="52"/>
        <item x="46"/>
        <item x="16"/>
        <item x="40"/>
        <item x="68"/>
        <item x="59"/>
        <item x="70"/>
        <item x="13"/>
        <item x="71"/>
        <item x="12"/>
        <item x="47"/>
        <item x="14"/>
        <item x="69"/>
        <item x="72"/>
        <item x="15"/>
        <item x="22"/>
        <item x="21"/>
        <item x="66"/>
        <item x="60"/>
        <item x="76"/>
        <item x="65"/>
        <item x="48"/>
        <item x="75"/>
        <item x="79"/>
        <item x="74"/>
        <item x="44"/>
        <item x="42"/>
        <item x="41"/>
        <item x="78"/>
        <item x="77"/>
        <item x="55"/>
        <item x="80"/>
        <item x="73"/>
        <item x="54"/>
        <item x="53"/>
        <item x="56"/>
        <item t="default"/>
      </items>
    </pivotField>
    <pivotField compact="0" numFmtId="3" outline="0" showAll="0"/>
    <pivotField compact="0" numFmtId="3" outline="0" showAll="0"/>
    <pivotField compact="0" numFmtId="3" outline="0" showAll="0"/>
    <pivotField compact="0" outline="0" showAll="0"/>
    <pivotField compact="0" numFmtId="165" outline="0" showAll="0"/>
    <pivotField dataField="1" compact="0" numFmtId="165" outline="0" showAll="0"/>
    <pivotField compact="0" outline="0" showAll="0"/>
    <pivotField compact="0" outline="0" showAll="0"/>
    <pivotField compact="0" outline="0" dragToRow="0" dragToCol="0" dragToPage="0" showAll="0" defaultSubtotal="0"/>
  </pivotFields>
  <rowFields count="1">
    <field x="0"/>
  </rowFields>
  <rowItems count="11">
    <i>
      <x/>
    </i>
    <i>
      <x v="1"/>
    </i>
    <i>
      <x v="2"/>
    </i>
    <i>
      <x v="3"/>
    </i>
    <i>
      <x v="4"/>
    </i>
    <i>
      <x v="5"/>
    </i>
    <i>
      <x v="6"/>
    </i>
    <i>
      <x v="7"/>
    </i>
    <i>
      <x v="8"/>
    </i>
    <i>
      <x v="9"/>
    </i>
    <i t="grand">
      <x/>
    </i>
  </rowItems>
  <colItems count="1">
    <i/>
  </colItems>
  <dataFields count="1">
    <dataField name="Sum of Campaign CPA" fld="9" baseField="0" baseItem="0"/>
  </dataFields>
  <formats count="1">
    <format dxfId="50">
      <pivotArea outline="0" collapsedLevelsAreSubtotals="1" fieldPosition="0"/>
    </format>
  </formats>
  <chartFormats count="5">
    <chartFormat chart="9" format="0" series="1">
      <pivotArea type="data" outline="0" fieldPosition="0">
        <references count="1">
          <reference field="4294967294" count="1" selected="0">
            <x v="0"/>
          </reference>
        </references>
      </pivotArea>
    </chartFormat>
    <chartFormat chart="10" format="1"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0"/>
          </reference>
        </references>
      </pivotArea>
    </chartFormat>
    <chartFormat chart="13"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FCB52E93-0249-4BB8-8EBB-706DCF5DEFDF}" name="PivotTable10" cacheId="3364"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20">
  <location ref="AD2:AE13" firstHeaderRow="1" firstDataRow="1" firstDataCol="1"/>
  <pivotFields count="13">
    <pivotField axis="axisRow" compact="0" outline="0" showAll="0">
      <items count="11">
        <item n="Q1 Bird" x="5"/>
        <item n="Q1 Cat" x="6"/>
        <item n="Q1 Dog" x="7"/>
        <item n="Q1 Fish" x="8"/>
        <item n="Q1 Reptile" x="9"/>
        <item n="Q2 Bird" x="0"/>
        <item n="Q2 Cat" x="1"/>
        <item n="Q2 Dog" x="2"/>
        <item n="Q2 Fish" x="3"/>
        <item n="Q2 Reptile" x="4"/>
        <item t="default"/>
      </items>
    </pivotField>
    <pivotField compact="0" outline="0" showAll="0">
      <items count="26">
        <item x="0"/>
        <item x="1"/>
        <item x="2"/>
        <item x="3"/>
        <item x="12"/>
        <item x="13"/>
        <item x="14"/>
        <item x="15"/>
        <item x="16"/>
        <item x="17"/>
        <item x="18"/>
        <item x="19"/>
        <item x="20"/>
        <item x="4"/>
        <item x="5"/>
        <item x="6"/>
        <item x="7"/>
        <item x="21"/>
        <item x="22"/>
        <item x="23"/>
        <item x="24"/>
        <item x="8"/>
        <item x="9"/>
        <item x="10"/>
        <item x="11"/>
        <item t="default"/>
      </items>
    </pivotField>
    <pivotField compact="0" outline="0" showAll="0"/>
    <pivotField compact="0" numFmtId="165" outline="0" showAll="0">
      <items count="126">
        <item x="101"/>
        <item x="117"/>
        <item x="121"/>
        <item x="119"/>
        <item x="118"/>
        <item x="114"/>
        <item x="113"/>
        <item x="122"/>
        <item x="102"/>
        <item x="94"/>
        <item x="93"/>
        <item x="115"/>
        <item x="123"/>
        <item x="104"/>
        <item x="103"/>
        <item x="95"/>
        <item x="116"/>
        <item x="120"/>
        <item x="96"/>
        <item x="24"/>
        <item x="124"/>
        <item x="107"/>
        <item x="111"/>
        <item x="62"/>
        <item x="106"/>
        <item x="108"/>
        <item x="97"/>
        <item x="61"/>
        <item x="63"/>
        <item x="98"/>
        <item x="99"/>
        <item x="89"/>
        <item x="100"/>
        <item x="90"/>
        <item x="64"/>
        <item x="82"/>
        <item x="87"/>
        <item x="81"/>
        <item x="91"/>
        <item x="83"/>
        <item x="84"/>
        <item x="112"/>
        <item x="23"/>
        <item x="92"/>
        <item x="105"/>
        <item x="110"/>
        <item x="109"/>
        <item x="88"/>
        <item x="6"/>
        <item x="26"/>
        <item x="7"/>
        <item x="86"/>
        <item x="85"/>
        <item x="10"/>
        <item x="25"/>
        <item x="27"/>
        <item x="33"/>
        <item x="34"/>
        <item x="5"/>
        <item x="28"/>
        <item x="1"/>
        <item x="35"/>
        <item x="0"/>
        <item x="2"/>
        <item x="3"/>
        <item x="20"/>
        <item x="36"/>
        <item x="31"/>
        <item x="11"/>
        <item x="4"/>
        <item x="9"/>
        <item x="8"/>
        <item x="32"/>
        <item x="30"/>
        <item x="29"/>
        <item x="19"/>
        <item x="18"/>
        <item x="67"/>
        <item x="17"/>
        <item x="50"/>
        <item x="38"/>
        <item x="49"/>
        <item x="37"/>
        <item x="39"/>
        <item x="51"/>
        <item x="57"/>
        <item x="45"/>
        <item x="43"/>
        <item x="58"/>
        <item x="52"/>
        <item x="46"/>
        <item x="16"/>
        <item x="40"/>
        <item x="68"/>
        <item x="59"/>
        <item x="70"/>
        <item x="13"/>
        <item x="71"/>
        <item x="12"/>
        <item x="47"/>
        <item x="14"/>
        <item x="69"/>
        <item x="72"/>
        <item x="15"/>
        <item x="22"/>
        <item x="21"/>
        <item x="66"/>
        <item x="60"/>
        <item x="76"/>
        <item x="65"/>
        <item x="48"/>
        <item x="75"/>
        <item x="79"/>
        <item x="74"/>
        <item x="44"/>
        <item x="42"/>
        <item x="41"/>
        <item x="78"/>
        <item x="77"/>
        <item x="55"/>
        <item x="80"/>
        <item x="73"/>
        <item x="54"/>
        <item x="53"/>
        <item x="56"/>
        <item t="default"/>
      </items>
    </pivotField>
    <pivotField compact="0" numFmtId="3" outline="0" showAll="0"/>
    <pivotField compact="0" numFmtId="3" outline="0" showAll="0"/>
    <pivotField compact="0" numFmtId="3" outline="0" showAll="0"/>
    <pivotField compact="0" outline="0" showAll="0"/>
    <pivotField compact="0" numFmtId="165" outline="0" showAll="0"/>
    <pivotField compact="0" numFmtId="165" outline="0" showAll="0"/>
    <pivotField compact="0" outline="0" showAll="0"/>
    <pivotField dataField="1" compact="0" outline="0" showAll="0"/>
    <pivotField compact="0" outline="0" dragToRow="0" dragToCol="0" dragToPage="0" showAll="0" defaultSubtotal="0"/>
  </pivotFields>
  <rowFields count="1">
    <field x="0"/>
  </rowFields>
  <rowItems count="11">
    <i>
      <x/>
    </i>
    <i>
      <x v="1"/>
    </i>
    <i>
      <x v="2"/>
    </i>
    <i>
      <x v="3"/>
    </i>
    <i>
      <x v="4"/>
    </i>
    <i>
      <x v="5"/>
    </i>
    <i>
      <x v="6"/>
    </i>
    <i>
      <x v="7"/>
    </i>
    <i>
      <x v="8"/>
    </i>
    <i>
      <x v="9"/>
    </i>
    <i t="grand">
      <x/>
    </i>
  </rowItems>
  <colItems count="1">
    <i/>
  </colItems>
  <dataFields count="1">
    <dataField name="Sum of Campaign CVR" fld="11" baseField="0" baseItem="0" numFmtId="9"/>
  </dataFields>
  <formats count="1">
    <format dxfId="49">
      <pivotArea outline="0" collapsedLevelsAreSubtotals="1" fieldPosition="0"/>
    </format>
  </formats>
  <chartFormats count="6">
    <chartFormat chart="14" format="0" series="1">
      <pivotArea type="data" outline="0" fieldPosition="0">
        <references count="1">
          <reference field="4294967294" count="1" selected="0">
            <x v="0"/>
          </reference>
        </references>
      </pivotArea>
    </chartFormat>
    <chartFormat chart="15" format="0" series="1">
      <pivotArea type="data" outline="0" fieldPosition="0">
        <references count="1">
          <reference field="4294967294" count="1" selected="0">
            <x v="0"/>
          </reference>
        </references>
      </pivotArea>
    </chartFormat>
    <chartFormat chart="16" format="1" series="1">
      <pivotArea type="data" outline="0" fieldPosition="0">
        <references count="1">
          <reference field="4294967294" count="1" selected="0">
            <x v="0"/>
          </reference>
        </references>
      </pivotArea>
    </chartFormat>
    <chartFormat chart="17" format="2" series="1">
      <pivotArea type="data" outline="0" fieldPosition="0">
        <references count="1">
          <reference field="4294967294" count="1" selected="0">
            <x v="0"/>
          </reference>
        </references>
      </pivotArea>
    </chartFormat>
    <chartFormat chart="18" format="3" series="1">
      <pivotArea type="data" outline="0" fieldPosition="0">
        <references count="1">
          <reference field="4294967294" count="1" selected="0">
            <x v="0"/>
          </reference>
        </references>
      </pivotArea>
    </chartFormat>
    <chartFormat chart="19"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C93A26D-7470-4DB5-A93E-A195B0019963}" name="PivotTable1" cacheId="3364"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26:J37" firstHeaderRow="0" firstDataRow="1" firstDataCol="1"/>
  <pivotFields count="13">
    <pivotField axis="axisRow" compact="0" outline="0" showAll="0">
      <items count="11">
        <item x="5"/>
        <item x="6"/>
        <item x="7"/>
        <item x="8"/>
        <item x="9"/>
        <item x="0"/>
        <item x="1"/>
        <item x="2"/>
        <item x="3"/>
        <item x="4"/>
        <item t="default"/>
      </items>
    </pivotField>
    <pivotField compact="0" outline="0" showAll="0">
      <items count="26">
        <item x="0"/>
        <item x="1"/>
        <item x="2"/>
        <item x="3"/>
        <item x="12"/>
        <item x="13"/>
        <item x="14"/>
        <item x="15"/>
        <item x="16"/>
        <item x="17"/>
        <item x="18"/>
        <item x="19"/>
        <item x="20"/>
        <item x="4"/>
        <item x="5"/>
        <item x="6"/>
        <item x="7"/>
        <item x="21"/>
        <item x="22"/>
        <item x="23"/>
        <item x="24"/>
        <item x="8"/>
        <item x="9"/>
        <item x="10"/>
        <item x="11"/>
        <item t="default"/>
      </items>
    </pivotField>
    <pivotField compact="0" outline="0" showAll="0">
      <items count="26">
        <item x="17"/>
        <item x="19"/>
        <item x="20"/>
        <item x="13"/>
        <item x="18"/>
        <item x="15"/>
        <item x="16"/>
        <item x="21"/>
        <item x="14"/>
        <item x="23"/>
        <item x="24"/>
        <item x="0"/>
        <item x="22"/>
        <item x="1"/>
        <item x="3"/>
        <item x="12"/>
        <item x="8"/>
        <item x="2"/>
        <item x="10"/>
        <item x="11"/>
        <item x="4"/>
        <item x="9"/>
        <item x="6"/>
        <item x="7"/>
        <item x="5"/>
        <item t="default"/>
      </items>
    </pivotField>
    <pivotField dataField="1" compact="0" numFmtId="165" outline="0" showAll="0">
      <items count="126">
        <item x="101"/>
        <item x="117"/>
        <item x="121"/>
        <item x="119"/>
        <item x="118"/>
        <item x="114"/>
        <item x="113"/>
        <item x="122"/>
        <item x="102"/>
        <item x="94"/>
        <item x="93"/>
        <item x="115"/>
        <item x="123"/>
        <item x="104"/>
        <item x="103"/>
        <item x="95"/>
        <item x="116"/>
        <item x="120"/>
        <item x="96"/>
        <item x="24"/>
        <item x="124"/>
        <item x="107"/>
        <item x="111"/>
        <item x="62"/>
        <item x="106"/>
        <item x="108"/>
        <item x="97"/>
        <item x="61"/>
        <item x="63"/>
        <item x="98"/>
        <item x="99"/>
        <item x="89"/>
        <item x="100"/>
        <item x="90"/>
        <item x="64"/>
        <item x="82"/>
        <item x="87"/>
        <item x="81"/>
        <item x="91"/>
        <item x="83"/>
        <item x="84"/>
        <item x="112"/>
        <item x="23"/>
        <item x="92"/>
        <item x="105"/>
        <item x="110"/>
        <item x="109"/>
        <item x="88"/>
        <item x="6"/>
        <item x="26"/>
        <item x="7"/>
        <item x="86"/>
        <item x="85"/>
        <item x="10"/>
        <item x="25"/>
        <item x="27"/>
        <item x="33"/>
        <item x="34"/>
        <item x="5"/>
        <item x="28"/>
        <item x="1"/>
        <item x="35"/>
        <item x="0"/>
        <item x="2"/>
        <item x="3"/>
        <item x="20"/>
        <item x="36"/>
        <item x="31"/>
        <item x="11"/>
        <item x="4"/>
        <item x="9"/>
        <item x="8"/>
        <item x="32"/>
        <item x="30"/>
        <item x="29"/>
        <item x="19"/>
        <item x="18"/>
        <item x="67"/>
        <item x="17"/>
        <item x="50"/>
        <item x="38"/>
        <item x="49"/>
        <item x="37"/>
        <item x="39"/>
        <item x="51"/>
        <item x="57"/>
        <item x="45"/>
        <item x="43"/>
        <item x="58"/>
        <item x="52"/>
        <item x="46"/>
        <item x="16"/>
        <item x="40"/>
        <item x="68"/>
        <item x="59"/>
        <item x="70"/>
        <item x="13"/>
        <item x="71"/>
        <item x="12"/>
        <item x="47"/>
        <item x="14"/>
        <item x="69"/>
        <item x="72"/>
        <item x="15"/>
        <item x="22"/>
        <item x="21"/>
        <item x="66"/>
        <item x="60"/>
        <item x="76"/>
        <item x="65"/>
        <item x="48"/>
        <item x="75"/>
        <item x="79"/>
        <item x="74"/>
        <item x="44"/>
        <item x="42"/>
        <item x="41"/>
        <item x="78"/>
        <item x="77"/>
        <item x="55"/>
        <item x="80"/>
        <item x="73"/>
        <item x="54"/>
        <item x="53"/>
        <item x="56"/>
        <item t="default"/>
      </items>
    </pivotField>
    <pivotField dataField="1" compact="0" numFmtId="3" outline="0" showAll="0"/>
    <pivotField dataField="1" compact="0" numFmtId="3" outline="0" showAll="0"/>
    <pivotField dataField="1" compact="0" numFmtId="3" outline="0" showAll="0"/>
    <pivotField dataField="1" compact="0" outline="0" showAll="0"/>
    <pivotField dataField="1" compact="0" numFmtId="165" outline="0" showAll="0"/>
    <pivotField dataField="1" compact="0" numFmtId="165" outline="0" showAll="0"/>
    <pivotField dataField="1" compact="0" outline="0" showAll="0"/>
    <pivotField dataField="1" compact="0" outline="0" showAll="0"/>
    <pivotField compact="0" outline="0" dragToRow="0" dragToCol="0" dragToPage="0" showAll="0" defaultSubtotal="0"/>
  </pivotFields>
  <rowFields count="1">
    <field x="0"/>
  </rowFields>
  <rowItems count="11">
    <i>
      <x/>
    </i>
    <i>
      <x v="1"/>
    </i>
    <i>
      <x v="2"/>
    </i>
    <i>
      <x v="3"/>
    </i>
    <i>
      <x v="4"/>
    </i>
    <i>
      <x v="5"/>
    </i>
    <i>
      <x v="6"/>
    </i>
    <i>
      <x v="7"/>
    </i>
    <i>
      <x v="8"/>
    </i>
    <i>
      <x v="9"/>
    </i>
    <i t="grand">
      <x/>
    </i>
  </rowItems>
  <colFields count="1">
    <field x="-2"/>
  </colFields>
  <colItems count="9">
    <i>
      <x/>
    </i>
    <i i="1">
      <x v="1"/>
    </i>
    <i i="2">
      <x v="2"/>
    </i>
    <i i="3">
      <x v="3"/>
    </i>
    <i i="4">
      <x v="4"/>
    </i>
    <i i="5">
      <x v="5"/>
    </i>
    <i i="6">
      <x v="6"/>
    </i>
    <i i="7">
      <x v="7"/>
    </i>
    <i i="8">
      <x v="8"/>
    </i>
  </colItems>
  <dataFields count="9">
    <dataField name="Sum of Spend" fld="3" baseField="0" baseItem="0" numFmtId="44"/>
    <dataField name="Sum of Clicks" fld="5" baseField="0" baseItem="0" numFmtId="3"/>
    <dataField name="Sum of Impressions" fld="6" baseField="0" baseItem="0" numFmtId="3"/>
    <dataField name="Sum of Orders" fld="7" baseField="0" baseItem="0" numFmtId="3"/>
    <dataField name="Sum of Revenue" fld="4" baseField="0" baseItem="0" numFmtId="44"/>
    <dataField name="Sum of Campaign CPC" fld="8" baseField="0" baseItem="0" numFmtId="165"/>
    <dataField name="Sum of Campaign CPA" fld="9" baseField="0" baseItem="0" numFmtId="165"/>
    <dataField name="Sum of Campaign CTR" fld="10" baseField="0" baseItem="0"/>
    <dataField name="Sum of Campaign CVR" fld="11" baseField="0" baseItem="0"/>
  </dataFields>
  <formats count="9">
    <format dxfId="40">
      <pivotArea outline="0" fieldPosition="0">
        <references count="1">
          <reference field="4294967294" count="1" selected="0">
            <x v="4"/>
          </reference>
        </references>
      </pivotArea>
    </format>
    <format dxfId="41">
      <pivotArea outline="0" fieldPosition="0">
        <references count="1">
          <reference field="4294967294" count="1" selected="0">
            <x v="0"/>
          </reference>
        </references>
      </pivotArea>
    </format>
    <format dxfId="42">
      <pivotArea outline="0" fieldPosition="0">
        <references count="1">
          <reference field="4294967294" count="1" selected="0">
            <x v="2"/>
          </reference>
        </references>
      </pivotArea>
    </format>
    <format dxfId="43">
      <pivotArea outline="0" fieldPosition="0">
        <references count="1">
          <reference field="4294967294" count="1" selected="0">
            <x v="1"/>
          </reference>
        </references>
      </pivotArea>
    </format>
    <format dxfId="44">
      <pivotArea outline="0" fieldPosition="0">
        <references count="1">
          <reference field="4294967294" count="1" selected="0">
            <x v="3"/>
          </reference>
        </references>
      </pivotArea>
    </format>
    <format dxfId="45">
      <pivotArea outline="0" fieldPosition="0">
        <references count="2">
          <reference field="4294967294" count="1" selected="0">
            <x v="8"/>
          </reference>
          <reference field="0" count="0" selected="0"/>
        </references>
      </pivotArea>
    </format>
    <format dxfId="46">
      <pivotArea outline="0" fieldPosition="0">
        <references count="2">
          <reference field="4294967294" count="1" selected="0">
            <x v="7"/>
          </reference>
          <reference field="0" count="0" selected="0"/>
        </references>
      </pivotArea>
    </format>
    <format dxfId="47">
      <pivotArea outline="0" fieldPosition="0">
        <references count="1">
          <reference field="4294967294" count="1" selected="0">
            <x v="6"/>
          </reference>
        </references>
      </pivotArea>
    </format>
    <format dxfId="48">
      <pivotArea outline="0" fieldPosition="0">
        <references count="1">
          <reference field="4294967294" count="1" selected="0">
            <x v="5"/>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4DA22D48-5BC9-4397-BB56-4672B9DA1578}" name="PivotTable8" cacheId="3367"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5">
  <location ref="BB2:BC13" firstHeaderRow="1" firstDataRow="1" firstDataCol="1"/>
  <pivotFields count="14">
    <pivotField compact="0" outline="0" showAll="0"/>
    <pivotField axis="axisRow" compact="0" outline="0" showAll="0">
      <items count="12">
        <item n="Q1_Bird" x="4"/>
        <item n="Q1_Cat" x="0"/>
        <item n="Q1_Dog" x="1"/>
        <item n="Q1_Fish" x="3"/>
        <item n="Q1_Reptile" x="9"/>
        <item n="Q2_Bird" x="2"/>
        <item n="Q2_Cat" x="5"/>
        <item n="Q2_Dog" x="8"/>
        <item n="Q2_Fish" x="7"/>
        <item n="Q2_Reptile" x="6"/>
        <item h="1"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dragToRow="0" dragToCol="0" dragToPage="0" showAll="0" defaultSubtotal="0"/>
    <pivotField compact="0" outline="0" dragToRow="0" dragToCol="0" dragToPage="0" showAll="0" defaultSubtotal="0"/>
    <pivotField compact="0" outline="0" dragToRow="0" dragToCol="0" dragToPage="0" showAll="0" defaultSubtotal="0"/>
    <pivotField dataField="1" compact="0" outline="0" dragToRow="0" dragToCol="0" dragToPage="0" showAll="0" defaultSubtotal="0"/>
    <pivotField compact="0" outline="0" dragToRow="0" dragToCol="0" dragToPage="0" showAll="0" defaultSubtotal="0"/>
  </pivotFields>
  <rowFields count="1">
    <field x="1"/>
  </rowFields>
  <rowItems count="11">
    <i>
      <x/>
    </i>
    <i>
      <x v="1"/>
    </i>
    <i>
      <x v="2"/>
    </i>
    <i>
      <x v="3"/>
    </i>
    <i>
      <x v="4"/>
    </i>
    <i>
      <x v="5"/>
    </i>
    <i>
      <x v="6"/>
    </i>
    <i>
      <x v="7"/>
    </i>
    <i>
      <x v="8"/>
    </i>
    <i>
      <x v="9"/>
    </i>
    <i t="grand">
      <x/>
    </i>
  </rowItems>
  <colItems count="1">
    <i/>
  </colItems>
  <dataFields count="1">
    <dataField name="Sum of CPC" fld="12" baseField="0" baseItem="0" numFmtId="165"/>
  </dataFields>
  <formats count="1">
    <format dxfId="39">
      <pivotArea outline="0" collapsedLevelsAreSubtotals="1" fieldPosition="0"/>
    </format>
  </formats>
  <chartFormats count="2">
    <chartFormat chart="5" format="1" series="1">
      <pivotArea type="data" outline="0" fieldPosition="0">
        <references count="1">
          <reference field="4294967294" count="1" selected="0">
            <x v="0"/>
          </reference>
        </references>
      </pivotArea>
    </chartFormat>
    <chartFormat chart="8"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75B17669-CA96-4538-9F9B-98CDD78FE1A8}" name="PivotTable3" cacheId="3367"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5">
  <location ref="AF2:AG13" firstHeaderRow="1" firstDataRow="1" firstDataCol="1"/>
  <pivotFields count="14">
    <pivotField compact="0" outline="0" showAll="0"/>
    <pivotField axis="axisRow" compact="0" outline="0" showAll="0">
      <items count="12">
        <item n="Q1_Bird" x="4"/>
        <item n="Q1_Cat" x="0"/>
        <item n="Q1_Dog" x="1"/>
        <item n="Q1_Fish" x="3"/>
        <item n="Q1_Reptile" x="9"/>
        <item n="Q2_Bird" x="2"/>
        <item n="Q2_Cat" x="5"/>
        <item n="Q2_Dog" x="8"/>
        <item n="Q2_Fish" x="7"/>
        <item n="Q2_Reptile" x="6"/>
        <item h="1"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dragToRow="0" dragToCol="0" dragToPage="0" showAll="0" defaultSubtotal="0"/>
    <pivotField dataField="1" compact="0" outline="0" dragToRow="0" dragToCol="0" dragToPage="0" showAll="0" defaultSubtotal="0"/>
    <pivotField compact="0" outline="0" dragToRow="0" dragToCol="0" dragToPage="0" showAll="0" defaultSubtotal="0"/>
    <pivotField compact="0" outline="0" dragToRow="0" dragToCol="0" dragToPage="0" showAll="0" defaultSubtotal="0"/>
    <pivotField compact="0" outline="0" dragToRow="0" dragToCol="0" dragToPage="0" showAll="0" defaultSubtotal="0"/>
  </pivotFields>
  <rowFields count="1">
    <field x="1"/>
  </rowFields>
  <rowItems count="11">
    <i>
      <x/>
    </i>
    <i>
      <x v="1"/>
    </i>
    <i>
      <x v="2"/>
    </i>
    <i>
      <x v="3"/>
    </i>
    <i>
      <x v="4"/>
    </i>
    <i>
      <x v="5"/>
    </i>
    <i>
      <x v="6"/>
    </i>
    <i>
      <x v="7"/>
    </i>
    <i>
      <x v="8"/>
    </i>
    <i>
      <x v="9"/>
    </i>
    <i t="grand">
      <x/>
    </i>
  </rowItems>
  <colItems count="1">
    <i/>
  </colItems>
  <dataFields count="1">
    <dataField name="Sum of CTR" fld="10" baseField="0" baseItem="0" numFmtId="9"/>
  </dataFields>
  <formats count="12">
    <format dxfId="27">
      <pivotArea outline="0" collapsedLevelsAreSubtotals="1" fieldPosition="0"/>
    </format>
    <format dxfId="28">
      <pivotArea outline="0" fieldPosition="0">
        <references count="1">
          <reference field="1" count="1" selected="0">
            <x v="2"/>
          </reference>
        </references>
      </pivotArea>
    </format>
    <format dxfId="29">
      <pivotArea outline="0" fieldPosition="0">
        <references count="1">
          <reference field="1" count="1" selected="0">
            <x v="1"/>
          </reference>
        </references>
      </pivotArea>
    </format>
    <format dxfId="30">
      <pivotArea outline="0" fieldPosition="0">
        <references count="1">
          <reference field="1" count="1" selected="0">
            <x v="0"/>
          </reference>
        </references>
      </pivotArea>
    </format>
    <format dxfId="31">
      <pivotArea outline="0" fieldPosition="0">
        <references count="1">
          <reference field="1" count="1" selected="0">
            <x v="3"/>
          </reference>
        </references>
      </pivotArea>
    </format>
    <format dxfId="32">
      <pivotArea outline="0" fieldPosition="0">
        <references count="1">
          <reference field="1" count="1" selected="0">
            <x v="4"/>
          </reference>
        </references>
      </pivotArea>
    </format>
    <format dxfId="33">
      <pivotArea outline="0" fieldPosition="0">
        <references count="1">
          <reference field="1" count="1" selected="0">
            <x v="5"/>
          </reference>
        </references>
      </pivotArea>
    </format>
    <format dxfId="34">
      <pivotArea outline="0" fieldPosition="0">
        <references count="1">
          <reference field="1" count="1" selected="0">
            <x v="6"/>
          </reference>
        </references>
      </pivotArea>
    </format>
    <format dxfId="35">
      <pivotArea outline="0" fieldPosition="0">
        <references count="1">
          <reference field="1" count="1" selected="0">
            <x v="7"/>
          </reference>
        </references>
      </pivotArea>
    </format>
    <format dxfId="36">
      <pivotArea outline="0" fieldPosition="0">
        <references count="1">
          <reference field="1" count="1" selected="0">
            <x v="8"/>
          </reference>
        </references>
      </pivotArea>
    </format>
    <format dxfId="37">
      <pivotArea outline="0" fieldPosition="0">
        <references count="1">
          <reference field="1" count="1" selected="0">
            <x v="9"/>
          </reference>
        </references>
      </pivotArea>
    </format>
    <format dxfId="38">
      <pivotArea grandRow="1" outline="0" collapsedLevelsAreSubtotals="1" fieldPosition="0"/>
    </format>
  </formats>
  <chartFormats count="4">
    <chartFormat chart="6" format="5"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3" format="1">
      <pivotArea type="data" outline="0" fieldPosition="0">
        <references count="2">
          <reference field="4294967294" count="1" selected="0">
            <x v="0"/>
          </reference>
          <reference field="1" count="1" selected="0">
            <x v="0"/>
          </reference>
        </references>
      </pivotArea>
    </chartFormat>
    <chartFormat chart="4"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21C964FC-61E8-49D9-897A-76204579F461}" name="PivotTable1" cacheId="3367"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6">
  <location ref="B23:G34" firstHeaderRow="0" firstDataRow="1" firstDataCol="1"/>
  <pivotFields count="14">
    <pivotField compact="0" outline="0" showAll="0"/>
    <pivotField axis="axisRow" compact="0" outline="0" showAll="0">
      <items count="12">
        <item x="4"/>
        <item x="0"/>
        <item x="1"/>
        <item x="3"/>
        <item x="9"/>
        <item x="2"/>
        <item x="5"/>
        <item x="8"/>
        <item x="7"/>
        <item x="6"/>
        <item h="1" x="10"/>
        <item t="default"/>
      </items>
    </pivotField>
    <pivotField compact="0" outline="0" showAll="0"/>
    <pivotField compact="0" outline="0" showAll="0"/>
    <pivotField dataField="1" compact="0" outline="0" showAll="0"/>
    <pivotField dataField="1" compact="0" outline="0" showAll="0"/>
    <pivotField dataField="1" compact="0" outline="0" showAll="0"/>
    <pivotField dataField="1" compact="0" outline="0" showAll="0"/>
    <pivotField dataField="1" compact="0" outline="0" showAll="0"/>
    <pivotField compact="0" outline="0" dragToRow="0" dragToCol="0" dragToPage="0" showAll="0" defaultSubtotal="0"/>
    <pivotField compact="0" outline="0" dragToRow="0" dragToCol="0" dragToPage="0" showAll="0" defaultSubtotal="0"/>
    <pivotField compact="0" outline="0" dragToRow="0" dragToCol="0" dragToPage="0" showAll="0" defaultSubtotal="0"/>
    <pivotField compact="0" outline="0" dragToRow="0" dragToCol="0" dragToPage="0" showAll="0" defaultSubtotal="0"/>
    <pivotField compact="0" outline="0" dragToRow="0" dragToCol="0" dragToPage="0" showAll="0" defaultSubtotal="0"/>
  </pivotFields>
  <rowFields count="1">
    <field x="1"/>
  </rowFields>
  <rowItems count="11">
    <i>
      <x/>
    </i>
    <i>
      <x v="1"/>
    </i>
    <i>
      <x v="2"/>
    </i>
    <i>
      <x v="3"/>
    </i>
    <i>
      <x v="4"/>
    </i>
    <i>
      <x v="5"/>
    </i>
    <i>
      <x v="6"/>
    </i>
    <i>
      <x v="7"/>
    </i>
    <i>
      <x v="8"/>
    </i>
    <i>
      <x v="9"/>
    </i>
    <i t="grand">
      <x/>
    </i>
  </rowItems>
  <colFields count="1">
    <field x="-2"/>
  </colFields>
  <colItems count="5">
    <i>
      <x/>
    </i>
    <i i="1">
      <x v="1"/>
    </i>
    <i i="2">
      <x v="2"/>
    </i>
    <i i="3">
      <x v="3"/>
    </i>
    <i i="4">
      <x v="4"/>
    </i>
  </colItems>
  <dataFields count="5">
    <dataField name="Sum of Impressions" fld="7" baseField="0" baseItem="0" numFmtId="3"/>
    <dataField name="Sum of Revenue" fld="5" baseField="0" baseItem="0" numFmtId="44"/>
    <dataField name="Sum of Spend" fld="4" baseField="0" baseItem="0"/>
    <dataField name="Sum of Orders" fld="8" baseField="0" baseItem="0" numFmtId="41"/>
    <dataField name="Sum of Clicks" fld="6" baseField="0" baseItem="0" numFmtId="41"/>
  </dataFields>
  <formats count="8">
    <format dxfId="19">
      <pivotArea outline="0" collapsedLevelsAreSubtotals="1" fieldPosition="0"/>
    </format>
    <format dxfId="20">
      <pivotArea outline="0" fieldPosition="0">
        <references count="2">
          <reference field="4294967294" count="1" selected="0">
            <x v="2"/>
          </reference>
          <reference field="1" count="1" selected="0">
            <x v="0"/>
          </reference>
        </references>
      </pivotArea>
    </format>
    <format dxfId="21">
      <pivotArea outline="0" fieldPosition="0">
        <references count="2">
          <reference field="4294967294" count="1" selected="0">
            <x v="2"/>
          </reference>
          <reference field="1" count="9" selected="0">
            <x v="1"/>
            <x v="2"/>
            <x v="3"/>
            <x v="4"/>
            <x v="5"/>
            <x v="6"/>
            <x v="7"/>
            <x v="8"/>
            <x v="9"/>
          </reference>
        </references>
      </pivotArea>
    </format>
    <format dxfId="22">
      <pivotArea field="1" grandRow="1" outline="0" axis="axisRow" fieldPosition="0">
        <references count="1">
          <reference field="4294967294" count="1" selected="0">
            <x v="2"/>
          </reference>
        </references>
      </pivotArea>
    </format>
    <format dxfId="23">
      <pivotArea outline="0" fieldPosition="0">
        <references count="1">
          <reference field="4294967294" count="1" selected="0">
            <x v="1"/>
          </reference>
        </references>
      </pivotArea>
    </format>
    <format dxfId="24">
      <pivotArea outline="0" fieldPosition="0">
        <references count="1">
          <reference field="4294967294" count="1" selected="0">
            <x v="3"/>
          </reference>
        </references>
      </pivotArea>
    </format>
    <format dxfId="25">
      <pivotArea outline="0" fieldPosition="0">
        <references count="1">
          <reference field="4294967294" count="1" selected="0">
            <x v="4"/>
          </reference>
        </references>
      </pivotArea>
    </format>
    <format dxfId="26">
      <pivotArea outline="0" fieldPosition="0">
        <references count="1">
          <reference field="4294967294" count="1" selected="0">
            <x v="0"/>
          </reference>
        </references>
      </pivotArea>
    </format>
  </formats>
  <chartFormats count="30">
    <chartFormat chart="5" format="3" series="1">
      <pivotArea type="data" outline="0" fieldPosition="0">
        <references count="1">
          <reference field="4294967294" count="1" selected="0">
            <x v="3"/>
          </reference>
        </references>
      </pivotArea>
    </chartFormat>
    <chartFormat chart="5" format="4" series="1">
      <pivotArea type="data" outline="0" fieldPosition="0">
        <references count="1">
          <reference field="4294967294" count="1" selected="0">
            <x v="4"/>
          </reference>
        </references>
      </pivotArea>
    </chartFormat>
    <chartFormat chart="5" format="5" series="1">
      <pivotArea type="data" outline="0" fieldPosition="0">
        <references count="1">
          <reference field="4294967294" count="1" selected="0">
            <x v="0"/>
          </reference>
        </references>
      </pivotArea>
    </chartFormat>
    <chartFormat chart="5" format="6" series="1">
      <pivotArea type="data" outline="0" fieldPosition="0">
        <references count="1">
          <reference field="4294967294" count="1" selected="0">
            <x v="1"/>
          </reference>
        </references>
      </pivotArea>
    </chartFormat>
    <chartFormat chart="5" format="7" series="1">
      <pivotArea type="data" outline="0" fieldPosition="0">
        <references count="1">
          <reference field="4294967294" count="1" selected="0">
            <x v="2"/>
          </reference>
        </references>
      </pivotArea>
    </chartFormat>
    <chartFormat chart="0" format="8" series="1">
      <pivotArea type="data" outline="0" fieldPosition="0">
        <references count="1">
          <reference field="4294967294" count="1" selected="0">
            <x v="0"/>
          </reference>
        </references>
      </pivotArea>
    </chartFormat>
    <chartFormat chart="0" format="9" series="1">
      <pivotArea type="data" outline="0" fieldPosition="0">
        <references count="1">
          <reference field="4294967294" count="1" selected="0">
            <x v="1"/>
          </reference>
        </references>
      </pivotArea>
    </chartFormat>
    <chartFormat chart="0" format="10" series="1">
      <pivotArea type="data" outline="0" fieldPosition="0">
        <references count="1">
          <reference field="4294967294" count="1" selected="0">
            <x v="2"/>
          </reference>
        </references>
      </pivotArea>
    </chartFormat>
    <chartFormat chart="0" format="11" series="1">
      <pivotArea type="data" outline="0" fieldPosition="0">
        <references count="1">
          <reference field="4294967294" count="1" selected="0">
            <x v="3"/>
          </reference>
        </references>
      </pivotArea>
    </chartFormat>
    <chartFormat chart="0" format="12" series="1">
      <pivotArea type="data" outline="0" fieldPosition="0">
        <references count="1">
          <reference field="4294967294" count="1" selected="0">
            <x v="4"/>
          </reference>
        </references>
      </pivotArea>
    </chartFormat>
    <chartFormat chart="1" format="13" series="1">
      <pivotArea type="data" outline="0" fieldPosition="0">
        <references count="1">
          <reference field="4294967294" count="1" selected="0">
            <x v="0"/>
          </reference>
        </references>
      </pivotArea>
    </chartFormat>
    <chartFormat chart="1" format="14" series="1">
      <pivotArea type="data" outline="0" fieldPosition="0">
        <references count="1">
          <reference field="4294967294" count="1" selected="0">
            <x v="1"/>
          </reference>
        </references>
      </pivotArea>
    </chartFormat>
    <chartFormat chart="1" format="15" series="1">
      <pivotArea type="data" outline="0" fieldPosition="0">
        <references count="1">
          <reference field="4294967294" count="1" selected="0">
            <x v="2"/>
          </reference>
        </references>
      </pivotArea>
    </chartFormat>
    <chartFormat chart="1" format="16" series="1">
      <pivotArea type="data" outline="0" fieldPosition="0">
        <references count="1">
          <reference field="4294967294" count="1" selected="0">
            <x v="3"/>
          </reference>
        </references>
      </pivotArea>
    </chartFormat>
    <chartFormat chart="1" format="17" series="1">
      <pivotArea type="data" outline="0" fieldPosition="0">
        <references count="1">
          <reference field="4294967294" count="1" selected="0">
            <x v="4"/>
          </reference>
        </references>
      </pivotArea>
    </chartFormat>
    <chartFormat chart="2" format="8" series="1">
      <pivotArea type="data" outline="0" fieldPosition="0">
        <references count="1">
          <reference field="4294967294" count="1" selected="0">
            <x v="0"/>
          </reference>
        </references>
      </pivotArea>
    </chartFormat>
    <chartFormat chart="2" format="9" series="1">
      <pivotArea type="data" outline="0" fieldPosition="0">
        <references count="1">
          <reference field="4294967294" count="1" selected="0">
            <x v="1"/>
          </reference>
        </references>
      </pivotArea>
    </chartFormat>
    <chartFormat chart="2" format="10" series="1">
      <pivotArea type="data" outline="0" fieldPosition="0">
        <references count="1">
          <reference field="4294967294" count="1" selected="0">
            <x v="2"/>
          </reference>
        </references>
      </pivotArea>
    </chartFormat>
    <chartFormat chart="2" format="11" series="1">
      <pivotArea type="data" outline="0" fieldPosition="0">
        <references count="1">
          <reference field="4294967294" count="1" selected="0">
            <x v="3"/>
          </reference>
        </references>
      </pivotArea>
    </chartFormat>
    <chartFormat chart="2" format="12" series="1">
      <pivotArea type="data" outline="0" fieldPosition="0">
        <references count="1">
          <reference field="4294967294" count="1" selected="0">
            <x v="4"/>
          </reference>
        </references>
      </pivotArea>
    </chartFormat>
    <chartFormat chart="3" format="13" series="1">
      <pivotArea type="data" outline="0" fieldPosition="0">
        <references count="1">
          <reference field="4294967294" count="1" selected="0">
            <x v="0"/>
          </reference>
        </references>
      </pivotArea>
    </chartFormat>
    <chartFormat chart="3" format="14" series="1">
      <pivotArea type="data" outline="0" fieldPosition="0">
        <references count="1">
          <reference field="4294967294" count="1" selected="0">
            <x v="1"/>
          </reference>
        </references>
      </pivotArea>
    </chartFormat>
    <chartFormat chart="3" format="15" series="1">
      <pivotArea type="data" outline="0" fieldPosition="0">
        <references count="1">
          <reference field="4294967294" count="1" selected="0">
            <x v="2"/>
          </reference>
        </references>
      </pivotArea>
    </chartFormat>
    <chartFormat chart="3" format="16" series="1">
      <pivotArea type="data" outline="0" fieldPosition="0">
        <references count="1">
          <reference field="4294967294" count="1" selected="0">
            <x v="3"/>
          </reference>
        </references>
      </pivotArea>
    </chartFormat>
    <chartFormat chart="3" format="17" series="1">
      <pivotArea type="data" outline="0" fieldPosition="0">
        <references count="1">
          <reference field="4294967294" count="1" selected="0">
            <x v="4"/>
          </reference>
        </references>
      </pivotArea>
    </chartFormat>
    <chartFormat chart="4" format="18" series="1">
      <pivotArea type="data" outline="0" fieldPosition="0">
        <references count="1">
          <reference field="4294967294" count="1" selected="0">
            <x v="0"/>
          </reference>
        </references>
      </pivotArea>
    </chartFormat>
    <chartFormat chart="4" format="19" series="1">
      <pivotArea type="data" outline="0" fieldPosition="0">
        <references count="1">
          <reference field="4294967294" count="1" selected="0">
            <x v="1"/>
          </reference>
        </references>
      </pivotArea>
    </chartFormat>
    <chartFormat chart="4" format="20" series="1">
      <pivotArea type="data" outline="0" fieldPosition="0">
        <references count="1">
          <reference field="4294967294" count="1" selected="0">
            <x v="2"/>
          </reference>
        </references>
      </pivotArea>
    </chartFormat>
    <chartFormat chart="4" format="21" series="1">
      <pivotArea type="data" outline="0" fieldPosition="0">
        <references count="1">
          <reference field="4294967294" count="1" selected="0">
            <x v="3"/>
          </reference>
        </references>
      </pivotArea>
    </chartFormat>
    <chartFormat chart="4" format="22" series="1">
      <pivotArea type="data" outline="0" fieldPosition="0">
        <references count="1">
          <reference field="4294967294"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F0A38DB-FBC0-428A-A8BF-9E270A1909FA}" name="PivotTable7" cacheId="3367"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2">
  <location ref="N2:O13" firstHeaderRow="1" firstDataRow="1" firstDataCol="1"/>
  <pivotFields count="14">
    <pivotField compact="0" outline="0" showAll="0"/>
    <pivotField axis="axisRow" compact="0" outline="0" showAll="0">
      <items count="12">
        <item n="Q1_Bird" x="4"/>
        <item n="Q1_Cat" x="0"/>
        <item n="Q1_Dog" x="1"/>
        <item n="Q1_Fish" x="3"/>
        <item n="Q1_Reptile" x="9"/>
        <item n="Q2_Bird" x="2"/>
        <item n="Q2_Cat" x="5"/>
        <item n="Q2_Dog" x="8"/>
        <item n="Q2_Fish" x="7"/>
        <item n="Q2_Reptile" x="6"/>
        <item h="1"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dragToRow="0" dragToCol="0" dragToPage="0" showAll="0" defaultSubtotal="0"/>
    <pivotField compact="0" outline="0" dragToRow="0" dragToCol="0" dragToPage="0" showAll="0" defaultSubtotal="0"/>
    <pivotField compact="0" outline="0" dragToRow="0" dragToCol="0" dragToPage="0" showAll="0" defaultSubtotal="0"/>
    <pivotField dataField="1" compact="0" outline="0" dragToRow="0" dragToCol="0" dragToPage="0" showAll="0" defaultSubtotal="0"/>
    <pivotField compact="0" outline="0" dragToRow="0" dragToCol="0" dragToPage="0" showAll="0" defaultSubtotal="0"/>
  </pivotFields>
  <rowFields count="1">
    <field x="1"/>
  </rowFields>
  <rowItems count="11">
    <i>
      <x/>
    </i>
    <i>
      <x v="1"/>
    </i>
    <i>
      <x v="2"/>
    </i>
    <i>
      <x v="3"/>
    </i>
    <i>
      <x v="4"/>
    </i>
    <i>
      <x v="5"/>
    </i>
    <i>
      <x v="6"/>
    </i>
    <i>
      <x v="7"/>
    </i>
    <i>
      <x v="8"/>
    </i>
    <i>
      <x v="9"/>
    </i>
    <i t="grand">
      <x/>
    </i>
  </rowItems>
  <colItems count="1">
    <i/>
  </colItems>
  <dataFields count="1">
    <dataField name="Sum of CPC" fld="12" baseField="0" baseItem="0" numFmtId="44"/>
  </dataFields>
  <formats count="2">
    <format dxfId="17">
      <pivotArea outline="0" collapsedLevelsAreSubtotals="1" fieldPosition="0"/>
    </format>
    <format dxfId="18">
      <pivotArea outline="0" fieldPosition="0">
        <references count="1">
          <reference field="4294967294" count="1" selected="0">
            <x v="0"/>
          </reference>
        </references>
      </pivotArea>
    </format>
  </formats>
  <chartFormats count="2">
    <chartFormat chart="1" format="1" series="1">
      <pivotArea type="data" outline="0" fieldPosition="0">
        <references count="1">
          <reference field="4294967294" count="1" selected="0">
            <x v="0"/>
          </reference>
        </references>
      </pivotArea>
    </chartFormat>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679E4AD-B807-4AE3-8F92-2198B812F226}" name="PivotTable6" cacheId="3366" applyNumberFormats="0" applyBorderFormats="0" applyFontFormats="0" applyPatternFormats="0" applyAlignmentFormats="0" applyWidthHeightFormats="1" dataCaption="Values" updatedVersion="8" minRefreshableVersion="3" showDrill="0" useAutoFormatting="1" itemPrintTitles="1" createdVersion="8" indent="0" compact="0" compactData="0" multipleFieldFilters="0">
  <location ref="B8:B19" firstHeaderRow="1" firstDataRow="1" firstDataCol="1"/>
  <pivotFields count="9">
    <pivotField compact="0" outline="0" showAll="0"/>
    <pivotField axis="axisRow" compact="0" outline="0" showAll="0">
      <items count="11">
        <item x="4"/>
        <item x="0"/>
        <item x="1"/>
        <item x="3"/>
        <item x="9"/>
        <item x="2"/>
        <item x="5"/>
        <item x="8"/>
        <item x="7"/>
        <item x="6"/>
        <item t="default"/>
      </items>
    </pivotField>
    <pivotField compact="0" outline="0" showAll="0">
      <items count="26">
        <item x="4"/>
        <item x="5"/>
        <item x="6"/>
        <item x="7"/>
        <item x="8"/>
        <item x="17"/>
        <item x="18"/>
        <item x="19"/>
        <item x="20"/>
        <item x="0"/>
        <item x="3"/>
        <item x="1"/>
        <item x="2"/>
        <item x="13"/>
        <item x="14"/>
        <item x="15"/>
        <item x="16"/>
        <item x="21"/>
        <item x="22"/>
        <item x="23"/>
        <item x="24"/>
        <item x="9"/>
        <item x="10"/>
        <item x="11"/>
        <item x="12"/>
        <item t="default"/>
      </items>
    </pivotField>
    <pivotField compact="0" outline="0" showAll="0"/>
    <pivotField compact="0" numFmtId="165" outline="0" showAll="0"/>
    <pivotField compact="0" numFmtId="165" outline="0" showAll="0"/>
    <pivotField compact="0" numFmtId="3" outline="0" showAll="0"/>
    <pivotField compact="0" numFmtId="3" outline="0" showAll="0"/>
    <pivotField compact="0" outline="0" showAll="0"/>
  </pivotFields>
  <rowFields count="1">
    <field x="1"/>
  </rowFields>
  <rowItems count="11">
    <i>
      <x/>
    </i>
    <i>
      <x v="1"/>
    </i>
    <i>
      <x v="2"/>
    </i>
    <i>
      <x v="3"/>
    </i>
    <i>
      <x v="4"/>
    </i>
    <i>
      <x v="5"/>
    </i>
    <i>
      <x v="6"/>
    </i>
    <i>
      <x v="7"/>
    </i>
    <i>
      <x v="8"/>
    </i>
    <i>
      <x v="9"/>
    </i>
    <i t="grand">
      <x/>
    </i>
  </rowItems>
  <colItems count="1">
    <i/>
  </colItems>
  <formats count="3">
    <format dxfId="14">
      <pivotArea outline="0" collapsedLevelsAreSubtotals="1" fieldPosition="0"/>
    </format>
    <format dxfId="15">
      <pivotArea grandRow="1" outline="0" collapsedLevelsAreSubtotals="1" fieldPosition="0"/>
    </format>
    <format dxfId="16">
      <pivotArea field="1" type="button" dataOnly="0" labelOnly="1" outline="0" axis="axisRow"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1CB1A6E3-522E-424C-A930-75E43D9BA90F}" name="PivotTable9" cacheId="3367"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
  <location ref="BJ3:BN14" firstHeaderRow="0" firstDataRow="1" firstDataCol="1"/>
  <pivotFields count="14">
    <pivotField compact="0" outline="0" showAll="0"/>
    <pivotField axis="axisRow" compact="0" outline="0" showAll="0">
      <items count="12">
        <item n="Q1_Bird" x="4"/>
        <item n="Q1_Cat" x="0"/>
        <item n="Q1_Dog" x="1"/>
        <item n="Q1_Fish" x="3"/>
        <item n="Q1_Reptile" x="9"/>
        <item n="Q2_Bird" x="2"/>
        <item n="Q2_Cat" x="5"/>
        <item n="Q2_Dog" x="8"/>
        <item n="Q2_Fish" x="7"/>
        <item n="Q2_Reptile" x="6"/>
        <item h="1"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dragToRow="0" dragToCol="0" dragToPage="0" showAll="0" defaultSubtotal="0"/>
    <pivotField dataField="1" compact="0" outline="0" dragToRow="0" dragToCol="0" dragToPage="0" showAll="0" defaultSubtotal="0"/>
    <pivotField dataField="1" compact="0" outline="0" dragToRow="0" dragToCol="0" dragToPage="0" showAll="0" defaultSubtotal="0"/>
    <pivotField dataField="1" compact="0" outline="0" dragToRow="0" dragToCol="0" dragToPage="0" showAll="0" defaultSubtotal="0"/>
    <pivotField compact="0" outline="0" dragToRow="0" dragToCol="0" dragToPage="0" showAll="0" defaultSubtotal="0"/>
  </pivotFields>
  <rowFields count="1">
    <field x="1"/>
  </rowFields>
  <rowItems count="11">
    <i>
      <x/>
    </i>
    <i>
      <x v="1"/>
    </i>
    <i>
      <x v="2"/>
    </i>
    <i>
      <x v="3"/>
    </i>
    <i>
      <x v="4"/>
    </i>
    <i>
      <x v="5"/>
    </i>
    <i>
      <x v="6"/>
    </i>
    <i>
      <x v="7"/>
    </i>
    <i>
      <x v="8"/>
    </i>
    <i>
      <x v="9"/>
    </i>
    <i t="grand">
      <x/>
    </i>
  </rowItems>
  <colFields count="1">
    <field x="-2"/>
  </colFields>
  <colItems count="4">
    <i>
      <x/>
    </i>
    <i i="1">
      <x v="1"/>
    </i>
    <i i="2">
      <x v="2"/>
    </i>
    <i i="3">
      <x v="3"/>
    </i>
  </colItems>
  <dataFields count="4">
    <dataField name="Sum of CPC" fld="12" baseField="0" baseItem="0" numFmtId="44"/>
    <dataField name="Sum of CPA" fld="9" baseField="0" baseItem="0" numFmtId="165"/>
    <dataField name="Sum of CVR" fld="11" baseField="0" baseItem="0" numFmtId="9"/>
    <dataField name="Sum of CTR" fld="10" baseField="0" baseItem="0" numFmtId="9"/>
  </dataFields>
  <formats count="5">
    <format dxfId="9">
      <pivotArea outline="0" collapsedLevelsAreSubtotals="1" fieldPosition="0"/>
    </format>
    <format dxfId="10">
      <pivotArea outline="0" fieldPosition="0">
        <references count="1">
          <reference field="4294967294" count="1" selected="0">
            <x v="0"/>
          </reference>
        </references>
      </pivotArea>
    </format>
    <format dxfId="11">
      <pivotArea outline="0" fieldPosition="0">
        <references count="1">
          <reference field="4294967294" count="1" selected="0">
            <x v="1"/>
          </reference>
        </references>
      </pivotArea>
    </format>
    <format dxfId="12">
      <pivotArea outline="0" fieldPosition="0">
        <references count="1">
          <reference field="4294967294" count="1" selected="0">
            <x v="2"/>
          </reference>
        </references>
      </pivotArea>
    </format>
    <format dxfId="13">
      <pivotArea outline="0" fieldPosition="0">
        <references count="1">
          <reference field="4294967294" count="1" selected="0">
            <x v="3"/>
          </reference>
        </references>
      </pivotArea>
    </format>
  </formats>
  <chartFormats count="2">
    <chartFormat chart="1" format="1" series="1">
      <pivotArea type="data" outline="0" fieldPosition="0">
        <references count="1">
          <reference field="4294967294" count="1" selected="0">
            <x v="0"/>
          </reference>
        </references>
      </pivotArea>
    </chartFormat>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316C11B7-49BE-4178-86F5-438EF3E604E2}" name="PivotTable5" cacheId="3367"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4">
  <location ref="AR3:AS14" firstHeaderRow="1" firstDataRow="1" firstDataCol="1"/>
  <pivotFields count="14">
    <pivotField compact="0" outline="0" showAll="0"/>
    <pivotField axis="axisRow" compact="0" outline="0" showAll="0">
      <items count="12">
        <item n="Q1_Bird" x="4"/>
        <item n="Q1_Cat" x="0"/>
        <item n="Q1_Dog" x="1"/>
        <item n="Q1_Fish" x="3"/>
        <item n="Q1_Reptile" x="9"/>
        <item n="Q2_Bird" x="2"/>
        <item n="Q2_Cat" x="5"/>
        <item n="Q2_Dog" x="8"/>
        <item n="Q2_Fish" x="7"/>
        <item n="Q2_Reptile" x="6"/>
        <item h="1"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dragToRow="0" dragToCol="0" dragToPage="0" showAll="0" defaultSubtotal="0"/>
    <pivotField compact="0" outline="0" dragToRow="0" dragToCol="0" dragToPage="0" showAll="0" defaultSubtotal="0"/>
    <pivotField dataField="1" compact="0" outline="0" dragToRow="0" dragToCol="0" dragToPage="0" showAll="0" defaultSubtotal="0"/>
    <pivotField compact="0" outline="0" dragToRow="0" dragToCol="0" dragToPage="0" showAll="0" defaultSubtotal="0"/>
    <pivotField compact="0" outline="0" dragToRow="0" dragToCol="0" dragToPage="0" showAll="0" defaultSubtotal="0"/>
  </pivotFields>
  <rowFields count="1">
    <field x="1"/>
  </rowFields>
  <rowItems count="11">
    <i>
      <x/>
    </i>
    <i>
      <x v="1"/>
    </i>
    <i>
      <x v="2"/>
    </i>
    <i>
      <x v="3"/>
    </i>
    <i>
      <x v="4"/>
    </i>
    <i>
      <x v="5"/>
    </i>
    <i>
      <x v="6"/>
    </i>
    <i>
      <x v="7"/>
    </i>
    <i>
      <x v="8"/>
    </i>
    <i>
      <x v="9"/>
    </i>
    <i t="grand">
      <x/>
    </i>
  </rowItems>
  <colItems count="1">
    <i/>
  </colItems>
  <dataFields count="1">
    <dataField name="Sum of CVR" fld="11" baseField="0" baseItem="0" numFmtId="9"/>
  </dataFields>
  <formats count="3">
    <format dxfId="6">
      <pivotArea outline="0" collapsedLevelsAreSubtotals="1" fieldPosition="0"/>
    </format>
    <format dxfId="7">
      <pivotArea outline="0" fieldPosition="0">
        <references count="1">
          <reference field="1" count="0" selected="0"/>
        </references>
      </pivotArea>
    </format>
    <format dxfId="8">
      <pivotArea grandRow="1" outline="0" collapsedLevelsAreSubtotals="1" fieldPosition="0"/>
    </format>
  </formats>
  <chartFormats count="2">
    <chartFormat chart="4" format="1" series="1">
      <pivotArea type="data" outline="0" fieldPosition="0">
        <references count="1">
          <reference field="4294967294" count="1" selected="0">
            <x v="0"/>
          </reference>
        </references>
      </pivotArea>
    </chartFormat>
    <chartFormat chart="7"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1AE98C76-E25C-4EED-9F27-C42F92BC6AF9}" name="PivotTable2" cacheId="3367"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3">
  <location ref="V2:W13" firstHeaderRow="1" firstDataRow="1" firstDataCol="1"/>
  <pivotFields count="14">
    <pivotField compact="0" outline="0" showAll="0"/>
    <pivotField axis="axisRow" compact="0" outline="0" showAll="0">
      <items count="12">
        <item n="Q1_Bird" x="4"/>
        <item n="Q1_Cat" x="0"/>
        <item n="Q1_Dog" x="1"/>
        <item n="Q1_Fish" x="3"/>
        <item n="Q1_Reptile" x="9"/>
        <item n="Q2_Bird" x="2"/>
        <item n="Q2_Cat" x="5"/>
        <item n="Q2_Dog" x="8"/>
        <item n="Q2_Fish" x="7"/>
        <item n="Q2_Reptile" x="6"/>
        <item h="1"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dragToRow="0" dragToCol="0" dragToPage="0" showAll="0" defaultSubtotal="0"/>
    <pivotField compact="0" outline="0" dragToRow="0" dragToCol="0" dragToPage="0" showAll="0" defaultSubtotal="0"/>
    <pivotField compact="0" outline="0" dragToRow="0" dragToCol="0" dragToPage="0" showAll="0" defaultSubtotal="0"/>
    <pivotField compact="0" outline="0" dragToRow="0" dragToCol="0" dragToPage="0" showAll="0" defaultSubtotal="0"/>
    <pivotField compact="0" outline="0" dragToRow="0" dragToCol="0" dragToPage="0" showAll="0" defaultSubtotal="0"/>
  </pivotFields>
  <rowFields count="1">
    <field x="1"/>
  </rowFields>
  <rowItems count="11">
    <i>
      <x/>
    </i>
    <i>
      <x v="1"/>
    </i>
    <i>
      <x v="2"/>
    </i>
    <i>
      <x v="3"/>
    </i>
    <i>
      <x v="4"/>
    </i>
    <i>
      <x v="5"/>
    </i>
    <i>
      <x v="6"/>
    </i>
    <i>
      <x v="7"/>
    </i>
    <i>
      <x v="8"/>
    </i>
    <i>
      <x v="9"/>
    </i>
    <i t="grand">
      <x/>
    </i>
  </rowItems>
  <colItems count="1">
    <i/>
  </colItems>
  <dataFields count="1">
    <dataField name="Sum of CPA" fld="9" baseField="0" baseItem="0" numFmtId="165"/>
  </dataFields>
  <formats count="1">
    <format dxfId="5">
      <pivotArea outline="0" collapsedLevelsAreSubtotals="1" fieldPosition="0"/>
    </format>
  </formats>
  <chartFormats count="3">
    <chartFormat chart="1" format="0" series="1">
      <pivotArea type="data" outline="0" fieldPosition="0">
        <references count="1">
          <reference field="4294967294" count="1" selected="0">
            <x v="0"/>
          </reference>
        </references>
      </pivotArea>
    </chartFormat>
    <chartFormat chart="5" format="6"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0CE664EA-5EB7-4A3A-A855-031E28E4CBAF}" name="PivotTable4" cacheId="3367"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8">
  <location ref="I23:L34" firstHeaderRow="0" firstDataRow="1" firstDataCol="1"/>
  <pivotFields count="14">
    <pivotField compact="0" outline="0" showAll="0"/>
    <pivotField axis="axisRow" compact="0" outline="0" showAll="0">
      <items count="12">
        <item n="MetaAwareness_Q1_Bird" x="4"/>
        <item n="MetaAwareness_Q1_Cat" x="0"/>
        <item n="MetaAwareness_Q1_Dog" x="1"/>
        <item n="MetaAwareness_Q1_Fish" x="3"/>
        <item n="MetaAwareness_Q1_Reptile" x="9"/>
        <item n="MetaAwareness_Q2_Bird" x="2"/>
        <item n="MetaAwareness_Q2_Cat" x="5"/>
        <item n="MetaAwareness_Q2_Dog" x="8"/>
        <item n="MetaAwareness_Q2_Fish" x="7"/>
        <item n="MetaAwareness_Q2_Reptile" x="6"/>
        <item h="1" x="10"/>
        <item t="default"/>
      </items>
    </pivotField>
    <pivotField compact="0" outline="0" showAll="0"/>
    <pivotField compact="0" outline="0" showAll="0"/>
    <pivotField dataField="1" compact="0" outline="0" showAll="0"/>
    <pivotField dataField="1" compact="0" outline="0" showAll="0"/>
    <pivotField compact="0" outline="0" showAll="0"/>
    <pivotField compact="0" outline="0" showAll="0"/>
    <pivotField compact="0" outline="0" showAll="0"/>
    <pivotField compact="0" outline="0" dragToRow="0" dragToCol="0" dragToPage="0" showAll="0" defaultSubtotal="0"/>
    <pivotField compact="0" outline="0" dragToRow="0" dragToCol="0" dragToPage="0" showAll="0" defaultSubtotal="0"/>
    <pivotField compact="0" outline="0" dragToRow="0" dragToCol="0" dragToPage="0" showAll="0" defaultSubtotal="0"/>
    <pivotField compact="0" outline="0" dragToRow="0" dragToCol="0" dragToPage="0" showAll="0" defaultSubtotal="0"/>
    <pivotField dataField="1" compact="0" outline="0" dragToRow="0" dragToCol="0" dragToPage="0" showAll="0" defaultSubtotal="0"/>
  </pivotFields>
  <rowFields count="1">
    <field x="1"/>
  </rowFields>
  <rowItems count="11">
    <i>
      <x/>
    </i>
    <i>
      <x v="1"/>
    </i>
    <i>
      <x v="2"/>
    </i>
    <i>
      <x v="3"/>
    </i>
    <i>
      <x v="4"/>
    </i>
    <i>
      <x v="5"/>
    </i>
    <i>
      <x v="6"/>
    </i>
    <i>
      <x v="7"/>
    </i>
    <i>
      <x v="8"/>
    </i>
    <i>
      <x v="9"/>
    </i>
    <i t="grand">
      <x/>
    </i>
  </rowItems>
  <colFields count="1">
    <field x="-2"/>
  </colFields>
  <colItems count="3">
    <i>
      <x/>
    </i>
    <i i="1">
      <x v="1"/>
    </i>
    <i i="2">
      <x v="2"/>
    </i>
  </colItems>
  <dataFields count="3">
    <dataField name="Sum of Revenue" fld="5" baseField="0" baseItem="0" numFmtId="44"/>
    <dataField name="Sum of Spend" fld="4" baseField="0" baseItem="0"/>
    <dataField name="Sum of ROI" fld="13" baseField="0" baseItem="0"/>
  </dataFields>
  <formats count="5">
    <format dxfId="0">
      <pivotArea outline="0" collapsedLevelsAreSubtotals="1" fieldPosition="0"/>
    </format>
    <format dxfId="1">
      <pivotArea outline="0" fieldPosition="0">
        <references count="2">
          <reference field="4294967294" count="1" selected="0">
            <x v="1"/>
          </reference>
          <reference field="1" count="1" selected="0">
            <x v="0"/>
          </reference>
        </references>
      </pivotArea>
    </format>
    <format dxfId="2">
      <pivotArea outline="0" fieldPosition="0">
        <references count="2">
          <reference field="4294967294" count="1" selected="0">
            <x v="1"/>
          </reference>
          <reference field="1" count="9" selected="0">
            <x v="1"/>
            <x v="2"/>
            <x v="3"/>
            <x v="4"/>
            <x v="5"/>
            <x v="6"/>
            <x v="7"/>
            <x v="8"/>
            <x v="9"/>
          </reference>
        </references>
      </pivotArea>
    </format>
    <format dxfId="3">
      <pivotArea field="1" grandRow="1" outline="0" axis="axisRow" fieldPosition="0">
        <references count="1">
          <reference field="4294967294" count="1" selected="0">
            <x v="1"/>
          </reference>
        </references>
      </pivotArea>
    </format>
    <format dxfId="4">
      <pivotArea outline="0" fieldPosition="0">
        <references count="1">
          <reference field="4294967294" count="1" selected="0">
            <x v="0"/>
          </reference>
        </references>
      </pivotArea>
    </format>
  </formats>
  <conditionalFormats count="1">
    <conditionalFormat priority="3">
      <pivotAreas count="1">
        <pivotArea type="data" outline="0" collapsedLevelsAreSubtotals="1" fieldPosition="0">
          <references count="2">
            <reference field="4294967294" count="1" selected="0">
              <x v="2"/>
            </reference>
            <reference field="1" count="10" selected="0">
              <x v="0"/>
              <x v="1"/>
              <x v="2"/>
              <x v="3"/>
              <x v="4"/>
              <x v="5"/>
              <x v="6"/>
              <x v="7"/>
              <x v="8"/>
              <x v="9"/>
            </reference>
          </references>
        </pivotArea>
      </pivotAreas>
    </conditionalFormat>
  </conditionalFormats>
  <chartFormats count="23">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1" format="4" series="1">
      <pivotArea type="data" outline="0" fieldPosition="0">
        <references count="1">
          <reference field="4294967294" count="1" selected="0">
            <x v="0"/>
          </reference>
        </references>
      </pivotArea>
    </chartFormat>
    <chartFormat chart="1" format="5" series="1">
      <pivotArea type="data" outline="0" fieldPosition="0">
        <references count="1">
          <reference field="4294967294" count="1" selected="0">
            <x v="1"/>
          </reference>
        </references>
      </pivotArea>
    </chartFormat>
    <chartFormat chart="1" format="6" series="1">
      <pivotArea type="data" outline="0" fieldPosition="0">
        <references count="1">
          <reference field="4294967294" count="1" selected="0">
            <x v="2"/>
          </reference>
        </references>
      </pivotArea>
    </chartFormat>
    <chartFormat chart="2" format="13" series="1">
      <pivotArea type="data" outline="0" fieldPosition="0">
        <references count="1">
          <reference field="4294967294" count="1" selected="0">
            <x v="0"/>
          </reference>
        </references>
      </pivotArea>
    </chartFormat>
    <chartFormat chart="2" format="14" series="1">
      <pivotArea type="data" outline="0" fieldPosition="0">
        <references count="1">
          <reference field="4294967294" count="1" selected="0">
            <x v="1"/>
          </reference>
        </references>
      </pivotArea>
    </chartFormat>
    <chartFormat chart="2" format="15" series="1">
      <pivotArea type="data" outline="0" fieldPosition="0">
        <references count="1">
          <reference field="4294967294" count="1" selected="0">
            <x v="2"/>
          </reference>
        </references>
      </pivotArea>
    </chartFormat>
    <chartFormat chart="3" format="7" series="1">
      <pivotArea type="data" outline="0" fieldPosition="0">
        <references count="1">
          <reference field="4294967294" count="1" selected="0">
            <x v="0"/>
          </reference>
        </references>
      </pivotArea>
    </chartFormat>
    <chartFormat chart="3" format="8" series="1">
      <pivotArea type="data" outline="0" fieldPosition="0">
        <references count="1">
          <reference field="4294967294" count="1" selected="0">
            <x v="1"/>
          </reference>
        </references>
      </pivotArea>
    </chartFormat>
    <chartFormat chart="3" format="9" series="1">
      <pivotArea type="data" outline="0" fieldPosition="0">
        <references count="1">
          <reference field="4294967294" count="1" selected="0">
            <x v="2"/>
          </reference>
        </references>
      </pivotArea>
    </chartFormat>
    <chartFormat chart="4" format="10" series="1">
      <pivotArea type="data" outline="0" fieldPosition="0">
        <references count="1">
          <reference field="4294967294" count="1" selected="0">
            <x v="0"/>
          </reference>
        </references>
      </pivotArea>
    </chartFormat>
    <chartFormat chart="4" format="11" series="1">
      <pivotArea type="data" outline="0" fieldPosition="0">
        <references count="1">
          <reference field="4294967294" count="1" selected="0">
            <x v="1"/>
          </reference>
        </references>
      </pivotArea>
    </chartFormat>
    <chartFormat chart="4" format="12" series="1">
      <pivotArea type="data" outline="0" fieldPosition="0">
        <references count="1">
          <reference field="4294967294" count="1" selected="0">
            <x v="2"/>
          </reference>
        </references>
      </pivotArea>
    </chartFormat>
    <chartFormat chart="5"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1"/>
          </reference>
        </references>
      </pivotArea>
    </chartFormat>
    <chartFormat chart="5" format="2" series="1">
      <pivotArea type="data" outline="0" fieldPosition="0">
        <references count="1">
          <reference field="4294967294" count="1" selected="0">
            <x v="2"/>
          </reference>
        </references>
      </pivotArea>
    </chartFormat>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6" format="2" series="1">
      <pivotArea type="data" outline="0" fieldPosition="0">
        <references count="1">
          <reference field="4294967294" count="1" selected="0">
            <x v="2"/>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7" format="2"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7E7B07DC-BD00-41F0-8479-74ADEE315E7F}" name="PivotTable12" cacheId="336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B13" firstHeaderRow="1" firstDataRow="1" firstDataCol="1"/>
  <pivotFields count="2">
    <pivotField axis="axisRow" showAll="0" sortType="descending">
      <items count="11">
        <item x="0"/>
        <item x="1"/>
        <item x="2"/>
        <item x="3"/>
        <item x="4"/>
        <item x="5"/>
        <item x="6"/>
        <item x="7"/>
        <item x="8"/>
        <item x="9"/>
        <item t="default"/>
      </items>
      <autoSortScope>
        <pivotArea dataOnly="0" outline="0" fieldPosition="0">
          <references count="1">
            <reference field="4294967294" count="1" selected="0">
              <x v="0"/>
            </reference>
          </references>
        </pivotArea>
      </autoSortScope>
    </pivotField>
    <pivotField dataField="1" numFmtId="43" showAll="0"/>
  </pivotFields>
  <rowFields count="1">
    <field x="0"/>
  </rowFields>
  <rowItems count="11">
    <i>
      <x v="2"/>
    </i>
    <i>
      <x v="7"/>
    </i>
    <i>
      <x v="1"/>
    </i>
    <i>
      <x v="3"/>
    </i>
    <i>
      <x v="6"/>
    </i>
    <i>
      <x/>
    </i>
    <i>
      <x v="5"/>
    </i>
    <i>
      <x v="8"/>
    </i>
    <i>
      <x v="4"/>
    </i>
    <i>
      <x v="9"/>
    </i>
    <i t="grand">
      <x/>
    </i>
  </rowItems>
  <colItems count="1">
    <i/>
  </colItems>
  <dataFields count="1">
    <dataField name="Sum of Sum of ROI" fld="1" baseField="0" baseItem="0" numFmtId="43"/>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10.xml"/><Relationship Id="rId2" Type="http://schemas.openxmlformats.org/officeDocument/2006/relationships/pivotTable" Target="../pivotTables/pivotTable9.xml"/><Relationship Id="rId1" Type="http://schemas.openxmlformats.org/officeDocument/2006/relationships/pivotTable" Target="../pivotTables/pivotTable8.xml"/><Relationship Id="rId4" Type="http://schemas.openxmlformats.org/officeDocument/2006/relationships/pivotTable" Target="../pivotTables/pivotTable11.xml"/></Relationships>
</file>

<file path=xl/worksheets/_rels/sheet4.xml.rels><?xml version="1.0" encoding="UTF-8" standalone="yes"?>
<Relationships xmlns="http://schemas.openxmlformats.org/package/2006/relationships"><Relationship Id="rId13" Type="http://schemas.openxmlformats.org/officeDocument/2006/relationships/hyperlink" Target="https://www.chewy.com/b/bird-941" TargetMode="External"/><Relationship Id="rId18" Type="http://schemas.openxmlformats.org/officeDocument/2006/relationships/hyperlink" Target="https://www.chewy.com/b/cat-325" TargetMode="External"/><Relationship Id="rId26" Type="http://schemas.openxmlformats.org/officeDocument/2006/relationships/hyperlink" Target="https://www.chewy.com/b/reptile-1025" TargetMode="External"/><Relationship Id="rId3" Type="http://schemas.openxmlformats.org/officeDocument/2006/relationships/hyperlink" Target="https://www.chewy.com/b/dog-288" TargetMode="External"/><Relationship Id="rId21" Type="http://schemas.openxmlformats.org/officeDocument/2006/relationships/hyperlink" Target="https://www.chewy.com/b/reptile-1025" TargetMode="External"/><Relationship Id="rId34" Type="http://schemas.openxmlformats.org/officeDocument/2006/relationships/hyperlink" Target="https://www.chewy.com/b/dog-288" TargetMode="External"/><Relationship Id="rId7" Type="http://schemas.openxmlformats.org/officeDocument/2006/relationships/hyperlink" Target="https://www.chewy.com/b/dog-288" TargetMode="External"/><Relationship Id="rId12" Type="http://schemas.openxmlformats.org/officeDocument/2006/relationships/hyperlink" Target="https://www.chewy.com/b/fish-885" TargetMode="External"/><Relationship Id="rId17" Type="http://schemas.openxmlformats.org/officeDocument/2006/relationships/hyperlink" Target="https://www.chewy.com/b/bird-941" TargetMode="External"/><Relationship Id="rId25" Type="http://schemas.openxmlformats.org/officeDocument/2006/relationships/hyperlink" Target="https://www.chewy.com/b/fish-885" TargetMode="External"/><Relationship Id="rId33" Type="http://schemas.openxmlformats.org/officeDocument/2006/relationships/hyperlink" Target="https://www.chewy.com/b/cat-325" TargetMode="External"/><Relationship Id="rId2" Type="http://schemas.openxmlformats.org/officeDocument/2006/relationships/hyperlink" Target="https://www.chewy.com/b/cat-325" TargetMode="External"/><Relationship Id="rId16" Type="http://schemas.openxmlformats.org/officeDocument/2006/relationships/hyperlink" Target="https://www.chewy.com/b/fish-885" TargetMode="External"/><Relationship Id="rId20" Type="http://schemas.openxmlformats.org/officeDocument/2006/relationships/hyperlink" Target="https://www.chewy.com/b/fish-885" TargetMode="External"/><Relationship Id="rId29" Type="http://schemas.openxmlformats.org/officeDocument/2006/relationships/hyperlink" Target="https://www.chewy.com/b/dog-288" TargetMode="External"/><Relationship Id="rId1" Type="http://schemas.openxmlformats.org/officeDocument/2006/relationships/hyperlink" Target="https://www.chewy.com/b/bird-941" TargetMode="External"/><Relationship Id="rId6" Type="http://schemas.openxmlformats.org/officeDocument/2006/relationships/hyperlink" Target="https://www.chewy.com/b/cat-325" TargetMode="External"/><Relationship Id="rId11" Type="http://schemas.openxmlformats.org/officeDocument/2006/relationships/hyperlink" Target="https://www.chewy.com/b/dog-288" TargetMode="External"/><Relationship Id="rId24" Type="http://schemas.openxmlformats.org/officeDocument/2006/relationships/hyperlink" Target="https://www.chewy.com/b/dog-288" TargetMode="External"/><Relationship Id="rId32" Type="http://schemas.openxmlformats.org/officeDocument/2006/relationships/hyperlink" Target="https://www.chewy.com/b/bird-941" TargetMode="External"/><Relationship Id="rId5" Type="http://schemas.openxmlformats.org/officeDocument/2006/relationships/hyperlink" Target="https://www.chewy.com/b/bird-941" TargetMode="External"/><Relationship Id="rId15" Type="http://schemas.openxmlformats.org/officeDocument/2006/relationships/hyperlink" Target="https://www.chewy.com/b/dog-288" TargetMode="External"/><Relationship Id="rId23" Type="http://schemas.openxmlformats.org/officeDocument/2006/relationships/hyperlink" Target="https://www.chewy.com/b/cat-325" TargetMode="External"/><Relationship Id="rId28" Type="http://schemas.openxmlformats.org/officeDocument/2006/relationships/hyperlink" Target="https://www.chewy.com/b/cat-325" TargetMode="External"/><Relationship Id="rId36" Type="http://schemas.openxmlformats.org/officeDocument/2006/relationships/hyperlink" Target="https://www.chewy.com/b/reptile-1025" TargetMode="External"/><Relationship Id="rId10" Type="http://schemas.openxmlformats.org/officeDocument/2006/relationships/hyperlink" Target="https://www.chewy.com/b/cat-325" TargetMode="External"/><Relationship Id="rId19" Type="http://schemas.openxmlformats.org/officeDocument/2006/relationships/hyperlink" Target="https://www.chewy.com/b/dog-288" TargetMode="External"/><Relationship Id="rId31" Type="http://schemas.openxmlformats.org/officeDocument/2006/relationships/hyperlink" Target="https://www.chewy.com/b/reptile-1025" TargetMode="External"/><Relationship Id="rId4" Type="http://schemas.openxmlformats.org/officeDocument/2006/relationships/hyperlink" Target="https://www.chewy.com/b/fish-885" TargetMode="External"/><Relationship Id="rId9" Type="http://schemas.openxmlformats.org/officeDocument/2006/relationships/hyperlink" Target="https://www.chewy.com/b/bird-941" TargetMode="External"/><Relationship Id="rId14" Type="http://schemas.openxmlformats.org/officeDocument/2006/relationships/hyperlink" Target="https://www.chewy.com/b/cat-325" TargetMode="External"/><Relationship Id="rId22" Type="http://schemas.openxmlformats.org/officeDocument/2006/relationships/hyperlink" Target="https://www.chewy.com/b/bird-941" TargetMode="External"/><Relationship Id="rId27" Type="http://schemas.openxmlformats.org/officeDocument/2006/relationships/hyperlink" Target="https://www.chewy.com/b/bird-941" TargetMode="External"/><Relationship Id="rId30" Type="http://schemas.openxmlformats.org/officeDocument/2006/relationships/hyperlink" Target="https://www.chewy.com/b/fish-885" TargetMode="External"/><Relationship Id="rId35" Type="http://schemas.openxmlformats.org/officeDocument/2006/relationships/hyperlink" Target="https://www.chewy.com/b/fish-885" TargetMode="External"/><Relationship Id="rId8" Type="http://schemas.openxmlformats.org/officeDocument/2006/relationships/hyperlink" Target="https://www.chewy.com/b/fish-885" TargetMode="External"/></Relationships>
</file>

<file path=xl/worksheets/_rels/sheet7.xml.rels><?xml version="1.0" encoding="UTF-8" standalone="yes"?>
<Relationships xmlns="http://schemas.openxmlformats.org/package/2006/relationships"><Relationship Id="rId8" Type="http://schemas.openxmlformats.org/officeDocument/2006/relationships/pivotTable" Target="../pivotTables/pivotTable19.xml"/><Relationship Id="rId3" Type="http://schemas.openxmlformats.org/officeDocument/2006/relationships/pivotTable" Target="../pivotTables/pivotTable14.xml"/><Relationship Id="rId7" Type="http://schemas.openxmlformats.org/officeDocument/2006/relationships/pivotTable" Target="../pivotTables/pivotTable18.xml"/><Relationship Id="rId2" Type="http://schemas.openxmlformats.org/officeDocument/2006/relationships/pivotTable" Target="../pivotTables/pivotTable13.xml"/><Relationship Id="rId1" Type="http://schemas.openxmlformats.org/officeDocument/2006/relationships/pivotTable" Target="../pivotTables/pivotTable12.xml"/><Relationship Id="rId6" Type="http://schemas.openxmlformats.org/officeDocument/2006/relationships/pivotTable" Target="../pivotTables/pivotTable17.xml"/><Relationship Id="rId5" Type="http://schemas.openxmlformats.org/officeDocument/2006/relationships/pivotTable" Target="../pivotTables/pivotTable16.xml"/><Relationship Id="rId4" Type="http://schemas.openxmlformats.org/officeDocument/2006/relationships/pivotTable" Target="../pivotTables/pivotTable15.xml"/><Relationship Id="rId9"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8" Type="http://schemas.openxmlformats.org/officeDocument/2006/relationships/pivotTable" Target="../pivotTables/pivotTable27.xml"/><Relationship Id="rId3" Type="http://schemas.openxmlformats.org/officeDocument/2006/relationships/pivotTable" Target="../pivotTables/pivotTable22.xml"/><Relationship Id="rId7" Type="http://schemas.openxmlformats.org/officeDocument/2006/relationships/pivotTable" Target="../pivotTables/pivotTable26.xml"/><Relationship Id="rId2" Type="http://schemas.openxmlformats.org/officeDocument/2006/relationships/pivotTable" Target="../pivotTables/pivotTable21.xml"/><Relationship Id="rId1" Type="http://schemas.openxmlformats.org/officeDocument/2006/relationships/pivotTable" Target="../pivotTables/pivotTable20.xml"/><Relationship Id="rId6" Type="http://schemas.openxmlformats.org/officeDocument/2006/relationships/pivotTable" Target="../pivotTables/pivotTable25.xml"/><Relationship Id="rId11" Type="http://schemas.openxmlformats.org/officeDocument/2006/relationships/drawing" Target="../drawings/drawing5.xml"/><Relationship Id="rId5" Type="http://schemas.openxmlformats.org/officeDocument/2006/relationships/pivotTable" Target="../pivotTables/pivotTable24.xml"/><Relationship Id="rId10" Type="http://schemas.openxmlformats.org/officeDocument/2006/relationships/pivotTable" Target="../pivotTables/pivotTable29.xml"/><Relationship Id="rId4" Type="http://schemas.openxmlformats.org/officeDocument/2006/relationships/pivotTable" Target="../pivotTables/pivotTable23.xml"/><Relationship Id="rId9" Type="http://schemas.openxmlformats.org/officeDocument/2006/relationships/pivotTable" Target="../pivotTables/pivotTable28.xml"/></Relationships>
</file>

<file path=xl/worksheets/_rels/sheet11.xml.rels><?xml version="1.0" encoding="UTF-8" standalone="yes"?>
<Relationships xmlns="http://schemas.openxmlformats.org/package/2006/relationships"><Relationship Id="rId8" Type="http://schemas.openxmlformats.org/officeDocument/2006/relationships/pivotTable" Target="../pivotTables/pivotTable37.xml"/><Relationship Id="rId3" Type="http://schemas.openxmlformats.org/officeDocument/2006/relationships/pivotTable" Target="../pivotTables/pivotTable32.xml"/><Relationship Id="rId7" Type="http://schemas.openxmlformats.org/officeDocument/2006/relationships/pivotTable" Target="../pivotTables/pivotTable36.xml"/><Relationship Id="rId2" Type="http://schemas.openxmlformats.org/officeDocument/2006/relationships/pivotTable" Target="../pivotTables/pivotTable31.xml"/><Relationship Id="rId1" Type="http://schemas.openxmlformats.org/officeDocument/2006/relationships/pivotTable" Target="../pivotTables/pivotTable30.xml"/><Relationship Id="rId6" Type="http://schemas.openxmlformats.org/officeDocument/2006/relationships/pivotTable" Target="../pivotTables/pivotTable35.xml"/><Relationship Id="rId5" Type="http://schemas.openxmlformats.org/officeDocument/2006/relationships/pivotTable" Target="../pivotTables/pivotTable34.xml"/><Relationship Id="rId10" Type="http://schemas.openxmlformats.org/officeDocument/2006/relationships/drawing" Target="../drawings/drawing6.xml"/><Relationship Id="rId4" Type="http://schemas.openxmlformats.org/officeDocument/2006/relationships/pivotTable" Target="../pivotTables/pivotTable33.xml"/><Relationship Id="rId9" Type="http://schemas.openxmlformats.org/officeDocument/2006/relationships/pivotTable" Target="../pivotTables/pivotTable38.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3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0B98A4-0ABB-47A3-B7EC-F7C74F09EBF7}">
  <dimension ref="A1:AE188"/>
  <sheetViews>
    <sheetView tabSelected="1" topLeftCell="A184" workbookViewId="0">
      <selection activeCell="A186" sqref="A186:K188"/>
    </sheetView>
  </sheetViews>
  <sheetFormatPr defaultRowHeight="12.75"/>
  <cols>
    <col min="1" max="1" width="28.7109375" bestFit="1" customWidth="1"/>
    <col min="2" max="2" width="14.140625" bestFit="1" customWidth="1"/>
    <col min="3" max="3" width="17.85546875" bestFit="1" customWidth="1"/>
    <col min="4" max="4" width="23.140625" bestFit="1" customWidth="1"/>
    <col min="5" max="5" width="19.7109375" customWidth="1"/>
    <col min="6" max="6" width="15.85546875" bestFit="1" customWidth="1"/>
    <col min="7" max="7" width="17.140625" bestFit="1" customWidth="1"/>
    <col min="8" max="8" width="19.28515625" customWidth="1"/>
    <col min="9" max="9" width="11.140625" bestFit="1" customWidth="1"/>
    <col min="10" max="10" width="17.85546875" customWidth="1"/>
    <col min="11" max="11" width="18.5703125" customWidth="1"/>
    <col min="12" max="12" width="17.85546875" bestFit="1" customWidth="1"/>
    <col min="13" max="13" width="14.42578125" bestFit="1" customWidth="1"/>
    <col min="15" max="15" width="19" bestFit="1" customWidth="1"/>
    <col min="16" max="17" width="15.85546875" bestFit="1" customWidth="1"/>
  </cols>
  <sheetData>
    <row r="1" spans="1:11" ht="24.95" customHeight="1">
      <c r="A1" s="250" t="s">
        <v>0</v>
      </c>
      <c r="B1" s="250"/>
      <c r="C1" s="250"/>
      <c r="D1" s="250"/>
      <c r="E1" s="250"/>
      <c r="F1" s="250"/>
      <c r="G1" s="250"/>
      <c r="H1" s="250"/>
      <c r="I1" s="250"/>
      <c r="J1" s="250"/>
      <c r="K1" s="250"/>
    </row>
    <row r="2" spans="1:11">
      <c r="A2" s="260"/>
      <c r="B2" s="260"/>
      <c r="C2" s="260"/>
      <c r="D2" s="260"/>
      <c r="E2" s="260"/>
      <c r="F2" s="260"/>
      <c r="G2" s="260"/>
      <c r="H2" s="260"/>
      <c r="I2" s="260"/>
    </row>
    <row r="3" spans="1:11" ht="24.95" customHeight="1">
      <c r="A3" s="244" t="s">
        <v>1</v>
      </c>
      <c r="B3" s="244"/>
      <c r="C3" s="244"/>
      <c r="D3" s="244"/>
      <c r="E3" s="244"/>
      <c r="F3" s="244"/>
      <c r="G3" s="244"/>
      <c r="H3" s="244"/>
      <c r="I3" s="244"/>
      <c r="J3" s="244"/>
      <c r="K3" s="244"/>
    </row>
    <row r="4" spans="1:11">
      <c r="A4" s="260"/>
      <c r="B4" s="260"/>
      <c r="C4" s="260"/>
      <c r="D4" s="260"/>
      <c r="E4" s="260"/>
      <c r="F4" s="260"/>
      <c r="G4" s="260"/>
      <c r="H4" s="260"/>
      <c r="I4" s="260"/>
    </row>
    <row r="5" spans="1:11">
      <c r="A5" s="261" t="s">
        <v>2</v>
      </c>
      <c r="B5" s="261"/>
      <c r="C5" s="261" t="s">
        <v>3</v>
      </c>
      <c r="D5" s="261"/>
      <c r="E5" s="261" t="s">
        <v>4</v>
      </c>
      <c r="F5" s="261"/>
      <c r="G5" s="261" t="s">
        <v>5</v>
      </c>
      <c r="H5" s="261"/>
      <c r="I5" s="59"/>
    </row>
    <row r="6" spans="1:11">
      <c r="A6" s="116" t="s">
        <v>6</v>
      </c>
      <c r="B6" s="117">
        <v>9522426.2300000004</v>
      </c>
      <c r="C6" s="118" t="s">
        <v>6</v>
      </c>
      <c r="D6" s="119">
        <v>1904485.25</v>
      </c>
      <c r="E6" s="118" t="s">
        <v>6</v>
      </c>
      <c r="F6" s="119">
        <v>49659784.530000001</v>
      </c>
      <c r="G6" s="118" t="s">
        <v>6</v>
      </c>
      <c r="H6" s="119">
        <v>13414831.6</v>
      </c>
      <c r="I6" s="59"/>
    </row>
    <row r="7" spans="1:11">
      <c r="A7" s="120" t="s">
        <v>7</v>
      </c>
      <c r="B7" s="121">
        <v>343036.36</v>
      </c>
      <c r="C7" s="122" t="s">
        <v>7</v>
      </c>
      <c r="D7" s="123">
        <v>80714.44</v>
      </c>
      <c r="E7" s="122" t="s">
        <v>7</v>
      </c>
      <c r="F7" s="123">
        <v>2211787.06</v>
      </c>
      <c r="G7" s="122" t="s">
        <v>7</v>
      </c>
      <c r="H7" s="123">
        <v>849342.06</v>
      </c>
      <c r="I7" s="59"/>
    </row>
    <row r="8" spans="1:11">
      <c r="A8" s="120" t="s">
        <v>8</v>
      </c>
      <c r="B8" s="178">
        <v>28191628</v>
      </c>
      <c r="C8" s="122" t="s">
        <v>8</v>
      </c>
      <c r="D8" s="219">
        <v>8387738</v>
      </c>
      <c r="E8" s="122" t="s">
        <v>8</v>
      </c>
      <c r="F8" s="219">
        <v>373534221</v>
      </c>
      <c r="G8" s="122" t="s">
        <v>8</v>
      </c>
      <c r="H8" s="219">
        <v>113088385</v>
      </c>
      <c r="I8" s="59"/>
    </row>
    <row r="9" spans="1:11">
      <c r="A9" s="120" t="s">
        <v>9</v>
      </c>
      <c r="B9" s="220">
        <v>30150</v>
      </c>
      <c r="C9" s="122" t="s">
        <v>9</v>
      </c>
      <c r="D9" s="219">
        <v>13570</v>
      </c>
      <c r="E9" s="122" t="s">
        <v>9</v>
      </c>
      <c r="F9" s="219">
        <v>153302</v>
      </c>
      <c r="G9" s="122" t="s">
        <v>9</v>
      </c>
      <c r="H9" s="219">
        <v>48828</v>
      </c>
      <c r="I9" s="59"/>
    </row>
    <row r="10" spans="1:11">
      <c r="A10" s="120" t="s">
        <v>10</v>
      </c>
      <c r="B10" s="220">
        <v>486360</v>
      </c>
      <c r="C10" s="122" t="s">
        <v>10</v>
      </c>
      <c r="D10" s="219">
        <v>31371</v>
      </c>
      <c r="E10" s="122" t="s">
        <v>10</v>
      </c>
      <c r="F10" s="219">
        <v>4257504</v>
      </c>
      <c r="G10" s="122" t="s">
        <v>10</v>
      </c>
      <c r="H10" s="124">
        <v>1664168</v>
      </c>
      <c r="I10" s="59"/>
    </row>
    <row r="11" spans="1:11">
      <c r="A11" s="120" t="s">
        <v>11</v>
      </c>
      <c r="B11" s="125">
        <v>0.71</v>
      </c>
      <c r="C11" s="122" t="s">
        <v>11</v>
      </c>
      <c r="D11" s="123">
        <v>2.57</v>
      </c>
      <c r="E11" s="122" t="s">
        <v>11</v>
      </c>
      <c r="F11" s="123">
        <v>113.64</v>
      </c>
      <c r="G11" s="122" t="s">
        <v>11</v>
      </c>
      <c r="H11" s="123">
        <v>0.51</v>
      </c>
      <c r="I11" s="59"/>
    </row>
    <row r="12" spans="1:11">
      <c r="A12" s="120" t="s">
        <v>12</v>
      </c>
      <c r="B12" s="126">
        <v>1.7299999999999999E-2</v>
      </c>
      <c r="C12" s="122" t="s">
        <v>12</v>
      </c>
      <c r="D12" s="127">
        <v>3.7000000000000002E-3</v>
      </c>
      <c r="E12" s="122" t="s">
        <v>12</v>
      </c>
      <c r="F12" s="128">
        <v>1.0999999999999999E-2</v>
      </c>
      <c r="G12" s="122" t="s">
        <v>12</v>
      </c>
      <c r="H12" s="127">
        <v>1.47E-2</v>
      </c>
      <c r="I12" s="59"/>
    </row>
    <row r="13" spans="1:11">
      <c r="A13" s="120" t="s">
        <v>13</v>
      </c>
      <c r="B13" s="126">
        <v>6.2E-2</v>
      </c>
      <c r="C13" s="122" t="s">
        <v>13</v>
      </c>
      <c r="D13" s="127">
        <v>0.43259999999999998</v>
      </c>
      <c r="E13" s="122" t="s">
        <v>13</v>
      </c>
      <c r="F13" s="128">
        <v>4.0000000000000002E-4</v>
      </c>
      <c r="G13" s="122" t="s">
        <v>13</v>
      </c>
      <c r="H13" s="127">
        <v>2.93E-2</v>
      </c>
      <c r="I13" s="59"/>
    </row>
    <row r="14" spans="1:11">
      <c r="A14" s="120" t="s">
        <v>14</v>
      </c>
      <c r="B14" s="125">
        <v>11.38</v>
      </c>
      <c r="C14" s="122" t="s">
        <v>14</v>
      </c>
      <c r="D14" s="123">
        <v>5.95</v>
      </c>
      <c r="E14" s="122" t="s">
        <v>14</v>
      </c>
      <c r="F14" s="123">
        <v>3769.36</v>
      </c>
      <c r="G14" s="122" t="s">
        <v>14</v>
      </c>
      <c r="H14" s="123">
        <v>17.39</v>
      </c>
      <c r="I14" s="59"/>
    </row>
    <row r="15" spans="1:11">
      <c r="A15" s="129" t="s">
        <v>15</v>
      </c>
      <c r="B15" s="130">
        <v>27.76</v>
      </c>
      <c r="C15" s="131" t="s">
        <v>15</v>
      </c>
      <c r="D15" s="132">
        <v>23.6</v>
      </c>
      <c r="E15" s="131" t="s">
        <v>15</v>
      </c>
      <c r="F15" s="132">
        <v>22.45</v>
      </c>
      <c r="G15" s="131" t="s">
        <v>15</v>
      </c>
      <c r="H15" s="132">
        <v>15.79</v>
      </c>
      <c r="I15" s="59"/>
    </row>
    <row r="16" spans="1:11">
      <c r="A16" s="59"/>
      <c r="B16" s="59"/>
      <c r="C16" s="59"/>
      <c r="D16" s="59"/>
      <c r="E16" s="59"/>
      <c r="F16" s="59"/>
      <c r="G16" s="59"/>
      <c r="H16" s="59"/>
      <c r="I16" s="59"/>
    </row>
    <row r="17" spans="1:11">
      <c r="A17" s="260"/>
      <c r="B17" s="260"/>
      <c r="C17" s="260"/>
      <c r="D17" s="260"/>
      <c r="E17" s="260"/>
      <c r="F17" s="260"/>
      <c r="G17" s="260"/>
      <c r="H17" s="260"/>
      <c r="I17" s="260"/>
    </row>
    <row r="18" spans="1:11" ht="12.6" customHeight="1">
      <c r="A18" s="251"/>
      <c r="B18" s="251"/>
      <c r="C18" s="251"/>
      <c r="D18" s="251"/>
      <c r="E18" s="251"/>
      <c r="F18" s="251"/>
      <c r="G18" s="251"/>
      <c r="H18" s="251"/>
      <c r="I18" s="251"/>
      <c r="J18" s="251"/>
      <c r="K18" s="251"/>
    </row>
    <row r="19" spans="1:11" ht="12.6" customHeight="1">
      <c r="A19" s="251"/>
      <c r="B19" s="251"/>
      <c r="C19" s="251"/>
      <c r="D19" s="251"/>
      <c r="E19" s="251"/>
      <c r="F19" s="251"/>
      <c r="G19" s="251"/>
      <c r="H19" s="251"/>
      <c r="I19" s="251"/>
      <c r="J19" s="251"/>
      <c r="K19" s="251"/>
    </row>
    <row r="20" spans="1:11" ht="12.6" customHeight="1">
      <c r="A20" s="251"/>
      <c r="B20" s="251"/>
      <c r="C20" s="251"/>
      <c r="D20" s="251"/>
      <c r="E20" s="251"/>
      <c r="F20" s="251"/>
      <c r="G20" s="251"/>
      <c r="H20" s="251"/>
      <c r="I20" s="251"/>
      <c r="J20" s="251"/>
      <c r="K20" s="251"/>
    </row>
    <row r="21" spans="1:11">
      <c r="A21" s="59"/>
      <c r="B21" s="59"/>
      <c r="C21" s="59"/>
      <c r="D21" s="59"/>
      <c r="E21" s="59"/>
      <c r="F21" s="59"/>
      <c r="G21" s="59"/>
      <c r="H21" s="59"/>
      <c r="I21" s="59"/>
    </row>
    <row r="22" spans="1:11" ht="24.95" customHeight="1">
      <c r="A22" s="244" t="s">
        <v>16</v>
      </c>
      <c r="B22" s="244"/>
      <c r="C22" s="244"/>
      <c r="D22" s="244"/>
      <c r="E22" s="244"/>
      <c r="F22" s="244"/>
      <c r="G22" s="244"/>
      <c r="H22" s="244"/>
      <c r="I22" s="244"/>
      <c r="J22" s="244"/>
      <c r="K22" s="244"/>
    </row>
    <row r="23" spans="1:11">
      <c r="A23" s="59"/>
      <c r="B23" s="59"/>
      <c r="C23" s="59"/>
      <c r="D23" s="59"/>
      <c r="E23" s="59"/>
      <c r="F23" s="59"/>
      <c r="G23" s="59"/>
      <c r="H23" s="59"/>
      <c r="I23" s="59"/>
    </row>
    <row r="24" spans="1:11">
      <c r="A24" s="262" t="s">
        <v>17</v>
      </c>
      <c r="B24" s="262"/>
      <c r="C24" s="59"/>
      <c r="D24" s="262" t="s">
        <v>18</v>
      </c>
      <c r="E24" s="262"/>
      <c r="F24" s="59"/>
      <c r="G24" s="262" t="s">
        <v>19</v>
      </c>
      <c r="H24" s="262"/>
      <c r="I24" s="59"/>
      <c r="J24" s="262" t="s">
        <v>20</v>
      </c>
      <c r="K24" s="262"/>
    </row>
    <row r="25" spans="1:11" ht="14.25">
      <c r="A25" s="116" t="s">
        <v>6</v>
      </c>
      <c r="B25" s="17">
        <v>4551376</v>
      </c>
      <c r="C25" s="59"/>
      <c r="D25" s="116" t="s">
        <v>6</v>
      </c>
      <c r="E25" s="237">
        <v>24927579.792592593</v>
      </c>
      <c r="F25" s="59"/>
      <c r="G25" s="116" t="s">
        <v>6</v>
      </c>
      <c r="H25" s="17">
        <v>910275.20071428583</v>
      </c>
      <c r="I25" s="59"/>
      <c r="J25" s="224" t="s">
        <v>6</v>
      </c>
      <c r="K25" s="225">
        <v>7394699.2000000002</v>
      </c>
    </row>
    <row r="26" spans="1:11" ht="14.25">
      <c r="A26" s="120" t="s">
        <v>7</v>
      </c>
      <c r="B26" s="17">
        <v>169479.04000000001</v>
      </c>
      <c r="C26" s="59"/>
      <c r="D26" s="120" t="s">
        <v>7</v>
      </c>
      <c r="E26" s="237">
        <v>1085291.8551111112</v>
      </c>
      <c r="F26" s="59"/>
      <c r="G26" s="120" t="s">
        <v>7</v>
      </c>
      <c r="H26" s="17">
        <v>39877.421320512818</v>
      </c>
      <c r="I26" s="59"/>
      <c r="J26" s="226" t="s">
        <v>7</v>
      </c>
      <c r="K26" s="225">
        <v>412380.06</v>
      </c>
    </row>
    <row r="27" spans="1:11" ht="14.25">
      <c r="A27" s="120" t="s">
        <v>8</v>
      </c>
      <c r="B27" s="182">
        <v>15046228</v>
      </c>
      <c r="C27" s="182"/>
      <c r="D27" s="120" t="s">
        <v>8</v>
      </c>
      <c r="E27" s="238">
        <v>183070483.66666666</v>
      </c>
      <c r="F27" s="59"/>
      <c r="G27" s="120" t="s">
        <v>8</v>
      </c>
      <c r="H27" s="182">
        <v>4478544</v>
      </c>
      <c r="I27" s="59"/>
      <c r="J27" s="226" t="s">
        <v>8</v>
      </c>
      <c r="K27" s="227">
        <v>62043464</v>
      </c>
    </row>
    <row r="28" spans="1:11" ht="14.25">
      <c r="A28" s="120" t="s">
        <v>9</v>
      </c>
      <c r="B28" s="182">
        <v>15266</v>
      </c>
      <c r="C28" s="59"/>
      <c r="D28" s="120" t="s">
        <v>9</v>
      </c>
      <c r="E28" s="239">
        <v>79941</v>
      </c>
      <c r="F28" s="59"/>
      <c r="G28" s="120" t="s">
        <v>9</v>
      </c>
      <c r="H28" s="182">
        <v>6866</v>
      </c>
      <c r="I28" s="59"/>
      <c r="J28" s="226" t="s">
        <v>9</v>
      </c>
      <c r="K28" s="228">
        <v>28651</v>
      </c>
    </row>
    <row r="29" spans="1:11" ht="14.25">
      <c r="A29" s="120" t="s">
        <v>10</v>
      </c>
      <c r="B29" s="182">
        <v>238629</v>
      </c>
      <c r="C29" s="59"/>
      <c r="D29" s="120" t="s">
        <v>10</v>
      </c>
      <c r="E29" s="182">
        <v>2004433</v>
      </c>
      <c r="F29" s="59"/>
      <c r="G29" s="120" t="s">
        <v>10</v>
      </c>
      <c r="H29" s="217">
        <v>15409</v>
      </c>
      <c r="I29" s="59"/>
      <c r="J29" s="226" t="s">
        <v>10</v>
      </c>
      <c r="K29" s="229">
        <v>872209</v>
      </c>
    </row>
    <row r="30" spans="1:11" ht="14.25">
      <c r="A30" s="120" t="s">
        <v>11</v>
      </c>
      <c r="B30" s="71">
        <v>0.71</v>
      </c>
      <c r="C30" s="59"/>
      <c r="D30" s="120" t="s">
        <v>11</v>
      </c>
      <c r="E30" s="71">
        <v>58.57</v>
      </c>
      <c r="F30" s="59"/>
      <c r="G30" s="120" t="s">
        <v>11</v>
      </c>
      <c r="H30" s="71">
        <v>2.59</v>
      </c>
      <c r="I30" s="59"/>
      <c r="J30" s="226" t="s">
        <v>11</v>
      </c>
      <c r="K30" s="230">
        <v>2.46</v>
      </c>
    </row>
    <row r="31" spans="1:11" ht="14.25">
      <c r="A31" s="120" t="s">
        <v>12</v>
      </c>
      <c r="B31" s="183">
        <v>0.02</v>
      </c>
      <c r="C31" s="59"/>
      <c r="D31" s="120" t="s">
        <v>12</v>
      </c>
      <c r="E31" s="30">
        <v>1.09E-2</v>
      </c>
      <c r="F31" s="59"/>
      <c r="G31" s="120" t="s">
        <v>12</v>
      </c>
      <c r="H31" s="72">
        <v>3.3999999999999998E-3</v>
      </c>
      <c r="I31" s="59"/>
      <c r="J31" s="226" t="s">
        <v>12</v>
      </c>
      <c r="K31" s="231">
        <v>8.0799999999999997E-2</v>
      </c>
    </row>
    <row r="32" spans="1:11" ht="14.25">
      <c r="A32" s="120" t="s">
        <v>13</v>
      </c>
      <c r="B32" s="183">
        <v>0.06</v>
      </c>
      <c r="C32" s="59"/>
      <c r="D32" s="120" t="s">
        <v>13</v>
      </c>
      <c r="E32" s="72">
        <v>4.2999999999999999E-4</v>
      </c>
      <c r="F32" s="59"/>
      <c r="G32" s="120" t="s">
        <v>13</v>
      </c>
      <c r="H32" s="72">
        <v>0.4456</v>
      </c>
      <c r="I32" s="59"/>
      <c r="J32" s="226" t="s">
        <v>13</v>
      </c>
      <c r="K32" s="231">
        <v>3.2800000000000003E-2</v>
      </c>
    </row>
    <row r="33" spans="1:11" ht="14.25">
      <c r="A33" s="120" t="s">
        <v>14</v>
      </c>
      <c r="B33" s="71">
        <v>11.1</v>
      </c>
      <c r="C33" s="59"/>
      <c r="D33" s="120" t="s">
        <v>14</v>
      </c>
      <c r="E33" s="71">
        <v>1817.68</v>
      </c>
      <c r="F33" s="59"/>
      <c r="G33" s="120" t="s">
        <v>14</v>
      </c>
      <c r="H33" s="71">
        <v>5.8079553336022167</v>
      </c>
      <c r="I33" s="59"/>
      <c r="J33" s="226" t="s">
        <v>14</v>
      </c>
      <c r="K33" s="230">
        <v>80.72</v>
      </c>
    </row>
    <row r="34" spans="1:11" ht="14.25">
      <c r="A34" s="120" t="s">
        <v>15</v>
      </c>
      <c r="B34" s="184">
        <v>26.86</v>
      </c>
      <c r="C34" s="245" t="s">
        <v>21</v>
      </c>
      <c r="D34" s="120" t="s">
        <v>15</v>
      </c>
      <c r="E34" s="184">
        <v>22.97</v>
      </c>
      <c r="F34" s="59"/>
      <c r="G34" s="120" t="s">
        <v>15</v>
      </c>
      <c r="H34" s="184">
        <v>22.826832091222588</v>
      </c>
      <c r="I34" s="59"/>
      <c r="J34" s="226" t="s">
        <v>15</v>
      </c>
      <c r="K34" s="230">
        <v>86.56</v>
      </c>
    </row>
    <row r="35" spans="1:11" ht="12.75" customHeight="1">
      <c r="A35" s="262" t="s">
        <v>22</v>
      </c>
      <c r="B35" s="262"/>
      <c r="C35" s="245"/>
      <c r="D35" s="262" t="s">
        <v>23</v>
      </c>
      <c r="E35" s="262"/>
      <c r="F35" s="59"/>
      <c r="G35" s="262" t="s">
        <v>24</v>
      </c>
      <c r="H35" s="262"/>
      <c r="I35" s="59"/>
      <c r="J35" s="246" t="s">
        <v>25</v>
      </c>
      <c r="K35" s="246"/>
    </row>
    <row r="36" spans="1:11" ht="14.25">
      <c r="A36" s="120" t="s">
        <v>6</v>
      </c>
      <c r="B36" s="71">
        <v>4971050.22</v>
      </c>
      <c r="C36" s="71"/>
      <c r="D36" s="120" t="s">
        <v>6</v>
      </c>
      <c r="E36" s="237">
        <v>24732204.740740739</v>
      </c>
      <c r="G36" s="120" t="s">
        <v>6</v>
      </c>
      <c r="H36" s="71">
        <v>994210.04488095257</v>
      </c>
      <c r="J36" s="226" t="s">
        <v>6</v>
      </c>
      <c r="K36" s="230">
        <v>6020132.4000000004</v>
      </c>
    </row>
    <row r="37" spans="1:11" ht="14.25">
      <c r="A37" s="120" t="s">
        <v>7</v>
      </c>
      <c r="B37" s="71">
        <v>173557.32</v>
      </c>
      <c r="C37" s="59"/>
      <c r="D37" s="120" t="s">
        <v>7</v>
      </c>
      <c r="E37" s="71">
        <v>1126495.2</v>
      </c>
      <c r="F37" s="59"/>
      <c r="G37" s="120" t="s">
        <v>7</v>
      </c>
      <c r="H37" s="71">
        <v>40837.019999999997</v>
      </c>
      <c r="I37" s="59"/>
      <c r="J37" s="226" t="s">
        <v>7</v>
      </c>
      <c r="K37" s="230">
        <v>436962</v>
      </c>
    </row>
    <row r="38" spans="1:11" ht="14.25">
      <c r="A38" s="120" t="s">
        <v>8</v>
      </c>
      <c r="B38" s="182">
        <v>13145400</v>
      </c>
      <c r="C38" s="59"/>
      <c r="D38" s="120" t="s">
        <v>8</v>
      </c>
      <c r="E38" s="238">
        <v>190463737.33333334</v>
      </c>
      <c r="F38" s="59"/>
      <c r="G38" s="120" t="s">
        <v>8</v>
      </c>
      <c r="H38" s="182">
        <v>3909194</v>
      </c>
      <c r="I38" s="59"/>
      <c r="J38" s="226" t="s">
        <v>8</v>
      </c>
      <c r="K38" s="232">
        <v>51044922</v>
      </c>
    </row>
    <row r="39" spans="1:11" ht="14.25">
      <c r="A39" s="120" t="s">
        <v>9</v>
      </c>
      <c r="B39" s="182">
        <v>14884</v>
      </c>
      <c r="C39" s="59"/>
      <c r="D39" s="120" t="s">
        <v>9</v>
      </c>
      <c r="E39" s="239">
        <v>73361</v>
      </c>
      <c r="F39" s="59"/>
      <c r="G39" s="120" t="s">
        <v>9</v>
      </c>
      <c r="H39" s="182">
        <v>6704</v>
      </c>
      <c r="I39" s="59"/>
      <c r="J39" s="226" t="s">
        <v>9</v>
      </c>
      <c r="K39" s="233">
        <v>20177</v>
      </c>
    </row>
    <row r="40" spans="1:11" ht="14.25">
      <c r="A40" s="120" t="s">
        <v>10</v>
      </c>
      <c r="B40" s="182">
        <v>247731</v>
      </c>
      <c r="C40" s="59"/>
      <c r="D40" s="120" t="s">
        <v>10</v>
      </c>
      <c r="E40" s="238">
        <v>2253070.6666666665</v>
      </c>
      <c r="F40" s="59"/>
      <c r="G40" s="120" t="s">
        <v>10</v>
      </c>
      <c r="H40">
        <v>15962</v>
      </c>
      <c r="I40" s="59"/>
      <c r="J40" s="226" t="s">
        <v>10</v>
      </c>
      <c r="K40" s="229">
        <v>20177</v>
      </c>
    </row>
    <row r="41" spans="1:11" ht="14.25">
      <c r="A41" s="120" t="s">
        <v>11</v>
      </c>
      <c r="B41" s="71">
        <v>0.7</v>
      </c>
      <c r="C41" s="59"/>
      <c r="D41" s="120" t="s">
        <v>11</v>
      </c>
      <c r="E41" s="237">
        <v>55.06876608124476</v>
      </c>
      <c r="F41" s="59"/>
      <c r="G41" s="120" t="s">
        <v>11</v>
      </c>
      <c r="H41" s="182">
        <v>2.56</v>
      </c>
      <c r="I41" s="59"/>
      <c r="J41" s="226" t="s">
        <v>11</v>
      </c>
      <c r="K41" s="234">
        <v>3.22</v>
      </c>
    </row>
    <row r="42" spans="1:11" ht="14.25">
      <c r="A42" s="120" t="s">
        <v>12</v>
      </c>
      <c r="B42" s="183">
        <v>0.02</v>
      </c>
      <c r="C42" s="59"/>
      <c r="D42" s="120" t="s">
        <v>12</v>
      </c>
      <c r="E42" s="240">
        <v>1.18E-2</v>
      </c>
      <c r="F42" s="59"/>
      <c r="G42" s="120" t="s">
        <v>12</v>
      </c>
      <c r="H42" s="72">
        <v>4.1000000000000003E-3</v>
      </c>
      <c r="I42" s="59"/>
      <c r="J42" s="226" t="s">
        <v>12</v>
      </c>
      <c r="K42" s="231">
        <v>8.4699999999999998E-2</v>
      </c>
    </row>
    <row r="43" spans="1:11" ht="14.25">
      <c r="A43" s="120" t="s">
        <v>13</v>
      </c>
      <c r="B43" s="183">
        <v>0.06</v>
      </c>
      <c r="C43" s="59"/>
      <c r="D43" s="120" t="s">
        <v>13</v>
      </c>
      <c r="E43" s="240">
        <v>3.8000000000000002E-4</v>
      </c>
      <c r="F43" s="59"/>
      <c r="G43" s="120" t="s">
        <v>13</v>
      </c>
      <c r="H43" s="72">
        <v>0.42</v>
      </c>
      <c r="I43" s="59"/>
      <c r="J43" s="226" t="s">
        <v>13</v>
      </c>
      <c r="K43" s="231">
        <v>2.5499999999999998E-2</v>
      </c>
    </row>
    <row r="44" spans="1:11" ht="14.25">
      <c r="A44" s="120" t="s">
        <v>14</v>
      </c>
      <c r="B44" s="184">
        <v>11.66</v>
      </c>
      <c r="C44" s="59"/>
      <c r="D44" s="120" t="s">
        <v>14</v>
      </c>
      <c r="E44" s="237">
        <v>1951.68</v>
      </c>
      <c r="F44" s="59"/>
      <c r="G44" s="120" t="s">
        <v>14</v>
      </c>
      <c r="H44" s="184">
        <v>6.0914403589896571</v>
      </c>
      <c r="I44" s="59"/>
      <c r="J44" s="226" t="s">
        <v>14</v>
      </c>
      <c r="K44" s="234">
        <v>118.37</v>
      </c>
    </row>
    <row r="45" spans="1:11" ht="14.25">
      <c r="A45" s="129" t="s">
        <v>15</v>
      </c>
      <c r="B45" s="184">
        <v>28.64</v>
      </c>
      <c r="C45" s="59"/>
      <c r="D45" s="129" t="s">
        <v>15</v>
      </c>
      <c r="E45" s="237">
        <v>21.955002330006153</v>
      </c>
      <c r="F45" s="59"/>
      <c r="G45" s="129" t="s">
        <v>15</v>
      </c>
      <c r="H45" s="184">
        <v>24.35</v>
      </c>
      <c r="I45" s="59"/>
      <c r="J45" s="235" t="s">
        <v>15</v>
      </c>
      <c r="K45" s="230">
        <v>64.760000000000005</v>
      </c>
    </row>
    <row r="46" spans="1:11">
      <c r="A46" s="122"/>
      <c r="B46" s="184"/>
      <c r="C46" s="59"/>
      <c r="D46" s="122"/>
      <c r="E46" s="221"/>
      <c r="F46" s="59"/>
      <c r="G46" s="122"/>
      <c r="H46" s="184"/>
      <c r="I46" s="59"/>
      <c r="J46" s="122"/>
      <c r="K46" s="184"/>
    </row>
    <row r="47" spans="1:11" ht="14.25" customHeight="1">
      <c r="A47" s="252" t="s">
        <v>26</v>
      </c>
      <c r="B47" s="252"/>
      <c r="C47" s="252"/>
      <c r="D47" s="252"/>
      <c r="E47" s="252"/>
      <c r="F47" s="252"/>
      <c r="G47" s="252"/>
      <c r="H47" s="252"/>
      <c r="I47" s="252"/>
      <c r="J47" s="252"/>
      <c r="K47" s="252"/>
    </row>
    <row r="48" spans="1:11" ht="14.25" customHeight="1">
      <c r="A48" s="252"/>
      <c r="B48" s="252"/>
      <c r="C48" s="252"/>
      <c r="D48" s="252"/>
      <c r="E48" s="252"/>
      <c r="F48" s="252"/>
      <c r="G48" s="252"/>
      <c r="H48" s="252"/>
      <c r="I48" s="252"/>
      <c r="J48" s="252"/>
      <c r="K48" s="252"/>
    </row>
    <row r="49" spans="1:31" ht="14.25" customHeight="1">
      <c r="A49" s="252"/>
      <c r="B49" s="252"/>
      <c r="C49" s="252"/>
      <c r="D49" s="252"/>
      <c r="E49" s="252"/>
      <c r="F49" s="252"/>
      <c r="G49" s="252"/>
      <c r="H49" s="252"/>
      <c r="I49" s="252"/>
      <c r="J49" s="252"/>
      <c r="K49" s="252"/>
    </row>
    <row r="52" spans="1:31" ht="24.95" customHeight="1">
      <c r="A52" s="244" t="s">
        <v>27</v>
      </c>
      <c r="B52" s="244"/>
      <c r="C52" s="244"/>
      <c r="D52" s="244"/>
      <c r="E52" s="244"/>
      <c r="F52" s="244"/>
      <c r="G52" s="244"/>
      <c r="H52" s="244"/>
      <c r="I52" s="244"/>
      <c r="J52" s="244"/>
      <c r="K52" s="244"/>
      <c r="L52" s="244"/>
      <c r="M52" s="244"/>
      <c r="N52" s="244"/>
      <c r="O52" s="244"/>
      <c r="P52" s="244"/>
      <c r="Q52" s="244"/>
      <c r="R52" s="244"/>
      <c r="S52" s="244"/>
      <c r="T52" s="244"/>
      <c r="U52" s="244"/>
      <c r="V52" s="244"/>
      <c r="W52" s="244"/>
      <c r="X52" s="244"/>
      <c r="Y52" s="244"/>
      <c r="Z52" s="244"/>
      <c r="AA52" s="244"/>
      <c r="AB52" s="244"/>
      <c r="AC52" s="244"/>
      <c r="AD52" s="244"/>
      <c r="AE52" s="244"/>
    </row>
    <row r="53" spans="1:31">
      <c r="A53" s="31" t="s">
        <v>28</v>
      </c>
      <c r="B53" s="31" t="s">
        <v>6</v>
      </c>
      <c r="C53" t="s">
        <v>7</v>
      </c>
      <c r="D53" s="171"/>
      <c r="E53" s="68" t="s">
        <v>28</v>
      </c>
      <c r="F53" s="68" t="s">
        <v>11</v>
      </c>
      <c r="G53" s="68" t="s">
        <v>12</v>
      </c>
      <c r="H53" s="68" t="s">
        <v>13</v>
      </c>
      <c r="I53" s="68" t="s">
        <v>14</v>
      </c>
      <c r="J53" s="68" t="s">
        <v>15</v>
      </c>
      <c r="K53" s="171"/>
      <c r="L53" s="262" t="s">
        <v>17</v>
      </c>
      <c r="M53" s="262"/>
      <c r="N53" s="171"/>
      <c r="O53" s="171"/>
      <c r="P53" s="171"/>
      <c r="Q53" s="171"/>
      <c r="R53" s="171"/>
      <c r="S53" s="171"/>
      <c r="T53" s="171"/>
      <c r="U53" s="171"/>
      <c r="V53" s="171"/>
      <c r="W53" s="171"/>
      <c r="X53" s="171"/>
      <c r="Y53" s="171"/>
      <c r="Z53" s="171"/>
      <c r="AA53" s="171"/>
      <c r="AB53" s="171"/>
      <c r="AC53" s="171"/>
      <c r="AD53" s="171"/>
      <c r="AE53" s="171"/>
    </row>
    <row r="54" spans="1:31">
      <c r="A54" t="s">
        <v>29</v>
      </c>
      <c r="B54" s="17">
        <v>781384.51500000001</v>
      </c>
      <c r="C54" s="17">
        <v>38407.213711538461</v>
      </c>
      <c r="D54" s="171"/>
      <c r="E54" s="59" t="s">
        <v>29</v>
      </c>
      <c r="F54" s="71">
        <v>0.65</v>
      </c>
      <c r="G54" s="72">
        <v>1.44E-2</v>
      </c>
      <c r="H54" s="73">
        <v>3.8899999999999997E-2</v>
      </c>
      <c r="I54" s="71">
        <v>16.63</v>
      </c>
      <c r="J54" s="74">
        <v>20.34</v>
      </c>
      <c r="K54" s="171"/>
      <c r="L54" s="116" t="s">
        <v>6</v>
      </c>
      <c r="M54" s="17">
        <v>4551376</v>
      </c>
      <c r="N54" s="171"/>
      <c r="O54" s="171"/>
      <c r="P54" s="171"/>
      <c r="Q54" s="171"/>
      <c r="R54" s="171"/>
      <c r="S54" s="171"/>
      <c r="T54" s="171"/>
      <c r="U54" s="171"/>
      <c r="V54" s="171"/>
      <c r="W54" s="171"/>
      <c r="X54" s="171"/>
      <c r="Y54" s="171"/>
      <c r="Z54" s="171"/>
      <c r="AA54" s="171"/>
      <c r="AB54" s="171"/>
      <c r="AC54" s="171"/>
      <c r="AD54" s="171"/>
      <c r="AE54" s="171"/>
    </row>
    <row r="55" spans="1:31">
      <c r="A55" t="s">
        <v>30</v>
      </c>
      <c r="B55" s="17">
        <v>1624391.04</v>
      </c>
      <c r="C55" s="17">
        <v>57953.683269230773</v>
      </c>
      <c r="D55" s="171"/>
      <c r="E55" s="59" t="s">
        <v>30</v>
      </c>
      <c r="F55" s="71">
        <v>1.18</v>
      </c>
      <c r="G55" s="72">
        <v>1.4500000000000001E-2</v>
      </c>
      <c r="H55" s="77">
        <v>9.2600000000000002E-2</v>
      </c>
      <c r="I55" s="71">
        <v>12.7</v>
      </c>
      <c r="J55" s="78">
        <v>28.03</v>
      </c>
      <c r="K55" s="171"/>
      <c r="L55" s="120" t="s">
        <v>7</v>
      </c>
      <c r="M55" s="17">
        <v>169479.04000000001</v>
      </c>
      <c r="N55" s="171"/>
      <c r="O55" s="171"/>
      <c r="P55" s="171"/>
      <c r="Q55" s="171"/>
      <c r="R55" s="171"/>
      <c r="S55" s="171"/>
      <c r="T55" s="171"/>
      <c r="U55" s="171"/>
      <c r="V55" s="171"/>
      <c r="W55" s="171"/>
      <c r="X55" s="171"/>
      <c r="Y55" s="171"/>
      <c r="Z55" s="171"/>
      <c r="AA55" s="171"/>
      <c r="AB55" s="171"/>
      <c r="AC55" s="171"/>
      <c r="AD55" s="171"/>
      <c r="AE55" s="171"/>
    </row>
    <row r="56" spans="1:31">
      <c r="A56" t="s">
        <v>31</v>
      </c>
      <c r="B56" s="17">
        <v>1889690.52</v>
      </c>
      <c r="C56" s="17">
        <v>51155.534961538455</v>
      </c>
      <c r="D56" s="171"/>
      <c r="E56" s="59" t="s">
        <v>31</v>
      </c>
      <c r="F56" s="71">
        <v>0.51</v>
      </c>
      <c r="G56" s="72">
        <v>3.2199999999999999E-2</v>
      </c>
      <c r="H56" s="81">
        <v>5.28E-2</v>
      </c>
      <c r="I56" s="71">
        <v>9.56</v>
      </c>
      <c r="J56" s="82">
        <v>36.94</v>
      </c>
      <c r="K56" s="171"/>
      <c r="L56" s="120" t="s">
        <v>8</v>
      </c>
      <c r="M56" s="182">
        <v>15046228</v>
      </c>
      <c r="N56" s="171"/>
      <c r="O56" s="171"/>
      <c r="P56" s="171"/>
      <c r="Q56" s="171"/>
      <c r="R56" s="171"/>
      <c r="S56" s="171"/>
      <c r="T56" s="171"/>
      <c r="U56" s="171"/>
      <c r="V56" s="171"/>
      <c r="W56" s="171"/>
      <c r="X56" s="171"/>
      <c r="Y56" s="171"/>
      <c r="Z56" s="171"/>
      <c r="AA56" s="171"/>
      <c r="AB56" s="171"/>
      <c r="AC56" s="171"/>
      <c r="AD56" s="171"/>
      <c r="AE56" s="171"/>
    </row>
    <row r="57" spans="1:31">
      <c r="A57" t="s">
        <v>32</v>
      </c>
      <c r="B57" s="17">
        <v>255909.92857142861</v>
      </c>
      <c r="C57" s="17">
        <v>21962.608669871795</v>
      </c>
      <c r="D57" s="171"/>
      <c r="E57" s="59" t="s">
        <v>32</v>
      </c>
      <c r="F57" s="71">
        <v>0.77</v>
      </c>
      <c r="G57" s="72">
        <v>6.6E-3</v>
      </c>
      <c r="H57" s="85">
        <v>0.1062</v>
      </c>
      <c r="I57" s="71">
        <v>7.22</v>
      </c>
      <c r="J57" s="86">
        <v>11.65</v>
      </c>
      <c r="K57" s="171"/>
      <c r="L57" s="120" t="s">
        <v>9</v>
      </c>
      <c r="M57" s="182">
        <v>15266</v>
      </c>
      <c r="N57" s="171"/>
      <c r="O57" s="171"/>
      <c r="P57" s="171"/>
      <c r="Q57" s="171"/>
      <c r="R57" s="171"/>
      <c r="S57" s="171"/>
      <c r="T57" s="171"/>
      <c r="U57" s="171"/>
      <c r="V57" s="171"/>
      <c r="W57" s="171"/>
      <c r="X57" s="171"/>
      <c r="Y57" s="171"/>
      <c r="Z57" s="171"/>
      <c r="AA57" s="171"/>
      <c r="AB57" s="171"/>
      <c r="AC57" s="171"/>
      <c r="AD57" s="171"/>
      <c r="AE57" s="171"/>
    </row>
    <row r="58" spans="1:31">
      <c r="A58" t="s">
        <v>33</v>
      </c>
      <c r="B58" s="17">
        <v>742804.18499999994</v>
      </c>
      <c r="C58" s="17">
        <v>38530.874000000003</v>
      </c>
      <c r="D58" s="171"/>
      <c r="E58" s="59" t="s">
        <v>33</v>
      </c>
      <c r="F58" s="71">
        <v>0.68</v>
      </c>
      <c r="G58" s="72">
        <v>1.7899999999999999E-2</v>
      </c>
      <c r="H58" s="87">
        <v>3.8100000000000002E-2</v>
      </c>
      <c r="I58" s="71">
        <v>17.72</v>
      </c>
      <c r="J58" s="88">
        <v>19.28</v>
      </c>
      <c r="K58" s="171"/>
      <c r="L58" s="120" t="s">
        <v>10</v>
      </c>
      <c r="M58" s="182">
        <v>238629</v>
      </c>
      <c r="N58" s="171"/>
      <c r="O58" s="171"/>
      <c r="P58" s="171"/>
      <c r="Q58" s="171"/>
      <c r="R58" s="171"/>
      <c r="S58" s="171"/>
      <c r="T58" s="171"/>
      <c r="U58" s="171"/>
      <c r="V58" s="171"/>
      <c r="W58" s="171"/>
      <c r="X58" s="171"/>
      <c r="Y58" s="171"/>
      <c r="Z58" s="171"/>
      <c r="AA58" s="171"/>
      <c r="AB58" s="171"/>
      <c r="AC58" s="171"/>
      <c r="AD58" s="171"/>
      <c r="AE58" s="171"/>
    </row>
    <row r="59" spans="1:31">
      <c r="A59" t="s">
        <v>34</v>
      </c>
      <c r="B59" s="17">
        <v>1589869.22</v>
      </c>
      <c r="C59" s="17">
        <v>50582.828499999989</v>
      </c>
      <c r="D59" s="171"/>
      <c r="E59" s="59" t="s">
        <v>34</v>
      </c>
      <c r="F59" s="71">
        <v>1.58</v>
      </c>
      <c r="G59" s="72">
        <v>1.5599999999999999E-2</v>
      </c>
      <c r="H59" s="89">
        <v>0.13439999999999999</v>
      </c>
      <c r="I59" s="71">
        <v>11.78</v>
      </c>
      <c r="J59" s="90">
        <v>31.43</v>
      </c>
      <c r="K59" s="171"/>
      <c r="L59" s="120" t="s">
        <v>11</v>
      </c>
      <c r="M59" s="71">
        <v>0.71</v>
      </c>
      <c r="N59" s="171"/>
      <c r="O59" s="171"/>
      <c r="P59" s="171"/>
      <c r="Q59" s="171"/>
      <c r="R59" s="171"/>
      <c r="S59" s="171"/>
      <c r="T59" s="171"/>
      <c r="U59" s="171"/>
      <c r="V59" s="171"/>
      <c r="W59" s="171"/>
      <c r="X59" s="171"/>
      <c r="Y59" s="171"/>
      <c r="Z59" s="171"/>
      <c r="AA59" s="171"/>
      <c r="AB59" s="171"/>
      <c r="AC59" s="171"/>
      <c r="AD59" s="171"/>
      <c r="AE59" s="171"/>
    </row>
    <row r="60" spans="1:31">
      <c r="A60" t="s">
        <v>35</v>
      </c>
      <c r="B60" s="17">
        <v>2449025.87</v>
      </c>
      <c r="C60" s="17">
        <v>58922.050999999999</v>
      </c>
      <c r="D60" s="171"/>
      <c r="E60" s="59" t="s">
        <v>35</v>
      </c>
      <c r="F60" s="71">
        <v>0.42</v>
      </c>
      <c r="G60" s="72">
        <v>4.5999999999999999E-2</v>
      </c>
      <c r="H60" s="91">
        <v>4.3400000000000001E-2</v>
      </c>
      <c r="I60" s="71">
        <v>9.68</v>
      </c>
      <c r="J60" s="92">
        <v>41.56</v>
      </c>
      <c r="K60" s="171"/>
      <c r="L60" s="120" t="s">
        <v>12</v>
      </c>
      <c r="M60" s="183">
        <v>0.02</v>
      </c>
      <c r="N60" s="171"/>
      <c r="O60" s="171"/>
      <c r="P60" s="171"/>
      <c r="Q60" s="171"/>
      <c r="R60" s="171"/>
      <c r="S60" s="171"/>
      <c r="T60" s="171"/>
      <c r="U60" s="171"/>
      <c r="V60" s="171"/>
      <c r="W60" s="171"/>
      <c r="X60" s="171"/>
      <c r="Y60" s="171"/>
      <c r="Z60" s="171"/>
      <c r="AA60" s="171"/>
      <c r="AB60" s="171"/>
      <c r="AC60" s="171"/>
      <c r="AD60" s="171"/>
      <c r="AE60" s="171"/>
    </row>
    <row r="61" spans="1:31">
      <c r="A61" t="s">
        <v>36</v>
      </c>
      <c r="B61" s="17">
        <v>189350.94940476192</v>
      </c>
      <c r="C61" s="17">
        <v>25521.565208333333</v>
      </c>
      <c r="D61" s="171"/>
      <c r="E61" s="59" t="s">
        <v>36</v>
      </c>
      <c r="F61" s="71">
        <v>1.37</v>
      </c>
      <c r="G61" s="72">
        <v>3.8E-3</v>
      </c>
      <c r="H61" s="93">
        <v>0.12540000000000001</v>
      </c>
      <c r="I61" s="71">
        <v>10.95</v>
      </c>
      <c r="J61" s="94">
        <v>7.42</v>
      </c>
      <c r="K61" s="171"/>
      <c r="L61" s="120" t="s">
        <v>13</v>
      </c>
      <c r="M61" s="183">
        <v>0.06</v>
      </c>
      <c r="N61" s="171"/>
      <c r="O61" s="171"/>
      <c r="P61" s="171"/>
      <c r="Q61" s="171"/>
      <c r="R61" s="171"/>
      <c r="S61" s="171"/>
      <c r="T61" s="171"/>
      <c r="U61" s="171"/>
      <c r="V61" s="171"/>
      <c r="W61" s="171"/>
      <c r="X61" s="171"/>
      <c r="Y61" s="171"/>
      <c r="Z61" s="171"/>
      <c r="AA61" s="171"/>
      <c r="AB61" s="171"/>
      <c r="AC61" s="171"/>
      <c r="AD61" s="171"/>
      <c r="AE61" s="171"/>
    </row>
    <row r="62" spans="1:31">
      <c r="A62" t="s">
        <v>37</v>
      </c>
      <c r="B62" s="17">
        <v>9522426.2279761881</v>
      </c>
      <c r="C62">
        <v>343036.35932051274</v>
      </c>
      <c r="D62" s="171"/>
      <c r="E62" s="95" t="s">
        <v>37</v>
      </c>
      <c r="F62" s="96">
        <v>0.71</v>
      </c>
      <c r="G62" s="97">
        <v>1.7299999999999999E-2</v>
      </c>
      <c r="H62" s="97">
        <v>6.2E-2</v>
      </c>
      <c r="I62" s="96">
        <v>11.38</v>
      </c>
      <c r="J62" s="96">
        <v>27.76</v>
      </c>
      <c r="K62" s="171"/>
      <c r="L62" s="120" t="s">
        <v>14</v>
      </c>
      <c r="M62" s="71">
        <v>11.1</v>
      </c>
      <c r="N62" s="171"/>
      <c r="O62" s="171"/>
      <c r="P62" s="171"/>
      <c r="Q62" s="171"/>
      <c r="R62" s="171"/>
      <c r="S62" s="171"/>
      <c r="T62" s="171"/>
      <c r="U62" s="171"/>
      <c r="V62" s="171"/>
      <c r="W62" s="171"/>
      <c r="X62" s="171"/>
      <c r="Y62" s="171"/>
      <c r="Z62" s="171"/>
      <c r="AA62" s="171"/>
      <c r="AB62" s="171"/>
      <c r="AC62" s="171"/>
      <c r="AD62" s="171"/>
      <c r="AE62" s="171"/>
    </row>
    <row r="63" spans="1:31">
      <c r="A63" s="171"/>
      <c r="B63" s="171"/>
      <c r="C63" s="171"/>
      <c r="D63" s="171"/>
      <c r="E63" s="68" t="s">
        <v>28</v>
      </c>
      <c r="F63" s="68" t="s">
        <v>15</v>
      </c>
      <c r="G63" s="171"/>
      <c r="H63" s="171"/>
      <c r="I63" s="171"/>
      <c r="J63" s="171"/>
      <c r="K63" s="171"/>
      <c r="L63" s="120" t="s">
        <v>15</v>
      </c>
      <c r="M63" s="184">
        <v>26.86</v>
      </c>
      <c r="N63" s="171"/>
      <c r="O63" s="171"/>
      <c r="P63" s="171"/>
      <c r="Q63" s="171"/>
      <c r="R63" s="171"/>
      <c r="S63" s="171"/>
      <c r="T63" s="171"/>
      <c r="U63" s="171"/>
      <c r="V63" s="171"/>
      <c r="W63" s="171"/>
      <c r="X63" s="171"/>
      <c r="Y63" s="171"/>
      <c r="Z63" s="171"/>
      <c r="AA63" s="171"/>
      <c r="AB63" s="171"/>
      <c r="AC63" s="171"/>
      <c r="AD63" s="171"/>
      <c r="AE63" s="171"/>
    </row>
    <row r="64" spans="1:31">
      <c r="A64" s="171"/>
      <c r="B64" s="171"/>
      <c r="C64" s="171"/>
      <c r="D64" s="171"/>
      <c r="E64" s="59" t="s">
        <v>29</v>
      </c>
      <c r="F64" s="74">
        <v>20.34</v>
      </c>
      <c r="G64" s="171"/>
      <c r="H64" s="171"/>
      <c r="I64" s="171"/>
      <c r="J64" s="171"/>
      <c r="K64" s="171"/>
      <c r="L64" s="262" t="s">
        <v>22</v>
      </c>
      <c r="M64" s="262"/>
      <c r="N64" s="171"/>
      <c r="O64" s="171"/>
      <c r="P64" s="171"/>
      <c r="Q64" s="171"/>
      <c r="R64" s="171"/>
      <c r="S64" s="171"/>
      <c r="T64" s="171"/>
      <c r="U64" s="171"/>
      <c r="V64" s="171"/>
      <c r="W64" s="171"/>
      <c r="X64" s="171"/>
      <c r="Y64" s="171"/>
      <c r="Z64" s="171"/>
      <c r="AA64" s="171"/>
      <c r="AB64" s="171"/>
      <c r="AC64" s="171"/>
      <c r="AD64" s="171"/>
      <c r="AE64" s="171"/>
    </row>
    <row r="65" spans="1:31">
      <c r="A65" s="171"/>
      <c r="B65" s="171"/>
      <c r="C65" s="171"/>
      <c r="D65" s="171"/>
      <c r="E65" s="59" t="s">
        <v>30</v>
      </c>
      <c r="F65" s="78">
        <v>28.03</v>
      </c>
      <c r="G65" s="171"/>
      <c r="H65" s="171"/>
      <c r="I65" s="171"/>
      <c r="J65" s="171"/>
      <c r="K65" s="171"/>
      <c r="L65" s="120" t="s">
        <v>6</v>
      </c>
      <c r="M65" s="71">
        <v>4971050.22</v>
      </c>
      <c r="N65" s="171"/>
      <c r="O65" s="51" t="s">
        <v>38</v>
      </c>
      <c r="P65" s="51" t="s">
        <v>6</v>
      </c>
      <c r="Q65" s="51" t="s">
        <v>7</v>
      </c>
      <c r="R65" s="171"/>
      <c r="S65" s="171"/>
      <c r="T65" s="171"/>
      <c r="U65" s="171"/>
      <c r="V65" s="171"/>
      <c r="W65" s="171"/>
      <c r="X65" s="171"/>
      <c r="Y65" s="171"/>
      <c r="Z65" s="171"/>
      <c r="AA65" s="171"/>
      <c r="AB65" s="171"/>
      <c r="AC65" s="171"/>
      <c r="AD65" s="171"/>
      <c r="AE65" s="171"/>
    </row>
    <row r="66" spans="1:31">
      <c r="A66" s="171"/>
      <c r="B66" s="171"/>
      <c r="C66" s="171"/>
      <c r="D66" s="171"/>
      <c r="E66" s="59" t="s">
        <v>31</v>
      </c>
      <c r="F66" s="82">
        <v>36.94</v>
      </c>
      <c r="G66" s="171"/>
      <c r="H66" s="171"/>
      <c r="I66" s="171"/>
      <c r="J66" s="171"/>
      <c r="K66" s="171"/>
      <c r="L66" s="120" t="s">
        <v>7</v>
      </c>
      <c r="M66" s="71">
        <v>173557.32</v>
      </c>
      <c r="N66" s="171"/>
      <c r="O66" t="s">
        <v>29</v>
      </c>
      <c r="P66" s="17">
        <v>781384.51500000001</v>
      </c>
      <c r="Q66" s="17">
        <v>38407.213711538461</v>
      </c>
      <c r="R66" s="171"/>
      <c r="S66" s="171"/>
      <c r="T66" s="171"/>
      <c r="U66" s="171"/>
      <c r="V66" s="171"/>
      <c r="W66" s="171"/>
      <c r="X66" s="171"/>
      <c r="Y66" s="171"/>
      <c r="Z66" s="171"/>
      <c r="AA66" s="171"/>
      <c r="AB66" s="171"/>
      <c r="AC66" s="171"/>
      <c r="AD66" s="171"/>
      <c r="AE66" s="171"/>
    </row>
    <row r="67" spans="1:31">
      <c r="A67" s="171"/>
      <c r="B67" s="171"/>
      <c r="C67" s="171"/>
      <c r="D67" s="171"/>
      <c r="E67" s="59" t="s">
        <v>32</v>
      </c>
      <c r="F67" s="86">
        <v>11.65</v>
      </c>
      <c r="G67" s="171"/>
      <c r="H67" s="171"/>
      <c r="I67" s="171"/>
      <c r="J67" s="171"/>
      <c r="K67" s="171"/>
      <c r="L67" s="120" t="s">
        <v>8</v>
      </c>
      <c r="M67" s="182">
        <v>13145400</v>
      </c>
      <c r="N67" s="171"/>
      <c r="O67" t="s">
        <v>30</v>
      </c>
      <c r="P67" s="17">
        <v>1624391.04</v>
      </c>
      <c r="Q67" s="17">
        <v>57953.683269230773</v>
      </c>
      <c r="R67" s="171"/>
      <c r="S67" s="171"/>
      <c r="T67" s="171"/>
      <c r="U67" s="171"/>
      <c r="V67" s="171"/>
      <c r="W67" s="171"/>
      <c r="X67" s="171"/>
      <c r="Y67" s="171"/>
      <c r="Z67" s="171"/>
      <c r="AA67" s="171"/>
      <c r="AB67" s="171"/>
      <c r="AC67" s="171"/>
      <c r="AD67" s="171"/>
      <c r="AE67" s="171"/>
    </row>
    <row r="68" spans="1:31">
      <c r="A68" s="171"/>
      <c r="B68" s="171"/>
      <c r="C68" s="171"/>
      <c r="D68" s="171"/>
      <c r="E68" s="59" t="s">
        <v>33</v>
      </c>
      <c r="F68" s="88">
        <v>19.28</v>
      </c>
      <c r="G68" s="171"/>
      <c r="H68" s="171"/>
      <c r="I68" s="171"/>
      <c r="J68" s="171"/>
      <c r="K68" s="171"/>
      <c r="L68" s="120" t="s">
        <v>9</v>
      </c>
      <c r="M68" s="182">
        <v>14884</v>
      </c>
      <c r="N68" s="171"/>
      <c r="O68" t="s">
        <v>31</v>
      </c>
      <c r="P68" s="17">
        <v>1889690.52</v>
      </c>
      <c r="Q68" s="17">
        <v>51155.534961538455</v>
      </c>
      <c r="R68" s="171"/>
      <c r="S68" s="171"/>
      <c r="T68" s="171"/>
      <c r="U68" s="171"/>
      <c r="V68" s="171"/>
      <c r="W68" s="171"/>
      <c r="X68" s="171"/>
      <c r="Y68" s="171"/>
      <c r="Z68" s="171"/>
      <c r="AA68" s="171"/>
      <c r="AB68" s="171"/>
      <c r="AC68" s="171"/>
      <c r="AD68" s="171"/>
      <c r="AE68" s="171"/>
    </row>
    <row r="69" spans="1:31">
      <c r="A69" s="171"/>
      <c r="B69" s="171"/>
      <c r="C69" s="171"/>
      <c r="D69" s="171"/>
      <c r="E69" s="59" t="s">
        <v>34</v>
      </c>
      <c r="F69" s="90">
        <v>31.43</v>
      </c>
      <c r="G69" s="171"/>
      <c r="H69" s="171"/>
      <c r="I69" s="171"/>
      <c r="J69" s="171"/>
      <c r="K69" s="171"/>
      <c r="L69" s="120" t="s">
        <v>10</v>
      </c>
      <c r="M69" s="182">
        <v>247731</v>
      </c>
      <c r="N69" s="171"/>
      <c r="O69" t="s">
        <v>32</v>
      </c>
      <c r="P69" s="17">
        <v>255909.92857142861</v>
      </c>
      <c r="Q69" s="17">
        <v>21962.608669871795</v>
      </c>
      <c r="R69" s="171"/>
      <c r="S69" s="171"/>
      <c r="T69" s="171"/>
      <c r="U69" s="171"/>
      <c r="V69" s="171"/>
      <c r="W69" s="171"/>
      <c r="X69" s="171"/>
      <c r="Y69" s="171"/>
      <c r="Z69" s="171"/>
      <c r="AA69" s="171"/>
      <c r="AB69" s="171"/>
      <c r="AC69" s="171"/>
      <c r="AD69" s="171"/>
      <c r="AE69" s="171"/>
    </row>
    <row r="70" spans="1:31">
      <c r="A70" s="171"/>
      <c r="B70" s="171"/>
      <c r="C70" s="171"/>
      <c r="D70" s="171"/>
      <c r="E70" s="59" t="s">
        <v>35</v>
      </c>
      <c r="F70" s="92">
        <v>41.56</v>
      </c>
      <c r="G70" s="171"/>
      <c r="H70" s="171"/>
      <c r="I70" s="171"/>
      <c r="J70" s="171"/>
      <c r="K70" s="171"/>
      <c r="L70" s="120" t="s">
        <v>11</v>
      </c>
      <c r="M70" s="71">
        <v>0.7</v>
      </c>
      <c r="N70" s="171"/>
      <c r="O70" s="51" t="s">
        <v>39</v>
      </c>
      <c r="P70" s="51" t="s">
        <v>6</v>
      </c>
      <c r="Q70" s="51" t="s">
        <v>7</v>
      </c>
      <c r="R70" s="171"/>
      <c r="S70" s="171"/>
      <c r="T70" s="171"/>
      <c r="U70" s="171"/>
      <c r="V70" s="171"/>
      <c r="W70" s="171"/>
      <c r="X70" s="171"/>
      <c r="Y70" s="171"/>
      <c r="Z70" s="171"/>
      <c r="AA70" s="171"/>
      <c r="AB70" s="171"/>
      <c r="AC70" s="171"/>
      <c r="AD70" s="171"/>
      <c r="AE70" s="171"/>
    </row>
    <row r="71" spans="1:31">
      <c r="A71" s="133"/>
      <c r="B71" s="133"/>
      <c r="C71" s="133"/>
      <c r="D71" s="171"/>
      <c r="E71" s="59" t="s">
        <v>36</v>
      </c>
      <c r="F71" s="94">
        <v>7.42</v>
      </c>
      <c r="G71" s="171"/>
      <c r="H71" s="171"/>
      <c r="I71" s="171"/>
      <c r="J71" s="171"/>
      <c r="K71" s="171"/>
      <c r="L71" s="120" t="s">
        <v>12</v>
      </c>
      <c r="M71" s="183">
        <v>0.02</v>
      </c>
      <c r="N71" s="171"/>
      <c r="O71" t="s">
        <v>33</v>
      </c>
      <c r="P71" s="17">
        <v>742804.18499999994</v>
      </c>
      <c r="Q71" s="17">
        <v>38530.874000000003</v>
      </c>
      <c r="R71" s="171"/>
      <c r="S71" s="171"/>
      <c r="T71" s="171"/>
      <c r="U71" s="171"/>
      <c r="V71" s="171"/>
      <c r="W71" s="171"/>
      <c r="X71" s="171"/>
      <c r="Y71" s="171"/>
      <c r="Z71" s="171"/>
      <c r="AA71" s="171"/>
      <c r="AB71" s="171"/>
      <c r="AC71" s="171"/>
      <c r="AD71" s="171"/>
      <c r="AE71" s="171"/>
    </row>
    <row r="72" spans="1:31">
      <c r="A72" s="133"/>
      <c r="B72" s="133"/>
      <c r="C72" s="133"/>
      <c r="D72" s="171"/>
      <c r="E72" s="185"/>
      <c r="F72" s="185"/>
      <c r="G72" s="171"/>
      <c r="H72" s="171"/>
      <c r="I72" s="171"/>
      <c r="J72" s="171"/>
      <c r="K72" s="171"/>
      <c r="L72" s="120" t="s">
        <v>13</v>
      </c>
      <c r="M72" s="183">
        <v>0.06</v>
      </c>
      <c r="N72" s="171"/>
      <c r="O72" t="s">
        <v>34</v>
      </c>
      <c r="P72" s="17">
        <v>1589869.22</v>
      </c>
      <c r="Q72" s="17">
        <v>50582.828499999989</v>
      </c>
      <c r="R72" s="171"/>
      <c r="S72" s="171"/>
      <c r="T72" s="171"/>
      <c r="U72" s="171"/>
      <c r="V72" s="171"/>
      <c r="W72" s="171"/>
      <c r="X72" s="171"/>
      <c r="Y72" s="171"/>
      <c r="Z72" s="171"/>
      <c r="AA72" s="171"/>
      <c r="AB72" s="171"/>
      <c r="AC72" s="171"/>
      <c r="AD72" s="171"/>
      <c r="AE72" s="171"/>
    </row>
    <row r="73" spans="1:31">
      <c r="A73" s="133"/>
      <c r="B73" s="133"/>
      <c r="C73" s="133"/>
      <c r="D73" s="171"/>
      <c r="E73" s="186" t="s">
        <v>40</v>
      </c>
      <c r="F73" s="186"/>
      <c r="G73" s="171"/>
      <c r="H73" s="171"/>
      <c r="I73" s="171"/>
      <c r="J73" s="171"/>
      <c r="K73" s="171"/>
      <c r="L73" s="120" t="s">
        <v>14</v>
      </c>
      <c r="M73" s="184">
        <v>11.66</v>
      </c>
      <c r="N73" s="171"/>
      <c r="O73" t="s">
        <v>35</v>
      </c>
      <c r="P73" s="17">
        <v>2449025.87</v>
      </c>
      <c r="Q73" s="17">
        <v>58922.050999999999</v>
      </c>
      <c r="R73" s="171"/>
      <c r="S73" s="171"/>
      <c r="T73" s="171"/>
      <c r="U73" s="171"/>
      <c r="V73" s="171"/>
      <c r="W73" s="171"/>
      <c r="X73" s="171"/>
      <c r="Y73" s="171"/>
      <c r="Z73" s="171"/>
      <c r="AA73" s="171"/>
      <c r="AB73" s="171"/>
      <c r="AC73" s="171"/>
      <c r="AD73" s="171"/>
      <c r="AE73" s="171"/>
    </row>
    <row r="74" spans="1:31">
      <c r="A74" s="133"/>
      <c r="B74" s="133"/>
      <c r="C74" s="133"/>
      <c r="D74" s="171"/>
      <c r="E74" s="59" t="s">
        <v>35</v>
      </c>
      <c r="F74" s="92">
        <v>41.56</v>
      </c>
      <c r="G74" s="171"/>
      <c r="H74" s="171"/>
      <c r="I74" s="171"/>
      <c r="J74" s="171"/>
      <c r="K74" s="171"/>
      <c r="L74" s="129" t="s">
        <v>15</v>
      </c>
      <c r="M74" s="184">
        <v>28.64</v>
      </c>
      <c r="N74" s="171"/>
      <c r="O74" t="s">
        <v>36</v>
      </c>
      <c r="P74" s="17">
        <v>189350.94940476192</v>
      </c>
      <c r="Q74" s="17">
        <v>25521.565208333333</v>
      </c>
      <c r="R74" s="171"/>
      <c r="S74" s="171"/>
      <c r="T74" s="171"/>
      <c r="U74" s="171"/>
      <c r="V74" s="171"/>
      <c r="W74" s="171"/>
      <c r="X74" s="171"/>
      <c r="Y74" s="171"/>
      <c r="Z74" s="171"/>
      <c r="AA74" s="171"/>
      <c r="AB74" s="171"/>
      <c r="AC74" s="171"/>
      <c r="AD74" s="171"/>
      <c r="AE74" s="171"/>
    </row>
    <row r="75" spans="1:31">
      <c r="A75" s="133"/>
      <c r="B75" s="133"/>
      <c r="C75" s="133"/>
      <c r="D75" s="171"/>
      <c r="E75" s="59" t="s">
        <v>31</v>
      </c>
      <c r="F75" s="82">
        <v>36.94</v>
      </c>
      <c r="G75" s="171"/>
      <c r="H75" s="171"/>
      <c r="I75" s="171"/>
      <c r="J75" s="171"/>
      <c r="K75" s="171"/>
      <c r="L75" s="171"/>
      <c r="M75" s="171"/>
      <c r="N75" s="171"/>
      <c r="O75" s="171"/>
      <c r="P75" s="171"/>
      <c r="Q75" s="171"/>
      <c r="R75" s="171"/>
      <c r="S75" s="171"/>
      <c r="T75" s="171"/>
      <c r="U75" s="171"/>
      <c r="V75" s="171"/>
      <c r="W75" s="171"/>
      <c r="X75" s="171"/>
      <c r="Y75" s="171"/>
      <c r="Z75" s="171"/>
      <c r="AA75" s="171"/>
      <c r="AB75" s="171"/>
      <c r="AC75" s="171"/>
      <c r="AD75" s="171"/>
      <c r="AE75" s="171"/>
    </row>
    <row r="76" spans="1:31">
      <c r="A76" s="133"/>
      <c r="B76" s="133"/>
      <c r="C76" s="133"/>
      <c r="D76" s="171"/>
      <c r="E76" s="59" t="s">
        <v>34</v>
      </c>
      <c r="F76" s="90">
        <v>31.43</v>
      </c>
      <c r="G76" s="171"/>
      <c r="H76" s="171"/>
      <c r="I76" s="171"/>
      <c r="J76" s="171"/>
      <c r="K76" s="171"/>
      <c r="L76" s="171"/>
      <c r="M76" s="171"/>
      <c r="N76" s="171"/>
      <c r="O76" s="171"/>
      <c r="P76" s="171"/>
      <c r="Q76" s="171"/>
      <c r="R76" s="171"/>
      <c r="S76" s="171"/>
      <c r="T76" s="171"/>
      <c r="U76" s="171"/>
      <c r="V76" s="171"/>
      <c r="W76" s="171"/>
      <c r="X76" s="171"/>
      <c r="Y76" s="171"/>
      <c r="Z76" s="171"/>
      <c r="AA76" s="171"/>
      <c r="AB76" s="171"/>
      <c r="AC76" s="171"/>
      <c r="AD76" s="171"/>
      <c r="AE76" s="171"/>
    </row>
    <row r="77" spans="1:31">
      <c r="A77" s="133"/>
      <c r="B77" s="133"/>
      <c r="C77" s="133"/>
      <c r="D77" s="171"/>
      <c r="E77" s="185"/>
      <c r="F77" s="185"/>
      <c r="G77" s="171"/>
      <c r="H77" s="171"/>
      <c r="I77" s="171"/>
      <c r="J77" s="171"/>
      <c r="K77" s="171"/>
      <c r="L77" s="171"/>
      <c r="M77" s="171"/>
      <c r="N77" s="171"/>
      <c r="O77" s="171"/>
      <c r="P77" s="171"/>
      <c r="Q77" s="171"/>
      <c r="R77" s="171"/>
      <c r="S77" s="171"/>
      <c r="T77" s="171"/>
      <c r="U77" s="171"/>
      <c r="V77" s="171"/>
      <c r="W77" s="171"/>
      <c r="X77" s="171"/>
      <c r="Y77" s="171"/>
      <c r="Z77" s="171"/>
      <c r="AA77" s="171"/>
      <c r="AB77" s="171"/>
      <c r="AC77" s="171"/>
      <c r="AD77" s="171"/>
      <c r="AE77" s="171"/>
    </row>
    <row r="78" spans="1:31">
      <c r="A78" s="133"/>
      <c r="B78" s="133"/>
      <c r="C78" s="133"/>
      <c r="D78" s="171"/>
      <c r="E78" s="186" t="s">
        <v>41</v>
      </c>
      <c r="F78" s="186"/>
      <c r="G78" s="171"/>
      <c r="H78" s="171"/>
      <c r="I78" s="171"/>
      <c r="J78" s="171"/>
      <c r="K78" s="171"/>
      <c r="L78" s="171"/>
      <c r="M78" s="171"/>
      <c r="N78" s="171"/>
      <c r="O78" s="171"/>
      <c r="P78" s="171"/>
      <c r="Q78" s="171"/>
      <c r="R78" s="171"/>
      <c r="S78" s="171"/>
      <c r="T78" s="171"/>
      <c r="U78" s="171"/>
      <c r="V78" s="171"/>
      <c r="W78" s="171"/>
      <c r="X78" s="171"/>
      <c r="Y78" s="171"/>
      <c r="Z78" s="171"/>
      <c r="AA78" s="171"/>
      <c r="AB78" s="171"/>
      <c r="AC78" s="171"/>
      <c r="AD78" s="171"/>
      <c r="AE78" s="171"/>
    </row>
    <row r="79" spans="1:31">
      <c r="A79" s="133"/>
      <c r="B79" s="133"/>
      <c r="C79" s="133"/>
      <c r="D79" s="171"/>
      <c r="E79" s="59" t="s">
        <v>36</v>
      </c>
      <c r="F79" s="94">
        <v>7.42</v>
      </c>
      <c r="G79" s="171"/>
      <c r="H79" s="171"/>
      <c r="I79" s="171"/>
      <c r="J79" s="171"/>
      <c r="K79" s="171"/>
      <c r="L79" s="171"/>
      <c r="M79" s="171"/>
      <c r="N79" s="171"/>
      <c r="O79" s="171"/>
      <c r="P79" s="171"/>
      <c r="Q79" s="171"/>
      <c r="R79" s="171"/>
      <c r="S79" s="171"/>
      <c r="T79" s="171"/>
      <c r="U79" s="171"/>
      <c r="V79" s="171"/>
      <c r="W79" s="171"/>
      <c r="X79" s="171"/>
      <c r="Y79" s="171"/>
      <c r="Z79" s="171"/>
      <c r="AA79" s="171"/>
      <c r="AB79" s="171"/>
      <c r="AC79" s="171"/>
      <c r="AD79" s="171"/>
      <c r="AE79" s="171"/>
    </row>
    <row r="80" spans="1:31">
      <c r="A80" s="133"/>
      <c r="B80" s="133"/>
      <c r="C80" s="133"/>
      <c r="D80" s="171"/>
      <c r="E80" s="59" t="s">
        <v>32</v>
      </c>
      <c r="F80" s="86">
        <v>11.65</v>
      </c>
      <c r="G80" s="171"/>
      <c r="H80" s="171"/>
      <c r="I80" s="171"/>
      <c r="J80" s="171"/>
      <c r="K80" s="171"/>
      <c r="L80" s="171"/>
      <c r="M80" s="171"/>
      <c r="N80" s="171"/>
      <c r="O80" s="171"/>
      <c r="P80" s="171"/>
      <c r="Q80" s="171"/>
      <c r="R80" s="171"/>
      <c r="S80" s="171"/>
      <c r="T80" s="171"/>
      <c r="U80" s="171"/>
      <c r="V80" s="171"/>
      <c r="W80" s="171"/>
      <c r="X80" s="171"/>
      <c r="Y80" s="171"/>
      <c r="Z80" s="171"/>
      <c r="AA80" s="171"/>
      <c r="AB80" s="171"/>
      <c r="AC80" s="171"/>
      <c r="AD80" s="171"/>
      <c r="AE80" s="171"/>
    </row>
    <row r="81" spans="1:31">
      <c r="A81" s="133"/>
      <c r="B81" s="133"/>
      <c r="C81" s="133"/>
      <c r="D81" s="171"/>
      <c r="E81" s="59" t="s">
        <v>33</v>
      </c>
      <c r="F81" s="88">
        <v>19.28</v>
      </c>
      <c r="G81" s="171"/>
      <c r="H81" s="171"/>
      <c r="I81" s="171"/>
      <c r="J81" s="171"/>
      <c r="K81" s="171"/>
      <c r="L81" s="171"/>
      <c r="M81" s="171"/>
      <c r="N81" s="171"/>
      <c r="O81" s="171"/>
      <c r="P81" s="171"/>
      <c r="Q81" s="171"/>
      <c r="R81" s="171"/>
      <c r="S81" s="171"/>
      <c r="T81" s="171"/>
      <c r="U81" s="171"/>
      <c r="V81" s="171"/>
      <c r="W81" s="171"/>
      <c r="X81" s="171"/>
      <c r="Y81" s="171"/>
      <c r="Z81" s="171"/>
      <c r="AA81" s="171"/>
      <c r="AB81" s="171"/>
      <c r="AC81" s="171"/>
      <c r="AD81" s="171"/>
      <c r="AE81" s="171"/>
    </row>
    <row r="82" spans="1:31" ht="32.25" customHeight="1">
      <c r="A82" s="251" t="s">
        <v>42</v>
      </c>
      <c r="B82" s="251"/>
      <c r="C82" s="251"/>
      <c r="D82" s="251"/>
      <c r="E82" s="251"/>
      <c r="F82" s="251"/>
      <c r="G82" s="251"/>
      <c r="H82" s="251"/>
      <c r="I82" s="251"/>
      <c r="J82" s="251"/>
      <c r="K82" s="251"/>
      <c r="L82" s="251"/>
      <c r="M82" s="251"/>
      <c r="N82" s="251"/>
      <c r="O82" s="251"/>
      <c r="P82" s="251"/>
      <c r="Q82" s="251"/>
      <c r="R82" s="251"/>
      <c r="S82" s="251"/>
      <c r="T82" s="251"/>
      <c r="U82" s="251"/>
      <c r="V82" s="251"/>
      <c r="W82" s="251"/>
      <c r="X82" s="251"/>
      <c r="Y82" s="251"/>
      <c r="Z82" s="251"/>
      <c r="AA82" s="251"/>
      <c r="AB82" s="251"/>
      <c r="AC82" s="251"/>
      <c r="AD82" s="251"/>
      <c r="AE82" s="251"/>
    </row>
    <row r="83" spans="1:31" ht="12.6" customHeight="1">
      <c r="A83" s="251"/>
      <c r="B83" s="251"/>
      <c r="C83" s="251"/>
      <c r="D83" s="251"/>
      <c r="E83" s="251"/>
      <c r="F83" s="251"/>
      <c r="G83" s="251"/>
      <c r="H83" s="251"/>
      <c r="I83" s="251"/>
      <c r="J83" s="251"/>
      <c r="K83" s="251"/>
      <c r="L83" s="251"/>
      <c r="M83" s="251"/>
      <c r="N83" s="251"/>
      <c r="O83" s="251"/>
      <c r="P83" s="251"/>
      <c r="Q83" s="251"/>
      <c r="R83" s="251"/>
      <c r="S83" s="251"/>
      <c r="T83" s="251"/>
      <c r="U83" s="251"/>
      <c r="V83" s="251"/>
      <c r="W83" s="251"/>
      <c r="X83" s="251"/>
      <c r="Y83" s="251"/>
      <c r="Z83" s="251"/>
      <c r="AA83" s="251"/>
      <c r="AB83" s="251"/>
      <c r="AC83" s="251"/>
      <c r="AD83" s="251"/>
      <c r="AE83" s="251"/>
    </row>
    <row r="84" spans="1:31" ht="12.6" customHeight="1">
      <c r="A84" s="251"/>
      <c r="B84" s="251"/>
      <c r="C84" s="251"/>
      <c r="D84" s="251"/>
      <c r="E84" s="251"/>
      <c r="F84" s="251"/>
      <c r="G84" s="251"/>
      <c r="H84" s="251"/>
      <c r="I84" s="251"/>
      <c r="J84" s="251"/>
      <c r="K84" s="251"/>
      <c r="L84" s="251"/>
      <c r="M84" s="251"/>
      <c r="N84" s="251"/>
      <c r="O84" s="251"/>
      <c r="P84" s="251"/>
      <c r="Q84" s="251"/>
      <c r="R84" s="251"/>
      <c r="S84" s="251"/>
      <c r="T84" s="251"/>
      <c r="U84" s="251"/>
      <c r="V84" s="251"/>
      <c r="W84" s="251"/>
      <c r="X84" s="251"/>
      <c r="Y84" s="251"/>
      <c r="Z84" s="251"/>
      <c r="AA84" s="251"/>
      <c r="AB84" s="251"/>
      <c r="AC84" s="251"/>
      <c r="AD84" s="251"/>
      <c r="AE84" s="251"/>
    </row>
    <row r="88" spans="1:31" ht="24.95" customHeight="1">
      <c r="A88" s="244" t="s">
        <v>43</v>
      </c>
      <c r="B88" s="244"/>
      <c r="C88" s="244"/>
      <c r="D88" s="244"/>
      <c r="E88" s="244"/>
      <c r="F88" s="244"/>
      <c r="G88" s="244"/>
      <c r="H88" s="244"/>
      <c r="I88" s="244"/>
      <c r="J88" s="244"/>
      <c r="K88" s="244"/>
      <c r="L88" s="244"/>
      <c r="M88" s="244"/>
      <c r="N88" s="244"/>
      <c r="O88" s="244"/>
      <c r="P88" s="244"/>
      <c r="Q88" s="244"/>
      <c r="R88" s="244"/>
      <c r="S88" s="244"/>
      <c r="T88" s="244"/>
      <c r="U88" s="244"/>
      <c r="V88" s="244"/>
      <c r="W88" s="244"/>
      <c r="X88" s="244"/>
      <c r="Y88" s="244"/>
      <c r="Z88" s="244"/>
      <c r="AA88" s="244"/>
      <c r="AB88" s="244"/>
      <c r="AC88" s="244"/>
      <c r="AD88" s="244"/>
      <c r="AE88" s="244"/>
    </row>
    <row r="89" spans="1:31">
      <c r="A89" s="31" t="s">
        <v>28</v>
      </c>
      <c r="B89" s="31" t="s">
        <v>7</v>
      </c>
      <c r="C89" t="s">
        <v>6</v>
      </c>
      <c r="D89" s="176"/>
      <c r="E89" s="151" t="s">
        <v>28</v>
      </c>
      <c r="F89" s="152" t="s">
        <v>44</v>
      </c>
      <c r="G89" s="152" t="s">
        <v>45</v>
      </c>
      <c r="H89" s="152" t="s">
        <v>46</v>
      </c>
      <c r="I89" s="152" t="s">
        <v>47</v>
      </c>
      <c r="J89" s="152" t="s">
        <v>48</v>
      </c>
      <c r="K89" s="263" t="s">
        <v>49</v>
      </c>
      <c r="L89" s="264"/>
      <c r="M89" s="264"/>
      <c r="N89" s="264"/>
      <c r="O89" s="265"/>
      <c r="P89" s="171"/>
      <c r="Q89" s="171"/>
      <c r="R89" s="171"/>
      <c r="S89" s="171"/>
      <c r="T89" s="171"/>
      <c r="U89" s="171"/>
      <c r="V89" s="171"/>
      <c r="W89" s="171"/>
      <c r="X89" s="171"/>
      <c r="Y89" s="171"/>
      <c r="Z89" s="171"/>
      <c r="AA89" s="171"/>
      <c r="AB89" s="171"/>
      <c r="AC89" s="171"/>
      <c r="AD89" s="171"/>
      <c r="AE89" s="171"/>
    </row>
    <row r="90" spans="1:31">
      <c r="A90" t="s">
        <v>29</v>
      </c>
      <c r="B90" s="17">
        <v>9036.9914615384623</v>
      </c>
      <c r="C90" s="17">
        <v>156276.90300000002</v>
      </c>
      <c r="D90" s="171"/>
      <c r="E90" s="147" t="s">
        <v>29</v>
      </c>
      <c r="F90" s="17">
        <f>'SEMC Pivot Table'!B3</f>
        <v>2.3433750289229494</v>
      </c>
      <c r="G90" s="17">
        <f>'SEMC Pivot Table'!C3</f>
        <v>9.2592125630517028</v>
      </c>
      <c r="H90" s="30">
        <f>'SEMC Pivot Table'!D3</f>
        <v>0.25308577948345606</v>
      </c>
      <c r="I90" s="30">
        <f>'SEMC Pivot Table'!E3</f>
        <v>3.12436704912428E-3</v>
      </c>
      <c r="J90" s="17">
        <f>'SEMC Pivot Table'!F3</f>
        <v>17.293023199713787</v>
      </c>
      <c r="K90" s="160" t="s">
        <v>28</v>
      </c>
      <c r="L90" s="160" t="s">
        <v>44</v>
      </c>
      <c r="M90" s="113" t="s">
        <v>45</v>
      </c>
      <c r="N90" s="113" t="s">
        <v>46</v>
      </c>
      <c r="O90" s="161" t="s">
        <v>47</v>
      </c>
      <c r="P90" s="171"/>
      <c r="Q90" s="171"/>
      <c r="R90" s="171"/>
      <c r="S90" s="171"/>
      <c r="T90" s="171"/>
      <c r="U90" s="171"/>
      <c r="V90" s="171"/>
      <c r="W90" s="171"/>
      <c r="X90" s="171"/>
      <c r="Y90" s="171"/>
      <c r="Z90" s="171"/>
      <c r="AA90" s="171"/>
      <c r="AB90" s="171"/>
      <c r="AC90" s="171"/>
      <c r="AD90" s="171"/>
      <c r="AE90" s="171"/>
    </row>
    <row r="91" spans="1:31">
      <c r="A91" t="s">
        <v>30</v>
      </c>
      <c r="B91" s="17">
        <v>13636.160769230768</v>
      </c>
      <c r="C91" s="17">
        <v>324878.20800000004</v>
      </c>
      <c r="D91" s="171"/>
      <c r="E91" s="147" t="s">
        <v>30</v>
      </c>
      <c r="F91" s="17">
        <f>'SEMC Pivot Table'!B4</f>
        <v>4.3239982144947895</v>
      </c>
      <c r="G91" s="17">
        <f>'SEMC Pivot Table'!C4</f>
        <v>6.5432633249667793</v>
      </c>
      <c r="H91" s="30">
        <f>'SEMC Pivot Table'!D4</f>
        <v>0.66083206494165403</v>
      </c>
      <c r="I91" s="30">
        <f>'SEMC Pivot Table'!E4</f>
        <v>3.119105808859819E-3</v>
      </c>
      <c r="J91" s="17">
        <f>'SEMC Pivot Table'!F4</f>
        <v>23.824756359067685</v>
      </c>
      <c r="K91" s="145" t="s">
        <v>50</v>
      </c>
      <c r="L91" s="157">
        <f>F96</f>
        <v>1.506204723725094</v>
      </c>
      <c r="M91" s="17">
        <f t="shared" ref="M91:O91" si="0">G96</f>
        <v>4.8560462346760076</v>
      </c>
      <c r="N91" s="30">
        <f t="shared" si="0"/>
        <v>0.31017100145579385</v>
      </c>
      <c r="O91" s="162">
        <f t="shared" si="0"/>
        <v>1.018262031612298E-2</v>
      </c>
      <c r="P91" s="171"/>
      <c r="Q91" s="171"/>
      <c r="R91" s="171"/>
      <c r="S91" s="171"/>
      <c r="T91" s="171"/>
      <c r="U91" s="171"/>
      <c r="V91" s="171"/>
      <c r="W91" s="171"/>
      <c r="X91" s="171"/>
      <c r="Y91" s="171"/>
      <c r="Z91" s="171"/>
      <c r="AA91" s="171"/>
      <c r="AB91" s="171"/>
      <c r="AC91" s="171"/>
      <c r="AD91" s="171"/>
      <c r="AE91" s="171"/>
    </row>
    <row r="92" spans="1:31">
      <c r="A92" t="s">
        <v>31</v>
      </c>
      <c r="B92" s="17">
        <v>12036.59646153846</v>
      </c>
      <c r="C92" s="17">
        <v>377938.10400000005</v>
      </c>
      <c r="D92" s="171"/>
      <c r="E92" s="147" t="s">
        <v>31</v>
      </c>
      <c r="F92" s="17">
        <f>'SEMC Pivot Table'!B5</f>
        <v>1.8204719534073108</v>
      </c>
      <c r="G92" s="17">
        <f>'SEMC Pivot Table'!C5</f>
        <v>4.8750896968564037</v>
      </c>
      <c r="H92" s="30">
        <f>'SEMC Pivot Table'!D5</f>
        <v>0.37342327354124438</v>
      </c>
      <c r="I92" s="30">
        <f>'SEMC Pivot Table'!E5</f>
        <v>7.082366601753722E-3</v>
      </c>
      <c r="J92" s="17">
        <f>'SEMC Pivot Table'!F5</f>
        <v>31.39908405234463</v>
      </c>
      <c r="K92" s="147" t="s">
        <v>51</v>
      </c>
      <c r="L92" s="157">
        <f>F92</f>
        <v>1.8204719534073108</v>
      </c>
      <c r="M92" s="17">
        <f t="shared" ref="M92:O92" si="1">G92</f>
        <v>4.8750896968564037</v>
      </c>
      <c r="N92" s="30">
        <f t="shared" si="1"/>
        <v>0.37342327354124438</v>
      </c>
      <c r="O92" s="162">
        <f t="shared" si="1"/>
        <v>7.082366601753722E-3</v>
      </c>
      <c r="P92" s="171"/>
      <c r="Q92" s="171"/>
      <c r="R92" s="171"/>
      <c r="S92" s="171"/>
      <c r="T92" s="171"/>
      <c r="U92" s="171"/>
      <c r="V92" s="171"/>
      <c r="W92" s="171"/>
      <c r="X92" s="171"/>
      <c r="Y92" s="171"/>
      <c r="Z92" s="171"/>
      <c r="AA92" s="171"/>
      <c r="AB92" s="171"/>
      <c r="AC92" s="171"/>
      <c r="AD92" s="171"/>
      <c r="AE92" s="171"/>
    </row>
    <row r="93" spans="1:31">
      <c r="A93" t="s">
        <v>32</v>
      </c>
      <c r="B93" s="17">
        <v>5167.6726282051286</v>
      </c>
      <c r="C93" s="17">
        <v>51181.985714285722</v>
      </c>
      <c r="D93" s="176"/>
      <c r="E93" s="147" t="s">
        <v>32</v>
      </c>
      <c r="F93" s="17">
        <f>'SEMC Pivot Table'!B6</f>
        <v>2.8918145653078504</v>
      </c>
      <c r="G93" s="17">
        <f>'SEMC Pivot Table'!C6</f>
        <v>3.865125376368832</v>
      </c>
      <c r="H93" s="30">
        <f>'SEMC Pivot Table'!D6</f>
        <v>0.74818130945719086</v>
      </c>
      <c r="I93" s="30">
        <f>'SEMC Pivot Table'!E6</f>
        <v>1.3750077906848801E-3</v>
      </c>
      <c r="J93" s="17">
        <f>'SEMC Pivot Table'!F6</f>
        <v>9.9042624014018852</v>
      </c>
      <c r="K93" s="149" t="s">
        <v>52</v>
      </c>
      <c r="L93" s="158">
        <f>F95</f>
        <v>5.9562816534881398</v>
      </c>
      <c r="M93" s="159">
        <f t="shared" ref="M93:O93" si="2">G95</f>
        <v>6.0476839430894316</v>
      </c>
      <c r="N93" s="164">
        <f t="shared" si="2"/>
        <v>0.98488639775798215</v>
      </c>
      <c r="O93" s="163">
        <f t="shared" si="2"/>
        <v>3.2801632366290913E-3</v>
      </c>
      <c r="P93" s="171"/>
      <c r="Q93" s="171"/>
      <c r="R93" s="171"/>
      <c r="S93" s="171"/>
      <c r="T93" s="171"/>
      <c r="U93" s="171"/>
      <c r="V93" s="171"/>
      <c r="W93" s="171"/>
      <c r="X93" s="171"/>
      <c r="Y93" s="171"/>
      <c r="Z93" s="171"/>
      <c r="AA93" s="171"/>
      <c r="AB93" s="171"/>
      <c r="AC93" s="171"/>
      <c r="AD93" s="171"/>
      <c r="AE93" s="171"/>
    </row>
    <row r="94" spans="1:31">
      <c r="A94" t="s">
        <v>33</v>
      </c>
      <c r="B94" s="17">
        <v>9066.0879999999997</v>
      </c>
      <c r="C94" s="17">
        <v>148560.837</v>
      </c>
      <c r="D94" s="171"/>
      <c r="E94" s="147" t="s">
        <v>33</v>
      </c>
      <c r="F94" s="17">
        <f>'SEMC Pivot Table'!B7</f>
        <v>2.480054710581026</v>
      </c>
      <c r="G94" s="17">
        <f>'SEMC Pivot Table'!C7</f>
        <v>9.854443478260869</v>
      </c>
      <c r="H94" s="30">
        <f>'SEMC Pivot Table'!D7</f>
        <v>0.25166867272130428</v>
      </c>
      <c r="I94" s="30">
        <f>'SEMC Pivot Table'!E7</f>
        <v>3.8687609932035283E-3</v>
      </c>
      <c r="J94" s="153">
        <f>'SEMC Pivot Table'!F7</f>
        <v>16.38643227376571</v>
      </c>
      <c r="K94" s="171"/>
      <c r="L94" s="171"/>
      <c r="M94" s="171"/>
      <c r="N94" s="171"/>
      <c r="O94" s="171"/>
      <c r="P94" s="171"/>
      <c r="Q94" s="171"/>
      <c r="R94" s="171"/>
      <c r="S94" s="171"/>
      <c r="T94" s="171"/>
      <c r="U94" s="171"/>
      <c r="V94" s="171"/>
      <c r="W94" s="171"/>
      <c r="X94" s="171"/>
      <c r="Y94" s="171"/>
      <c r="Z94" s="171"/>
      <c r="AA94" s="171"/>
      <c r="AB94" s="171"/>
      <c r="AC94" s="171"/>
      <c r="AD94" s="171"/>
      <c r="AE94" s="171"/>
    </row>
    <row r="95" spans="1:31">
      <c r="A95" t="s">
        <v>34</v>
      </c>
      <c r="B95" s="17">
        <v>11901.842000000001</v>
      </c>
      <c r="C95" s="17">
        <v>317973.84400000004</v>
      </c>
      <c r="D95" s="171"/>
      <c r="E95" s="147" t="s">
        <v>34</v>
      </c>
      <c r="F95" s="17">
        <f>'SEMC Pivot Table'!B8</f>
        <v>5.9562816534881398</v>
      </c>
      <c r="G95" s="17">
        <f>'SEMC Pivot Table'!C8</f>
        <v>6.0476839430894316</v>
      </c>
      <c r="H95" s="30">
        <f>'SEMC Pivot Table'!D8</f>
        <v>0.98488639775798215</v>
      </c>
      <c r="I95" s="30">
        <f>'SEMC Pivot Table'!E8</f>
        <v>3.2801632366290913E-3</v>
      </c>
      <c r="J95" s="153">
        <f>'SEMC Pivot Table'!F8</f>
        <v>26.716355669987891</v>
      </c>
      <c r="K95" s="263" t="s">
        <v>53</v>
      </c>
      <c r="L95" s="264"/>
      <c r="M95" s="264"/>
      <c r="N95" s="264"/>
      <c r="O95" s="265"/>
      <c r="P95" s="171"/>
      <c r="Q95" s="171"/>
      <c r="R95" s="171"/>
      <c r="S95" s="171"/>
      <c r="T95" s="171"/>
      <c r="U95" s="171"/>
      <c r="V95" s="171"/>
      <c r="W95" s="171"/>
      <c r="X95" s="171"/>
      <c r="Y95" s="171"/>
      <c r="Z95" s="171"/>
      <c r="AA95" s="171"/>
      <c r="AB95" s="171"/>
      <c r="AC95" s="171"/>
      <c r="AD95" s="171"/>
      <c r="AE95" s="171"/>
    </row>
    <row r="96" spans="1:31">
      <c r="A96" t="s">
        <v>35</v>
      </c>
      <c r="B96" s="17">
        <v>13864.012000000001</v>
      </c>
      <c r="C96" s="17">
        <v>489805.17400000006</v>
      </c>
      <c r="D96" s="171"/>
      <c r="E96" s="147" t="s">
        <v>35</v>
      </c>
      <c r="F96" s="17">
        <f>'SEMC Pivot Table'!B9</f>
        <v>1.506204723725094</v>
      </c>
      <c r="G96" s="17">
        <f>'SEMC Pivot Table'!C9</f>
        <v>4.8560462346760076</v>
      </c>
      <c r="H96" s="30">
        <f>'SEMC Pivot Table'!D9</f>
        <v>0.31017100145579385</v>
      </c>
      <c r="I96" s="30">
        <f>'SEMC Pivot Table'!E9</f>
        <v>1.018262031612298E-2</v>
      </c>
      <c r="J96" s="153">
        <f>'SEMC Pivot Table'!F9</f>
        <v>35.329252023151746</v>
      </c>
      <c r="K96" s="160" t="s">
        <v>28</v>
      </c>
      <c r="L96" s="160" t="s">
        <v>44</v>
      </c>
      <c r="M96" s="113" t="s">
        <v>45</v>
      </c>
      <c r="N96" s="113" t="s">
        <v>46</v>
      </c>
      <c r="O96" s="161" t="s">
        <v>47</v>
      </c>
      <c r="P96" s="171"/>
      <c r="Q96" s="171"/>
      <c r="R96" s="171"/>
      <c r="S96" s="171"/>
      <c r="T96" s="171"/>
      <c r="U96" s="171"/>
      <c r="V96" s="171"/>
      <c r="W96" s="171"/>
      <c r="X96" s="171"/>
      <c r="Y96" s="171"/>
      <c r="Z96" s="171"/>
      <c r="AA96" s="171"/>
      <c r="AB96" s="171"/>
      <c r="AC96" s="171"/>
      <c r="AD96" s="171"/>
      <c r="AE96" s="171"/>
    </row>
    <row r="97" spans="1:31">
      <c r="A97" t="s">
        <v>36</v>
      </c>
      <c r="B97" s="17">
        <v>6005.0741666666672</v>
      </c>
      <c r="C97" s="17">
        <v>37870.189880952385</v>
      </c>
      <c r="D97" s="171"/>
      <c r="E97" s="147" t="s">
        <v>36</v>
      </c>
      <c r="F97" s="17">
        <f>'SEMC Pivot Table'!B10</f>
        <v>5.4423365657664187</v>
      </c>
      <c r="G97" s="17">
        <f>'SEMC Pivot Table'!C10</f>
        <v>6.2487764481442944</v>
      </c>
      <c r="H97" s="30">
        <f>'SEMC Pivot Table'!D10</f>
        <v>0.87094435381547941</v>
      </c>
      <c r="I97" s="30">
        <f>'SEMC Pivot Table'!E10</f>
        <v>7.6035565956408758E-4</v>
      </c>
      <c r="J97" s="17">
        <f>'SEMC Pivot Table'!F10</f>
        <v>6.3063650555999038</v>
      </c>
      <c r="K97" s="145" t="s">
        <v>54</v>
      </c>
      <c r="L97" s="165">
        <f>F97</f>
        <v>5.4423365657664187</v>
      </c>
      <c r="M97" s="165">
        <f>G97</f>
        <v>6.2487764481442944</v>
      </c>
      <c r="N97" s="166">
        <f>H97</f>
        <v>0.87094435381547941</v>
      </c>
      <c r="O97" s="167">
        <f>I97</f>
        <v>7.6035565956408758E-4</v>
      </c>
      <c r="P97" s="171"/>
      <c r="Q97" s="171"/>
      <c r="R97" s="171"/>
      <c r="S97" s="171"/>
      <c r="T97" s="171"/>
      <c r="U97" s="171"/>
      <c r="V97" s="171"/>
      <c r="W97" s="171"/>
      <c r="X97" s="171"/>
      <c r="Y97" s="171"/>
      <c r="Z97" s="171"/>
      <c r="AA97" s="171"/>
      <c r="AB97" s="171"/>
      <c r="AC97" s="171"/>
      <c r="AD97" s="171"/>
      <c r="AE97" s="171"/>
    </row>
    <row r="98" spans="1:31">
      <c r="A98" s="42" t="s">
        <v>37</v>
      </c>
      <c r="B98" s="39">
        <v>80714.437487179501</v>
      </c>
      <c r="C98" s="43">
        <v>1904485.2455952384</v>
      </c>
      <c r="D98" s="171"/>
      <c r="E98" s="42" t="s">
        <v>37</v>
      </c>
      <c r="F98" s="154">
        <f>'SEMC Pivot Table'!B11</f>
        <v>2.5729325383377906</v>
      </c>
      <c r="G98" s="154">
        <f>'SEMC Pivot Table'!C11</f>
        <v>5.9480057101827191</v>
      </c>
      <c r="H98" s="155">
        <f>'SEMC Pivot Table'!D11</f>
        <v>0.43257062344998176</v>
      </c>
      <c r="I98" s="155">
        <f>'SEMC Pivot Table'!E11</f>
        <v>3.7400548276543696E-3</v>
      </c>
      <c r="J98" s="168">
        <f>'SEMC Pivot Table'!F11</f>
        <v>23.595348055268829</v>
      </c>
      <c r="K98" s="147" t="s">
        <v>55</v>
      </c>
      <c r="L98" s="17">
        <f>F94</f>
        <v>2.480054710581026</v>
      </c>
      <c r="M98" s="17">
        <f>G94</f>
        <v>9.854443478260869</v>
      </c>
      <c r="N98" s="30">
        <f>H94</f>
        <v>0.25166867272130428</v>
      </c>
      <c r="O98" s="162">
        <f>I94</f>
        <v>3.8687609932035283E-3</v>
      </c>
      <c r="P98" s="171"/>
      <c r="Q98" s="171"/>
      <c r="R98" s="171"/>
      <c r="S98" s="171"/>
      <c r="T98" s="171"/>
      <c r="U98" s="171"/>
      <c r="V98" s="171"/>
      <c r="W98" s="171"/>
      <c r="X98" s="171"/>
      <c r="Y98" s="171"/>
      <c r="Z98" s="171"/>
      <c r="AA98" s="171"/>
      <c r="AB98" s="171"/>
      <c r="AC98" s="171"/>
      <c r="AD98" s="171"/>
      <c r="AE98" s="171"/>
    </row>
    <row r="99" spans="1:31">
      <c r="A99" s="171"/>
      <c r="B99" s="171"/>
      <c r="C99" s="171"/>
      <c r="D99" s="144" t="s">
        <v>56</v>
      </c>
      <c r="E99" s="156" t="s">
        <v>48</v>
      </c>
      <c r="F99" s="171"/>
      <c r="G99" s="171"/>
      <c r="H99" s="171"/>
      <c r="I99" s="171"/>
      <c r="J99" s="171"/>
      <c r="K99" s="149" t="s">
        <v>57</v>
      </c>
      <c r="L99" s="159">
        <f>F93</f>
        <v>2.8918145653078504</v>
      </c>
      <c r="M99" s="159">
        <f>G93</f>
        <v>3.865125376368832</v>
      </c>
      <c r="N99" s="164">
        <f>H93</f>
        <v>0.74818130945719086</v>
      </c>
      <c r="O99" s="163">
        <f>I93</f>
        <v>1.3750077906848801E-3</v>
      </c>
      <c r="P99" s="171"/>
      <c r="Q99" s="171"/>
      <c r="R99" s="171"/>
      <c r="S99" s="171"/>
      <c r="T99" s="171"/>
      <c r="U99" s="171"/>
      <c r="V99" s="171"/>
      <c r="W99" s="171"/>
      <c r="X99" s="171"/>
      <c r="Y99" s="171"/>
      <c r="Z99" s="171"/>
      <c r="AA99" s="171"/>
      <c r="AB99" s="171"/>
      <c r="AC99" s="171"/>
      <c r="AD99" s="171"/>
      <c r="AE99" s="171"/>
    </row>
    <row r="100" spans="1:31" ht="13.5" customHeight="1">
      <c r="A100" s="171"/>
      <c r="B100" s="171"/>
      <c r="C100" s="171"/>
      <c r="D100" s="145" t="s">
        <v>58</v>
      </c>
      <c r="E100" s="146">
        <v>17.29</v>
      </c>
      <c r="F100" s="171"/>
      <c r="G100" s="171"/>
      <c r="H100" s="171"/>
      <c r="I100" s="171"/>
      <c r="J100" s="171"/>
      <c r="K100" s="171"/>
      <c r="L100" s="171"/>
      <c r="M100" s="171"/>
      <c r="N100" s="171"/>
      <c r="O100" s="171"/>
      <c r="P100" s="171"/>
      <c r="Q100" s="171"/>
      <c r="R100" s="171"/>
      <c r="S100" s="171"/>
      <c r="T100" s="171"/>
      <c r="U100" s="171"/>
      <c r="V100" s="171"/>
      <c r="W100" s="171"/>
      <c r="X100" s="171"/>
      <c r="Y100" s="171"/>
      <c r="Z100" s="171"/>
      <c r="AA100" s="171"/>
      <c r="AB100" s="171"/>
      <c r="AC100" s="171"/>
      <c r="AD100" s="171"/>
      <c r="AE100" s="171"/>
    </row>
    <row r="101" spans="1:31" ht="13.5" customHeight="1">
      <c r="A101" s="171"/>
      <c r="B101" s="171"/>
      <c r="C101" s="171"/>
      <c r="D101" s="147" t="s">
        <v>59</v>
      </c>
      <c r="E101" s="148">
        <v>23.82</v>
      </c>
      <c r="F101" s="171"/>
      <c r="G101" s="171"/>
      <c r="H101" s="171"/>
      <c r="I101" s="171"/>
      <c r="J101" s="171"/>
      <c r="K101" s="31" t="s">
        <v>28</v>
      </c>
      <c r="L101" s="169" t="s">
        <v>60</v>
      </c>
      <c r="M101" s="114" t="s">
        <v>61</v>
      </c>
      <c r="N101" s="41" t="s">
        <v>48</v>
      </c>
      <c r="O101" s="171"/>
      <c r="P101" s="171"/>
      <c r="Q101" s="171"/>
      <c r="R101" s="171"/>
      <c r="S101" s="171"/>
      <c r="T101" s="171"/>
      <c r="U101" s="171"/>
      <c r="V101" s="171"/>
      <c r="W101" s="171"/>
      <c r="X101" s="171"/>
      <c r="Y101" s="171"/>
      <c r="Z101" s="171"/>
      <c r="AA101" s="171"/>
      <c r="AB101" s="171"/>
      <c r="AC101" s="171"/>
      <c r="AD101" s="171"/>
      <c r="AE101" s="171"/>
    </row>
    <row r="102" spans="1:31">
      <c r="A102" s="171"/>
      <c r="B102" s="171"/>
      <c r="C102" s="171"/>
      <c r="D102" s="147" t="s">
        <v>62</v>
      </c>
      <c r="E102" s="148">
        <v>31.4</v>
      </c>
      <c r="F102" s="171"/>
      <c r="G102" s="171"/>
      <c r="H102" s="171"/>
      <c r="I102" s="171"/>
      <c r="J102" s="171"/>
      <c r="K102" t="s">
        <v>63</v>
      </c>
      <c r="L102" s="54">
        <v>9036.9914615384623</v>
      </c>
      <c r="M102" s="54">
        <v>156276.90300000002</v>
      </c>
      <c r="N102" s="17">
        <f>M102/L102</f>
        <v>17.293023199713787</v>
      </c>
      <c r="O102" s="171"/>
      <c r="P102" s="171"/>
      <c r="Q102" s="171"/>
      <c r="R102" s="171"/>
      <c r="S102" s="171"/>
      <c r="T102" s="171"/>
      <c r="U102" s="171"/>
      <c r="V102" s="171"/>
      <c r="W102" s="171"/>
      <c r="X102" s="171"/>
      <c r="Y102" s="171"/>
      <c r="Z102" s="171"/>
      <c r="AA102" s="171"/>
      <c r="AB102" s="171"/>
      <c r="AC102" s="171"/>
      <c r="AD102" s="171"/>
      <c r="AE102" s="171"/>
    </row>
    <row r="103" spans="1:31">
      <c r="A103" s="171"/>
      <c r="B103" s="171"/>
      <c r="C103" s="171"/>
      <c r="D103" s="149" t="s">
        <v>64</v>
      </c>
      <c r="E103" s="148">
        <v>9.9</v>
      </c>
      <c r="F103" s="171"/>
      <c r="G103" s="171"/>
      <c r="H103" s="171"/>
      <c r="I103" s="171"/>
      <c r="J103" s="171"/>
      <c r="K103" t="s">
        <v>65</v>
      </c>
      <c r="L103" s="54">
        <v>13636.160769230768</v>
      </c>
      <c r="M103" s="54">
        <v>324878.20800000004</v>
      </c>
      <c r="N103" s="17">
        <f>M103/L103</f>
        <v>23.824756359067685</v>
      </c>
      <c r="O103" s="171"/>
      <c r="P103" s="171"/>
      <c r="Q103" s="171"/>
      <c r="R103" s="171"/>
      <c r="S103" s="171"/>
      <c r="T103" s="171"/>
      <c r="U103" s="171"/>
      <c r="V103" s="171"/>
      <c r="W103" s="171"/>
      <c r="X103" s="171"/>
      <c r="Y103" s="171"/>
      <c r="Z103" s="171"/>
      <c r="AA103" s="171"/>
      <c r="AB103" s="171"/>
      <c r="AC103" s="171"/>
      <c r="AD103" s="171"/>
      <c r="AE103" s="171"/>
    </row>
    <row r="104" spans="1:31">
      <c r="A104" s="171"/>
      <c r="B104" s="171"/>
      <c r="C104" s="171"/>
      <c r="D104" s="145" t="s">
        <v>66</v>
      </c>
      <c r="E104" s="146">
        <v>16.39</v>
      </c>
      <c r="F104" s="171"/>
      <c r="G104" s="171"/>
      <c r="H104" s="171"/>
      <c r="I104" s="171"/>
      <c r="J104" s="171"/>
      <c r="K104" t="s">
        <v>67</v>
      </c>
      <c r="L104" s="54">
        <v>12036.59646153846</v>
      </c>
      <c r="M104" s="54">
        <v>377938.10400000005</v>
      </c>
      <c r="N104" s="17">
        <f>M104/L104</f>
        <v>31.39908405234463</v>
      </c>
      <c r="O104" s="171"/>
      <c r="P104" s="171"/>
      <c r="Q104" s="171"/>
      <c r="R104" s="171"/>
      <c r="S104" s="171"/>
      <c r="T104" s="171"/>
      <c r="U104" s="171"/>
      <c r="V104" s="171"/>
      <c r="W104" s="171"/>
      <c r="X104" s="171"/>
      <c r="Y104" s="171"/>
      <c r="Z104" s="171"/>
      <c r="AA104" s="171"/>
      <c r="AB104" s="171"/>
      <c r="AC104" s="171"/>
      <c r="AD104" s="171"/>
      <c r="AE104" s="171"/>
    </row>
    <row r="105" spans="1:31" ht="11.25" customHeight="1">
      <c r="A105" s="171"/>
      <c r="B105" s="171"/>
      <c r="C105" s="171"/>
      <c r="D105" s="147" t="s">
        <v>68</v>
      </c>
      <c r="E105" s="148">
        <v>26.72</v>
      </c>
      <c r="F105" s="171"/>
      <c r="G105" s="171"/>
      <c r="H105" s="171"/>
      <c r="I105" s="171"/>
      <c r="J105" s="171"/>
      <c r="K105" t="s">
        <v>69</v>
      </c>
      <c r="L105" s="54">
        <v>5167.6726282051286</v>
      </c>
      <c r="M105" s="54">
        <v>51181.985714285729</v>
      </c>
      <c r="N105" s="17">
        <f>M105/L105</f>
        <v>9.904262401401887</v>
      </c>
      <c r="O105" s="171"/>
      <c r="P105" s="171"/>
      <c r="Q105" s="171"/>
      <c r="R105" s="171"/>
      <c r="S105" s="171"/>
      <c r="T105" s="171"/>
      <c r="U105" s="171"/>
      <c r="V105" s="171"/>
      <c r="W105" s="171"/>
      <c r="X105" s="171"/>
      <c r="Y105" s="171"/>
      <c r="Z105" s="171"/>
      <c r="AA105" s="171"/>
      <c r="AB105" s="171"/>
      <c r="AC105" s="171"/>
      <c r="AD105" s="171"/>
      <c r="AE105" s="171"/>
    </row>
    <row r="106" spans="1:31" ht="11.25" customHeight="1">
      <c r="A106" s="171"/>
      <c r="B106" s="171"/>
      <c r="C106" s="171"/>
      <c r="D106" s="147" t="s">
        <v>70</v>
      </c>
      <c r="E106" s="148">
        <v>35.33</v>
      </c>
      <c r="F106" s="171"/>
      <c r="G106" s="171"/>
      <c r="H106" s="171"/>
      <c r="I106" s="171"/>
      <c r="J106" s="171"/>
      <c r="K106" s="107" t="s">
        <v>37</v>
      </c>
      <c r="L106" s="111">
        <v>39877.421320512818</v>
      </c>
      <c r="M106" s="111">
        <v>910275.20071428583</v>
      </c>
      <c r="N106" s="112">
        <f>M106/L106</f>
        <v>22.826832091222588</v>
      </c>
      <c r="O106" s="171"/>
      <c r="P106" s="171"/>
      <c r="Q106" s="171"/>
      <c r="R106" s="171"/>
      <c r="S106" s="171"/>
      <c r="T106" s="171"/>
      <c r="U106" s="171"/>
      <c r="V106" s="171"/>
      <c r="W106" s="171"/>
      <c r="X106" s="171"/>
      <c r="Y106" s="171"/>
      <c r="Z106" s="171"/>
      <c r="AA106" s="171"/>
      <c r="AB106" s="171"/>
      <c r="AC106" s="171"/>
      <c r="AD106" s="171"/>
      <c r="AE106" s="171"/>
    </row>
    <row r="107" spans="1:31" ht="11.25" customHeight="1">
      <c r="A107" s="171"/>
      <c r="B107" s="171"/>
      <c r="C107" s="171"/>
      <c r="D107" s="149" t="s">
        <v>71</v>
      </c>
      <c r="E107" s="150">
        <v>6.31</v>
      </c>
      <c r="F107" s="171"/>
      <c r="G107" s="171"/>
      <c r="H107" s="171"/>
      <c r="I107" s="171"/>
      <c r="J107" s="171"/>
      <c r="K107" s="171"/>
      <c r="L107" s="171"/>
      <c r="M107" s="171"/>
      <c r="N107" s="171"/>
      <c r="O107" s="171"/>
      <c r="P107" s="171"/>
      <c r="Q107" s="171"/>
      <c r="R107" s="171"/>
      <c r="S107" s="171"/>
      <c r="T107" s="171"/>
      <c r="U107" s="171"/>
      <c r="V107" s="171"/>
      <c r="W107" s="171"/>
      <c r="X107" s="171"/>
      <c r="Y107" s="171"/>
      <c r="Z107" s="171"/>
      <c r="AA107" s="171"/>
      <c r="AB107" s="171"/>
      <c r="AC107" s="171"/>
      <c r="AD107" s="171"/>
      <c r="AE107" s="171"/>
    </row>
    <row r="108" spans="1:31" ht="11.25" customHeight="1">
      <c r="A108" s="171"/>
      <c r="B108" s="171"/>
      <c r="C108" s="171"/>
      <c r="D108" s="171"/>
      <c r="E108" s="171"/>
      <c r="F108" s="171"/>
      <c r="G108" s="171"/>
      <c r="H108" s="171"/>
      <c r="I108" s="171"/>
      <c r="J108" s="171"/>
      <c r="K108" s="171"/>
      <c r="L108" s="171"/>
      <c r="M108" s="171"/>
      <c r="N108" s="171"/>
      <c r="O108" s="171"/>
      <c r="P108" s="171"/>
      <c r="Q108" s="171"/>
      <c r="R108" s="171"/>
      <c r="S108" s="171"/>
      <c r="T108" s="171"/>
      <c r="U108" s="171"/>
      <c r="V108" s="171"/>
      <c r="W108" s="171"/>
      <c r="X108" s="171"/>
      <c r="Y108" s="171"/>
      <c r="Z108" s="171"/>
      <c r="AA108" s="171"/>
      <c r="AB108" s="171"/>
      <c r="AC108" s="171"/>
      <c r="AD108" s="171"/>
      <c r="AE108" s="171"/>
    </row>
    <row r="109" spans="1:31" ht="11.25" customHeight="1">
      <c r="A109" s="171"/>
      <c r="B109" s="171"/>
      <c r="C109" s="171"/>
      <c r="D109" s="171"/>
      <c r="E109" s="171"/>
      <c r="F109" s="171"/>
      <c r="G109" s="171"/>
      <c r="H109" s="171"/>
      <c r="I109" s="171"/>
      <c r="J109" s="171"/>
      <c r="K109" s="31" t="s">
        <v>28</v>
      </c>
      <c r="L109" s="169" t="s">
        <v>60</v>
      </c>
      <c r="M109" s="114" t="s">
        <v>61</v>
      </c>
      <c r="N109" s="41" t="s">
        <v>48</v>
      </c>
      <c r="O109" s="171"/>
      <c r="P109" s="171"/>
      <c r="Q109" s="171"/>
      <c r="R109" s="171"/>
      <c r="S109" s="171"/>
      <c r="T109" s="171"/>
      <c r="U109" s="171"/>
      <c r="V109" s="171"/>
      <c r="W109" s="171"/>
      <c r="X109" s="171"/>
      <c r="Y109" s="171"/>
      <c r="Z109" s="171"/>
      <c r="AA109" s="171"/>
      <c r="AB109" s="171"/>
      <c r="AC109" s="171"/>
      <c r="AD109" s="171"/>
      <c r="AE109" s="171"/>
    </row>
    <row r="110" spans="1:31">
      <c r="A110" s="171"/>
      <c r="B110" s="171"/>
      <c r="C110" s="171"/>
      <c r="D110" s="55" t="s">
        <v>72</v>
      </c>
      <c r="E110" s="171"/>
      <c r="F110" s="171"/>
      <c r="G110" s="171"/>
      <c r="H110" s="171"/>
      <c r="I110" s="171"/>
      <c r="J110" s="171"/>
      <c r="K110" t="s">
        <v>73</v>
      </c>
      <c r="L110" s="54">
        <v>9066.0879999999997</v>
      </c>
      <c r="M110" s="54">
        <v>148560.837</v>
      </c>
      <c r="N110" s="17">
        <f>M110/L110</f>
        <v>16.38643227376571</v>
      </c>
      <c r="O110" s="171"/>
      <c r="P110" s="171"/>
      <c r="Q110" s="171"/>
      <c r="R110" s="171"/>
      <c r="S110" s="171"/>
      <c r="T110" s="171"/>
      <c r="U110" s="171"/>
      <c r="V110" s="171"/>
      <c r="W110" s="171"/>
      <c r="X110" s="171"/>
      <c r="Y110" s="171"/>
      <c r="Z110" s="171"/>
      <c r="AA110" s="171"/>
      <c r="AB110" s="171"/>
      <c r="AC110" s="171"/>
      <c r="AD110" s="171"/>
      <c r="AE110" s="171"/>
    </row>
    <row r="111" spans="1:31">
      <c r="A111" s="171"/>
      <c r="B111" s="171"/>
      <c r="C111" s="171"/>
      <c r="D111" s="45" t="s">
        <v>50</v>
      </c>
      <c r="E111" s="171"/>
      <c r="F111" s="171"/>
      <c r="G111" s="171"/>
      <c r="H111" s="171"/>
      <c r="I111" s="171"/>
      <c r="J111" s="171"/>
      <c r="K111" t="s">
        <v>74</v>
      </c>
      <c r="L111" s="54">
        <v>11901.842000000001</v>
      </c>
      <c r="M111" s="54">
        <v>317973.84400000004</v>
      </c>
      <c r="N111" s="17">
        <f>M111/L111</f>
        <v>26.716355669987891</v>
      </c>
      <c r="O111" s="171"/>
      <c r="P111" s="171"/>
      <c r="Q111" s="171"/>
      <c r="R111" s="171"/>
      <c r="S111" s="171"/>
      <c r="T111" s="171"/>
      <c r="U111" s="171"/>
      <c r="V111" s="171"/>
      <c r="W111" s="171"/>
      <c r="X111" s="171"/>
      <c r="Y111" s="171"/>
      <c r="Z111" s="171"/>
      <c r="AA111" s="171"/>
      <c r="AB111" s="171"/>
      <c r="AC111" s="171"/>
      <c r="AD111" s="171"/>
      <c r="AE111" s="171"/>
    </row>
    <row r="112" spans="1:31">
      <c r="A112" s="171"/>
      <c r="B112" s="171"/>
      <c r="C112" s="171"/>
      <c r="D112" s="45" t="s">
        <v>51</v>
      </c>
      <c r="E112" s="171"/>
      <c r="F112" s="171"/>
      <c r="G112" s="171"/>
      <c r="H112" s="171"/>
      <c r="I112" s="171"/>
      <c r="J112" s="171"/>
      <c r="K112" t="s">
        <v>75</v>
      </c>
      <c r="L112" s="54">
        <v>13864.011999999999</v>
      </c>
      <c r="M112" s="54">
        <v>489805.17400000012</v>
      </c>
      <c r="N112" s="17">
        <f>M112/L112</f>
        <v>35.329252023151753</v>
      </c>
      <c r="O112" s="171"/>
      <c r="P112" s="171"/>
      <c r="Q112" s="171"/>
      <c r="R112" s="171"/>
      <c r="S112" s="171"/>
      <c r="T112" s="171"/>
      <c r="U112" s="171"/>
      <c r="V112" s="171"/>
      <c r="W112" s="171"/>
      <c r="X112" s="171"/>
      <c r="Y112" s="171"/>
      <c r="Z112" s="171"/>
      <c r="AA112" s="171"/>
      <c r="AB112" s="171"/>
      <c r="AC112" s="171"/>
      <c r="AD112" s="171"/>
      <c r="AE112" s="171"/>
    </row>
    <row r="113" spans="1:31">
      <c r="A113" s="171"/>
      <c r="B113" s="171"/>
      <c r="C113" s="171"/>
      <c r="D113" s="45" t="s">
        <v>52</v>
      </c>
      <c r="E113" s="171"/>
      <c r="F113" s="171"/>
      <c r="G113" s="171"/>
      <c r="H113" s="171"/>
      <c r="I113" s="171"/>
      <c r="J113" s="171"/>
      <c r="K113" t="s">
        <v>76</v>
      </c>
      <c r="L113" s="54">
        <v>6005.0741666666681</v>
      </c>
      <c r="M113" s="54">
        <v>37870.189880952385</v>
      </c>
      <c r="N113" s="17">
        <f>M113/L113</f>
        <v>6.3063650555999029</v>
      </c>
      <c r="O113" s="171"/>
      <c r="P113" s="171"/>
      <c r="Q113" s="171"/>
      <c r="R113" s="171"/>
      <c r="S113" s="171"/>
      <c r="T113" s="171"/>
      <c r="U113" s="171"/>
      <c r="V113" s="171"/>
      <c r="W113" s="171"/>
      <c r="X113" s="171"/>
      <c r="Y113" s="171"/>
      <c r="Z113" s="171"/>
      <c r="AA113" s="171"/>
      <c r="AB113" s="171"/>
      <c r="AC113" s="171"/>
      <c r="AD113" s="171"/>
      <c r="AE113" s="171"/>
    </row>
    <row r="114" spans="1:31">
      <c r="A114" s="171"/>
      <c r="B114" s="171"/>
      <c r="C114" s="171"/>
      <c r="D114" s="57" t="s">
        <v>77</v>
      </c>
      <c r="E114" s="171"/>
      <c r="F114" s="171"/>
      <c r="G114" s="171"/>
      <c r="H114" s="171"/>
      <c r="I114" s="171"/>
      <c r="J114" s="171"/>
      <c r="K114" s="107" t="s">
        <v>37</v>
      </c>
      <c r="L114" s="111">
        <v>40837.016166666661</v>
      </c>
      <c r="M114" s="111">
        <v>994210.04488095257</v>
      </c>
      <c r="N114" s="112">
        <f>M114/L114</f>
        <v>24.345805306228019</v>
      </c>
      <c r="O114" s="171"/>
      <c r="P114" s="171"/>
      <c r="Q114" s="171"/>
      <c r="R114" s="171"/>
      <c r="S114" s="171"/>
      <c r="T114" s="171"/>
      <c r="U114" s="171"/>
      <c r="V114" s="171"/>
      <c r="W114" s="171"/>
      <c r="X114" s="171"/>
      <c r="Y114" s="171"/>
      <c r="Z114" s="171"/>
      <c r="AA114" s="171"/>
      <c r="AB114" s="171"/>
      <c r="AC114" s="171"/>
      <c r="AD114" s="171"/>
      <c r="AE114" s="171"/>
    </row>
    <row r="115" spans="1:31">
      <c r="A115" s="171"/>
      <c r="B115" s="171"/>
      <c r="C115" s="171"/>
      <c r="D115" s="45" t="s">
        <v>54</v>
      </c>
      <c r="E115" s="171"/>
      <c r="F115" s="171"/>
      <c r="G115" s="171"/>
      <c r="H115" s="171"/>
      <c r="I115" s="171"/>
      <c r="J115" s="171"/>
      <c r="K115" s="171"/>
      <c r="L115" s="171"/>
      <c r="M115" s="171"/>
      <c r="N115" s="171"/>
      <c r="O115" s="171"/>
      <c r="P115" s="171"/>
      <c r="Q115" s="171"/>
      <c r="R115" s="171"/>
      <c r="S115" s="171"/>
      <c r="T115" s="171"/>
      <c r="U115" s="171"/>
      <c r="V115" s="171"/>
      <c r="W115" s="171"/>
      <c r="X115" s="171"/>
      <c r="Y115" s="171"/>
      <c r="Z115" s="171"/>
      <c r="AA115" s="171"/>
      <c r="AB115" s="171"/>
      <c r="AC115" s="171"/>
      <c r="AD115" s="171"/>
      <c r="AE115" s="171"/>
    </row>
    <row r="116" spans="1:31">
      <c r="A116" s="171"/>
      <c r="B116" s="171"/>
      <c r="C116" s="171"/>
      <c r="D116" s="45" t="s">
        <v>55</v>
      </c>
      <c r="E116" s="171"/>
      <c r="F116" s="171"/>
      <c r="G116" s="171"/>
      <c r="H116" s="171"/>
      <c r="I116" s="171"/>
      <c r="J116" s="171"/>
      <c r="K116" s="171"/>
      <c r="L116" s="171"/>
      <c r="M116" s="171"/>
      <c r="N116" s="171"/>
      <c r="O116" s="171"/>
      <c r="P116" s="171"/>
      <c r="Q116" s="171"/>
      <c r="R116" s="171"/>
      <c r="S116" s="171"/>
      <c r="T116" s="171"/>
      <c r="U116" s="171"/>
      <c r="V116" s="171"/>
      <c r="W116" s="171"/>
      <c r="X116" s="171"/>
      <c r="Y116" s="171"/>
      <c r="Z116" s="171"/>
      <c r="AA116" s="171"/>
      <c r="AB116" s="171"/>
      <c r="AC116" s="171"/>
      <c r="AD116" s="171"/>
      <c r="AE116" s="171"/>
    </row>
    <row r="117" spans="1:31">
      <c r="A117" s="171"/>
      <c r="B117" s="171"/>
      <c r="C117" s="171"/>
      <c r="D117" s="46" t="s">
        <v>57</v>
      </c>
      <c r="E117" s="171"/>
      <c r="F117" s="171"/>
      <c r="G117" s="171"/>
      <c r="H117" s="171"/>
      <c r="I117" s="171"/>
      <c r="J117" s="171"/>
      <c r="K117" s="171"/>
      <c r="L117" s="171"/>
      <c r="M117" s="171"/>
      <c r="N117" s="171"/>
      <c r="O117" s="171"/>
      <c r="P117" s="171"/>
      <c r="Q117" s="171"/>
      <c r="R117" s="171"/>
      <c r="S117" s="171"/>
      <c r="T117" s="171"/>
      <c r="U117" s="171"/>
      <c r="V117" s="171"/>
      <c r="W117" s="171"/>
      <c r="X117" s="171"/>
      <c r="Y117" s="171"/>
      <c r="Z117" s="171"/>
      <c r="AA117" s="171"/>
      <c r="AB117" s="171"/>
      <c r="AC117" s="171"/>
      <c r="AD117" s="171"/>
      <c r="AE117" s="171"/>
    </row>
    <row r="118" spans="1:31">
      <c r="A118" s="171"/>
      <c r="B118" s="171"/>
      <c r="C118" s="171"/>
      <c r="D118" s="171"/>
      <c r="E118" s="171"/>
      <c r="F118" s="171"/>
      <c r="G118" s="171"/>
      <c r="H118" s="171"/>
      <c r="I118" s="171"/>
      <c r="J118" s="171"/>
      <c r="K118" s="171"/>
      <c r="L118" s="171"/>
      <c r="M118" s="171"/>
      <c r="N118" s="171"/>
      <c r="O118" s="171"/>
      <c r="P118" s="171"/>
      <c r="Q118" s="171"/>
      <c r="R118" s="171"/>
      <c r="S118" s="171"/>
      <c r="T118" s="171"/>
      <c r="U118" s="171"/>
      <c r="V118" s="171"/>
      <c r="W118" s="171"/>
      <c r="X118" s="171"/>
      <c r="Y118" s="171"/>
      <c r="Z118" s="171"/>
      <c r="AA118" s="171"/>
      <c r="AB118" s="171"/>
      <c r="AC118" s="171"/>
      <c r="AD118" s="171"/>
      <c r="AE118" s="171"/>
    </row>
    <row r="119" spans="1:31" ht="14.25" customHeight="1">
      <c r="A119" s="175"/>
      <c r="B119" s="175"/>
      <c r="C119" s="175"/>
      <c r="D119" s="175"/>
      <c r="E119" s="175"/>
      <c r="F119" s="175"/>
      <c r="G119" s="175"/>
      <c r="H119" s="175"/>
      <c r="I119" s="175"/>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row>
    <row r="120" spans="1:31" ht="14.25" customHeight="1">
      <c r="A120" s="175"/>
      <c r="B120" s="175"/>
      <c r="C120" s="175"/>
      <c r="D120" s="175"/>
      <c r="E120" s="175"/>
      <c r="F120" s="175"/>
      <c r="G120" s="175"/>
      <c r="H120" s="175"/>
      <c r="I120" s="175"/>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row>
    <row r="121" spans="1:31" ht="12.6" customHeight="1">
      <c r="A121" s="175"/>
      <c r="B121" s="175"/>
      <c r="C121" s="175"/>
      <c r="D121" s="175"/>
      <c r="E121" s="175"/>
      <c r="F121" s="175"/>
      <c r="G121" s="175"/>
      <c r="H121" s="175"/>
      <c r="I121" s="175"/>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row>
    <row r="125" spans="1:31" ht="25.5">
      <c r="A125" s="244" t="s">
        <v>78</v>
      </c>
      <c r="B125" s="244"/>
      <c r="C125" s="244"/>
      <c r="D125" s="244"/>
      <c r="E125" s="244"/>
      <c r="F125" s="244"/>
      <c r="G125" s="244"/>
      <c r="H125" s="244"/>
      <c r="I125" s="244"/>
      <c r="J125" s="244"/>
      <c r="K125" s="244"/>
      <c r="L125" s="244"/>
      <c r="M125" s="244"/>
      <c r="N125" s="244"/>
      <c r="O125" s="244"/>
      <c r="P125" s="244"/>
      <c r="Q125" s="244"/>
      <c r="R125" s="244"/>
      <c r="S125" s="244"/>
      <c r="T125" s="244"/>
      <c r="U125" s="244"/>
      <c r="V125" s="244"/>
      <c r="W125" s="244"/>
      <c r="X125" s="244"/>
      <c r="Y125" s="244"/>
      <c r="Z125" s="244"/>
      <c r="AA125" s="244"/>
      <c r="AB125" s="244"/>
      <c r="AC125" s="244"/>
      <c r="AD125" s="244"/>
      <c r="AE125" s="244"/>
    </row>
    <row r="126" spans="1:31">
      <c r="A126" s="177" t="s">
        <v>79</v>
      </c>
      <c r="B126" s="177" t="s">
        <v>48</v>
      </c>
      <c r="C126" s="171"/>
      <c r="D126" s="247" t="s">
        <v>80</v>
      </c>
      <c r="E126" s="248"/>
      <c r="F126" s="248"/>
      <c r="G126" s="248"/>
      <c r="H126" s="249"/>
      <c r="I126" s="170"/>
      <c r="J126" s="170"/>
      <c r="K126" s="170"/>
      <c r="L126" s="44"/>
      <c r="M126" s="44"/>
      <c r="N126" s="44"/>
      <c r="O126" s="44"/>
      <c r="W126" s="171"/>
      <c r="X126" s="171"/>
      <c r="Y126" s="171"/>
      <c r="Z126" s="171"/>
      <c r="AA126" s="171"/>
      <c r="AB126" s="171"/>
      <c r="AC126" s="171"/>
      <c r="AD126" s="171"/>
      <c r="AE126" s="171"/>
    </row>
    <row r="127" spans="1:31">
      <c r="A127" s="45" t="s">
        <v>81</v>
      </c>
      <c r="B127" s="17">
        <v>41.34</v>
      </c>
      <c r="C127" s="171"/>
      <c r="D127" s="143" t="s">
        <v>56</v>
      </c>
      <c r="E127" s="143" t="s">
        <v>45</v>
      </c>
      <c r="F127" s="143" t="s">
        <v>44</v>
      </c>
      <c r="G127" s="143" t="s">
        <v>47</v>
      </c>
      <c r="H127" s="143" t="s">
        <v>46</v>
      </c>
      <c r="I127" s="172"/>
      <c r="J127" s="172"/>
      <c r="K127" s="172"/>
      <c r="L127" s="172"/>
      <c r="M127" s="172"/>
      <c r="N127" s="172"/>
      <c r="O127" s="172"/>
      <c r="P127" s="171"/>
      <c r="Q127" s="171"/>
      <c r="R127" s="171"/>
      <c r="S127" s="171"/>
      <c r="T127" s="171"/>
      <c r="U127" s="171"/>
      <c r="V127" s="171"/>
      <c r="W127" s="171"/>
      <c r="X127" s="171"/>
      <c r="Y127" s="171"/>
      <c r="Z127" s="171"/>
      <c r="AA127" s="171"/>
      <c r="AB127" s="171"/>
      <c r="AC127" s="171"/>
      <c r="AD127" s="171"/>
      <c r="AE127" s="171"/>
    </row>
    <row r="128" spans="1:31">
      <c r="A128" s="45" t="s">
        <v>82</v>
      </c>
      <c r="B128" s="17">
        <f>'Meta Retarget Pivot Table'!E10</f>
        <v>36.42664064926727</v>
      </c>
      <c r="C128" s="171"/>
      <c r="D128" s="45" t="s">
        <v>81</v>
      </c>
      <c r="E128" s="134">
        <v>118.11035147988609</v>
      </c>
      <c r="F128" s="134">
        <v>5.1868445760968065</v>
      </c>
      <c r="G128" s="138">
        <v>0.18898380401031953</v>
      </c>
      <c r="H128" s="139">
        <f>'Meta Retarget Pivot Table'!J29</f>
        <v>0.52555466234322334</v>
      </c>
      <c r="I128" s="173"/>
      <c r="J128" s="174"/>
      <c r="K128" s="174"/>
      <c r="L128" s="173"/>
      <c r="M128" s="173"/>
      <c r="N128" s="174"/>
      <c r="O128" s="174"/>
      <c r="P128" s="171"/>
      <c r="Q128" s="171"/>
      <c r="R128" s="171"/>
      <c r="S128" s="171"/>
      <c r="T128" s="171"/>
      <c r="U128" s="171"/>
      <c r="V128" s="171"/>
      <c r="W128" s="171"/>
      <c r="X128" s="171"/>
      <c r="Y128" s="171"/>
      <c r="Z128" s="171"/>
      <c r="AA128" s="171"/>
      <c r="AB128" s="171"/>
      <c r="AC128" s="171"/>
      <c r="AD128" s="171"/>
      <c r="AE128" s="171"/>
    </row>
    <row r="129" spans="1:31">
      <c r="A129" s="45" t="s">
        <v>83</v>
      </c>
      <c r="B129" s="134">
        <f>'Meta Retarget Pivot Table'!E8</f>
        <v>17.086822211586483</v>
      </c>
      <c r="C129" s="171"/>
      <c r="D129" s="45" t="s">
        <v>82</v>
      </c>
      <c r="E129" s="134">
        <v>148.05354397101721</v>
      </c>
      <c r="F129" s="134">
        <v>5.686742676376789</v>
      </c>
      <c r="G129" s="138">
        <v>0.19597692954088167</v>
      </c>
      <c r="H129" s="139">
        <f>'Meta Retarget Pivot Table'!J34</f>
        <v>0.50324284060065194</v>
      </c>
      <c r="I129" s="173"/>
      <c r="J129" s="174"/>
      <c r="K129" s="174"/>
      <c r="L129" s="173"/>
      <c r="M129" s="173"/>
      <c r="N129" s="174"/>
      <c r="O129" s="174"/>
      <c r="P129" s="171"/>
      <c r="Q129" s="171"/>
      <c r="R129" s="171"/>
      <c r="S129" s="171"/>
      <c r="T129" s="171"/>
      <c r="U129" s="171"/>
      <c r="V129" s="171"/>
      <c r="W129" s="171"/>
      <c r="X129" s="171"/>
      <c r="Y129" s="171"/>
      <c r="Z129" s="171"/>
      <c r="AA129" s="171"/>
      <c r="AB129" s="171"/>
      <c r="AC129" s="171"/>
      <c r="AD129" s="171"/>
      <c r="AE129" s="171"/>
    </row>
    <row r="130" spans="1:31">
      <c r="A130" s="177" t="s">
        <v>84</v>
      </c>
      <c r="B130" s="177" t="s">
        <v>48</v>
      </c>
      <c r="C130" s="171"/>
      <c r="D130" s="46" t="s">
        <v>85</v>
      </c>
      <c r="E130" s="140">
        <v>243.0865845691323</v>
      </c>
      <c r="F130" s="140">
        <v>6.0077354285765763</v>
      </c>
      <c r="G130" s="141">
        <v>0.25695957390373325</v>
      </c>
      <c r="H130" s="142">
        <f>'Meta Retarget Pivot Table'!J27</f>
        <v>0.35088058518258103</v>
      </c>
      <c r="I130" s="173"/>
      <c r="J130" s="174"/>
      <c r="K130" s="174"/>
      <c r="L130" s="173"/>
      <c r="M130" s="173"/>
      <c r="N130" s="174"/>
      <c r="O130" s="174"/>
      <c r="P130" s="171"/>
      <c r="Q130" s="171"/>
      <c r="R130" s="171"/>
      <c r="S130" s="171"/>
      <c r="T130" s="171"/>
      <c r="U130" s="171"/>
      <c r="V130" s="171"/>
      <c r="W130" s="171"/>
      <c r="X130" s="171"/>
      <c r="Y130" s="171"/>
      <c r="Z130" s="171"/>
      <c r="AA130" s="171"/>
      <c r="AB130" s="171"/>
      <c r="AC130" s="171"/>
      <c r="AD130" s="171"/>
      <c r="AE130" s="171"/>
    </row>
    <row r="131" spans="1:31">
      <c r="A131" s="45" t="s">
        <v>86</v>
      </c>
      <c r="B131" s="134">
        <f>'Meta Retarget Pivot Table'!E7</f>
        <v>2.8782294886352586</v>
      </c>
      <c r="C131" s="171"/>
      <c r="D131" s="247" t="s">
        <v>87</v>
      </c>
      <c r="E131" s="248"/>
      <c r="F131" s="248"/>
      <c r="G131" s="248"/>
      <c r="H131" s="249"/>
      <c r="I131" s="176"/>
      <c r="J131" s="176"/>
      <c r="K131" s="176"/>
      <c r="L131" s="171"/>
      <c r="M131" s="171"/>
      <c r="N131" s="171"/>
      <c r="O131" s="171"/>
      <c r="P131" s="171"/>
      <c r="Q131" s="171"/>
      <c r="R131" s="171"/>
      <c r="S131" s="171"/>
      <c r="T131" s="171"/>
      <c r="U131" s="171"/>
      <c r="V131" s="171"/>
      <c r="W131" s="171"/>
      <c r="X131" s="171"/>
      <c r="Y131" s="171"/>
      <c r="Z131" s="171"/>
      <c r="AA131" s="171"/>
      <c r="AB131" s="171"/>
      <c r="AC131" s="171"/>
      <c r="AD131" s="171"/>
      <c r="AE131" s="171"/>
    </row>
    <row r="132" spans="1:31">
      <c r="A132" s="45" t="s">
        <v>88</v>
      </c>
      <c r="B132" s="134">
        <f>'Meta Retarget Pivot Table'!E12</f>
        <v>3.557248028681911</v>
      </c>
      <c r="C132" s="171"/>
      <c r="D132" s="143" t="s">
        <v>56</v>
      </c>
      <c r="E132" s="143" t="s">
        <v>45</v>
      </c>
      <c r="F132" s="143" t="s">
        <v>44</v>
      </c>
      <c r="G132" s="143" t="s">
        <v>47</v>
      </c>
      <c r="H132" s="143" t="s">
        <v>46</v>
      </c>
      <c r="I132" s="172"/>
      <c r="J132" s="172"/>
      <c r="K132" s="172"/>
      <c r="L132" s="171"/>
      <c r="M132" s="171"/>
      <c r="N132" s="171"/>
      <c r="O132" s="171"/>
      <c r="P132" s="171"/>
      <c r="Q132" s="171"/>
      <c r="R132" s="171"/>
      <c r="S132" s="171"/>
      <c r="T132" s="171"/>
      <c r="U132" s="171"/>
      <c r="V132" s="171"/>
      <c r="W132" s="171"/>
      <c r="X132" s="171"/>
      <c r="Y132" s="171"/>
      <c r="Z132" s="171"/>
      <c r="AA132" s="171"/>
      <c r="AB132" s="171"/>
      <c r="AC132" s="171"/>
      <c r="AD132" s="171"/>
      <c r="AE132" s="171"/>
    </row>
    <row r="133" spans="1:31">
      <c r="A133" s="45" t="s">
        <v>89</v>
      </c>
      <c r="B133" s="134">
        <f>'Meta Retarget Pivot Table'!E9</f>
        <v>12.552662929776735</v>
      </c>
      <c r="C133" s="171"/>
      <c r="D133" s="45" t="s">
        <v>86</v>
      </c>
      <c r="E133" s="17">
        <v>1050.6074425828897</v>
      </c>
      <c r="F133" s="17">
        <v>29.088330358321954</v>
      </c>
      <c r="G133" s="20">
        <v>3.4503180473333964E-2</v>
      </c>
      <c r="H133" s="20">
        <f>'Meta Retarget Pivot Table'!J31</f>
        <v>0.79730950369235998</v>
      </c>
      <c r="I133" s="173"/>
      <c r="J133" s="174"/>
      <c r="K133" s="174"/>
      <c r="L133" s="171"/>
      <c r="M133" s="171"/>
      <c r="N133" s="171"/>
      <c r="O133" s="171"/>
      <c r="P133" s="171"/>
      <c r="Q133" s="171"/>
      <c r="R133" s="171"/>
      <c r="S133" s="171"/>
      <c r="T133" s="171"/>
      <c r="U133" s="171"/>
      <c r="V133" s="171"/>
      <c r="W133" s="171"/>
      <c r="X133" s="171"/>
      <c r="Y133" s="171"/>
      <c r="Z133" s="171"/>
      <c r="AA133" s="171"/>
      <c r="AB133" s="171"/>
      <c r="AC133" s="171"/>
      <c r="AD133" s="171"/>
      <c r="AE133" s="171"/>
    </row>
    <row r="134" spans="1:31">
      <c r="A134" s="172"/>
      <c r="B134" s="172"/>
      <c r="C134" s="171"/>
      <c r="D134" s="45" t="s">
        <v>88</v>
      </c>
      <c r="E134" s="17">
        <v>1046.2341625971465</v>
      </c>
      <c r="F134" s="17">
        <v>23.69040423925934</v>
      </c>
      <c r="G134" s="20">
        <v>4.1863080285341379E-2</v>
      </c>
      <c r="H134" s="20">
        <v>0.30499077470137165</v>
      </c>
      <c r="I134" s="173"/>
      <c r="J134" s="174"/>
      <c r="K134" s="174"/>
      <c r="L134" s="171"/>
      <c r="M134" s="171"/>
      <c r="N134" s="171"/>
      <c r="O134" s="171"/>
      <c r="P134" s="171"/>
      <c r="Q134" s="171"/>
      <c r="R134" s="171"/>
      <c r="S134" s="171"/>
      <c r="T134" s="171"/>
      <c r="U134" s="171"/>
      <c r="V134" s="171"/>
      <c r="W134" s="171"/>
      <c r="X134" s="171"/>
      <c r="Y134" s="171"/>
      <c r="Z134" s="171"/>
      <c r="AA134" s="171"/>
      <c r="AB134" s="171"/>
      <c r="AC134" s="171"/>
      <c r="AD134" s="171"/>
      <c r="AE134" s="171"/>
    </row>
    <row r="135" spans="1:31">
      <c r="A135" s="171"/>
      <c r="B135" s="173"/>
      <c r="C135" s="171"/>
      <c r="D135" s="46" t="s">
        <v>90</v>
      </c>
      <c r="E135" s="17">
        <v>295.90152122446636</v>
      </c>
      <c r="F135" s="17">
        <v>13.341030340120717</v>
      </c>
      <c r="G135" s="20">
        <v>5.9950048180832702E-2</v>
      </c>
      <c r="H135" s="20">
        <v>0.58738504675612246</v>
      </c>
      <c r="I135" s="173"/>
      <c r="J135" s="174"/>
      <c r="K135" s="174"/>
      <c r="L135" s="171"/>
      <c r="M135" s="171"/>
      <c r="N135" s="171"/>
      <c r="O135" s="171"/>
      <c r="P135" s="171"/>
      <c r="Q135" s="171"/>
      <c r="R135" s="171"/>
      <c r="S135" s="171"/>
      <c r="T135" s="171"/>
      <c r="U135" s="171"/>
      <c r="V135" s="171"/>
      <c r="W135" s="171"/>
      <c r="X135" s="171"/>
      <c r="Y135" s="171"/>
      <c r="Z135" s="171"/>
      <c r="AA135" s="171"/>
      <c r="AB135" s="171"/>
      <c r="AC135" s="171"/>
      <c r="AD135" s="171"/>
      <c r="AE135" s="171"/>
    </row>
    <row r="136" spans="1:31">
      <c r="A136" s="171"/>
      <c r="B136" s="173"/>
      <c r="C136" s="171"/>
      <c r="D136" s="171"/>
      <c r="E136" s="171"/>
      <c r="F136" s="171"/>
      <c r="G136" s="171"/>
      <c r="H136" s="171"/>
      <c r="I136" s="171"/>
      <c r="J136" s="171"/>
      <c r="K136" s="171"/>
      <c r="L136" s="171"/>
      <c r="M136" s="171"/>
      <c r="N136" s="171"/>
      <c r="O136" s="171"/>
      <c r="P136" s="171"/>
      <c r="Q136" s="171"/>
      <c r="R136" s="171"/>
      <c r="S136" s="171"/>
      <c r="T136" s="171"/>
      <c r="U136" s="171"/>
      <c r="V136" s="171"/>
      <c r="W136" s="171"/>
      <c r="X136" s="171"/>
      <c r="Y136" s="171"/>
      <c r="Z136" s="171"/>
      <c r="AA136" s="171"/>
      <c r="AB136" s="171"/>
      <c r="AC136" s="171"/>
      <c r="AD136" s="171"/>
      <c r="AE136" s="171"/>
    </row>
    <row r="137" spans="1:31">
      <c r="A137" s="171"/>
      <c r="B137" s="173"/>
      <c r="C137" s="171"/>
      <c r="D137" s="171"/>
      <c r="E137" s="171"/>
      <c r="F137" s="171"/>
      <c r="G137" s="171"/>
      <c r="H137" s="171"/>
      <c r="I137" s="171"/>
      <c r="J137" s="171"/>
      <c r="K137" s="172"/>
      <c r="L137" s="172"/>
      <c r="M137" s="172"/>
      <c r="N137" s="172"/>
      <c r="O137" s="172"/>
      <c r="P137" s="171"/>
      <c r="Q137" s="171"/>
      <c r="R137" s="171"/>
      <c r="S137" s="171"/>
      <c r="T137" s="171"/>
      <c r="U137" s="171"/>
      <c r="V137" s="171"/>
      <c r="W137" s="171"/>
      <c r="X137" s="171"/>
      <c r="Y137" s="171"/>
      <c r="Z137" s="171"/>
      <c r="AA137" s="171"/>
      <c r="AB137" s="171"/>
      <c r="AC137" s="171"/>
      <c r="AD137" s="171"/>
      <c r="AE137" s="171"/>
    </row>
    <row r="138" spans="1:31">
      <c r="A138" s="172"/>
      <c r="B138" s="172"/>
      <c r="C138" s="171"/>
      <c r="D138" s="31" t="s">
        <v>28</v>
      </c>
      <c r="E138" t="s">
        <v>91</v>
      </c>
      <c r="F138" s="171"/>
      <c r="G138" s="171"/>
      <c r="H138" s="171"/>
      <c r="I138" s="171"/>
      <c r="J138" s="171"/>
      <c r="K138" s="172"/>
      <c r="L138" s="172"/>
      <c r="M138" s="172"/>
      <c r="N138" s="172"/>
      <c r="O138" s="172"/>
      <c r="P138" s="171"/>
      <c r="Q138" s="171"/>
      <c r="R138" s="171"/>
      <c r="S138" s="171"/>
      <c r="T138" s="171"/>
      <c r="U138" s="171"/>
      <c r="V138" s="171"/>
      <c r="W138" s="171"/>
      <c r="X138" s="171"/>
      <c r="Y138" s="171"/>
      <c r="Z138" s="171"/>
      <c r="AA138" s="171"/>
      <c r="AB138" s="171"/>
      <c r="AC138" s="171"/>
      <c r="AD138" s="171"/>
      <c r="AE138" s="171"/>
    </row>
    <row r="139" spans="1:31">
      <c r="A139" s="171"/>
      <c r="B139" s="173"/>
      <c r="C139" s="171"/>
      <c r="D139" t="s">
        <v>92</v>
      </c>
      <c r="E139">
        <v>10431</v>
      </c>
      <c r="F139" s="171"/>
      <c r="G139" s="171"/>
      <c r="H139" s="171"/>
      <c r="I139" s="171"/>
      <c r="J139" s="171"/>
      <c r="K139" s="171"/>
      <c r="L139" s="173"/>
      <c r="M139" s="173"/>
      <c r="N139" s="174"/>
      <c r="O139" s="174"/>
      <c r="P139" s="171"/>
      <c r="Q139" s="171"/>
      <c r="R139" s="171"/>
      <c r="S139" s="171"/>
      <c r="T139" s="171"/>
      <c r="U139" s="171"/>
      <c r="V139" s="171"/>
      <c r="W139" s="171"/>
      <c r="X139" s="171"/>
      <c r="Y139" s="171"/>
      <c r="Z139" s="171"/>
      <c r="AA139" s="171"/>
      <c r="AB139" s="171"/>
      <c r="AC139" s="171"/>
      <c r="AD139" s="171"/>
      <c r="AE139" s="171"/>
    </row>
    <row r="140" spans="1:31">
      <c r="A140" s="171"/>
      <c r="B140" s="173"/>
      <c r="C140" s="171"/>
      <c r="D140" t="s">
        <v>93</v>
      </c>
      <c r="E140">
        <v>21837</v>
      </c>
      <c r="F140" s="171"/>
      <c r="G140" s="171"/>
      <c r="H140" s="171"/>
      <c r="I140" s="171"/>
      <c r="J140" s="171"/>
      <c r="K140" s="171"/>
      <c r="L140" s="173"/>
      <c r="M140" s="173"/>
      <c r="N140" s="174"/>
      <c r="O140" s="174"/>
      <c r="P140" s="171"/>
      <c r="Q140" s="171"/>
      <c r="R140" s="171"/>
      <c r="S140" s="171"/>
      <c r="T140" s="171"/>
      <c r="U140" s="171"/>
      <c r="V140" s="171"/>
      <c r="W140" s="171"/>
      <c r="X140" s="171"/>
      <c r="Y140" s="171"/>
      <c r="Z140" s="171"/>
      <c r="AA140" s="171"/>
      <c r="AB140" s="171"/>
      <c r="AC140" s="171"/>
      <c r="AD140" s="171"/>
      <c r="AE140" s="171"/>
    </row>
    <row r="141" spans="1:31">
      <c r="A141" s="171"/>
      <c r="B141" s="173"/>
      <c r="C141" s="171"/>
      <c r="D141" t="s">
        <v>94</v>
      </c>
      <c r="E141">
        <v>39426</v>
      </c>
      <c r="F141" s="171"/>
      <c r="G141" s="171"/>
      <c r="H141" s="171"/>
      <c r="I141" s="171"/>
      <c r="J141" s="171"/>
      <c r="K141" s="171"/>
      <c r="L141" s="173"/>
      <c r="M141" s="173"/>
      <c r="N141" s="174"/>
      <c r="O141" s="174"/>
      <c r="P141" s="171"/>
      <c r="Q141" s="171"/>
      <c r="R141" s="171"/>
      <c r="S141" s="171"/>
      <c r="T141" s="171"/>
      <c r="U141" s="171"/>
      <c r="V141" s="171"/>
      <c r="W141" s="171"/>
      <c r="X141" s="171"/>
      <c r="Y141" s="171"/>
      <c r="Z141" s="171"/>
      <c r="AA141" s="171"/>
      <c r="AB141" s="171"/>
      <c r="AC141" s="171"/>
      <c r="AD141" s="171"/>
      <c r="AE141" s="171"/>
    </row>
    <row r="142" spans="1:31">
      <c r="A142" s="171"/>
      <c r="B142" s="171"/>
      <c r="C142" s="171"/>
      <c r="D142" t="s">
        <v>95</v>
      </c>
      <c r="E142">
        <v>5830</v>
      </c>
      <c r="F142" s="171"/>
      <c r="G142" s="171"/>
      <c r="H142" s="176"/>
      <c r="I142" s="171"/>
      <c r="J142" s="171"/>
      <c r="K142" s="172"/>
      <c r="L142" s="172"/>
      <c r="M142" s="172"/>
      <c r="N142" s="172"/>
      <c r="O142" s="172"/>
      <c r="P142" s="171"/>
      <c r="Q142" s="171"/>
      <c r="R142" s="171"/>
      <c r="S142" s="171"/>
      <c r="T142" s="171"/>
      <c r="U142" s="171"/>
      <c r="V142" s="171"/>
      <c r="W142" s="171"/>
      <c r="X142" s="171"/>
      <c r="Y142" s="171"/>
      <c r="Z142" s="171"/>
      <c r="AA142" s="171"/>
      <c r="AB142" s="171"/>
      <c r="AC142" s="171"/>
      <c r="AD142" s="171"/>
      <c r="AE142" s="171"/>
    </row>
    <row r="143" spans="1:31">
      <c r="A143" s="171"/>
      <c r="B143" s="171"/>
      <c r="C143" s="171"/>
      <c r="D143" t="s">
        <v>96</v>
      </c>
      <c r="E143">
        <v>2417</v>
      </c>
      <c r="F143" s="171"/>
      <c r="G143" s="171"/>
      <c r="H143" s="172"/>
      <c r="I143" s="171"/>
      <c r="J143" s="171"/>
      <c r="K143" s="172"/>
      <c r="L143" s="172"/>
      <c r="M143" s="172"/>
      <c r="N143" s="172"/>
      <c r="O143" s="172"/>
      <c r="P143" s="171"/>
      <c r="Q143" s="171"/>
      <c r="R143" s="171"/>
      <c r="S143" s="171"/>
      <c r="T143" s="171"/>
      <c r="U143" s="171"/>
      <c r="V143" s="171"/>
      <c r="W143" s="171"/>
      <c r="X143" s="171"/>
      <c r="Y143" s="171"/>
      <c r="Z143" s="171"/>
      <c r="AA143" s="171"/>
      <c r="AB143" s="171"/>
      <c r="AC143" s="171"/>
      <c r="AD143" s="171"/>
      <c r="AE143" s="171"/>
    </row>
    <row r="144" spans="1:31">
      <c r="A144" s="171"/>
      <c r="B144" s="171"/>
      <c r="C144" s="171"/>
      <c r="D144" t="s">
        <v>97</v>
      </c>
      <c r="E144">
        <v>9564</v>
      </c>
      <c r="F144" s="171"/>
      <c r="G144" s="171"/>
      <c r="H144" s="174"/>
      <c r="I144" s="171"/>
      <c r="J144" s="171"/>
      <c r="K144" s="171"/>
      <c r="L144" s="171"/>
      <c r="M144" s="171"/>
      <c r="N144" s="171"/>
      <c r="O144" s="171"/>
      <c r="P144" s="171"/>
      <c r="Q144" s="171"/>
      <c r="R144" s="171"/>
      <c r="S144" s="171"/>
      <c r="T144" s="171"/>
      <c r="U144" s="171"/>
      <c r="V144" s="171"/>
      <c r="W144" s="171"/>
      <c r="X144" s="171"/>
      <c r="Y144" s="171"/>
      <c r="Z144" s="171"/>
      <c r="AA144" s="171"/>
      <c r="AB144" s="171"/>
      <c r="AC144" s="171"/>
      <c r="AD144" s="171"/>
      <c r="AE144" s="171"/>
    </row>
    <row r="145" spans="1:31">
      <c r="A145" s="171"/>
      <c r="B145" s="171"/>
      <c r="C145" s="171"/>
      <c r="D145" t="s">
        <v>98</v>
      </c>
      <c r="E145">
        <v>20756</v>
      </c>
      <c r="F145" s="171"/>
      <c r="G145" s="171"/>
      <c r="H145" s="174"/>
      <c r="I145" s="171"/>
      <c r="J145" s="171"/>
      <c r="K145" s="171"/>
      <c r="L145" s="171"/>
      <c r="M145" s="171"/>
      <c r="N145" s="171"/>
      <c r="O145" s="171"/>
      <c r="P145" s="171"/>
      <c r="Q145" s="171"/>
      <c r="R145" s="171"/>
      <c r="S145" s="171"/>
      <c r="T145" s="171"/>
      <c r="U145" s="171"/>
      <c r="V145" s="171"/>
      <c r="W145" s="171"/>
      <c r="X145" s="171"/>
      <c r="Y145" s="171"/>
      <c r="Z145" s="171"/>
      <c r="AA145" s="171"/>
      <c r="AB145" s="171"/>
      <c r="AC145" s="171"/>
      <c r="AD145" s="171"/>
      <c r="AE145" s="171"/>
    </row>
    <row r="146" spans="1:31">
      <c r="A146" s="171"/>
      <c r="B146" s="171"/>
      <c r="C146" s="171"/>
      <c r="D146" t="s">
        <v>99</v>
      </c>
      <c r="E146">
        <v>37144</v>
      </c>
      <c r="F146" s="171"/>
      <c r="G146" s="171"/>
      <c r="H146" s="174"/>
      <c r="I146" s="171"/>
      <c r="J146" s="171"/>
      <c r="K146" s="171"/>
      <c r="L146" s="171"/>
      <c r="M146" s="171"/>
      <c r="N146" s="171"/>
      <c r="O146" s="171"/>
      <c r="P146" s="171"/>
      <c r="Q146" s="171"/>
      <c r="R146" s="171"/>
      <c r="S146" s="171"/>
      <c r="T146" s="171"/>
      <c r="U146" s="171"/>
      <c r="V146" s="171"/>
      <c r="W146" s="171"/>
      <c r="X146" s="171"/>
      <c r="Y146" s="171"/>
      <c r="Z146" s="171"/>
      <c r="AA146" s="171"/>
      <c r="AB146" s="171"/>
      <c r="AC146" s="171"/>
      <c r="AD146" s="171"/>
      <c r="AE146" s="171"/>
    </row>
    <row r="147" spans="1:31">
      <c r="A147" s="171"/>
      <c r="B147" s="171"/>
      <c r="C147" s="171"/>
      <c r="D147" t="s">
        <v>100</v>
      </c>
      <c r="E147">
        <v>4889</v>
      </c>
      <c r="F147" s="171"/>
      <c r="G147" s="171"/>
      <c r="H147" s="176"/>
      <c r="I147" s="171"/>
      <c r="J147" s="171"/>
      <c r="K147" s="171"/>
      <c r="L147" s="171"/>
      <c r="M147" s="171"/>
      <c r="N147" s="171"/>
      <c r="O147" s="171"/>
      <c r="P147" s="171"/>
      <c r="Q147" s="171"/>
      <c r="R147" s="171"/>
      <c r="S147" s="171"/>
      <c r="T147" s="171"/>
      <c r="U147" s="171"/>
      <c r="V147" s="171"/>
      <c r="W147" s="171"/>
      <c r="X147" s="171"/>
      <c r="Y147" s="171"/>
      <c r="Z147" s="171"/>
      <c r="AA147" s="171"/>
      <c r="AB147" s="171"/>
      <c r="AC147" s="171"/>
      <c r="AD147" s="171"/>
      <c r="AE147" s="171"/>
    </row>
    <row r="148" spans="1:31">
      <c r="A148" s="171"/>
      <c r="B148" s="171"/>
      <c r="C148" s="171"/>
      <c r="D148" t="s">
        <v>101</v>
      </c>
      <c r="E148">
        <v>1008</v>
      </c>
      <c r="F148" s="171"/>
      <c r="G148" s="171"/>
      <c r="H148" s="172"/>
      <c r="I148" s="171"/>
      <c r="J148" s="171"/>
      <c r="K148" s="171"/>
      <c r="L148" s="171"/>
      <c r="M148" s="171"/>
      <c r="N148" s="171"/>
      <c r="O148" s="171"/>
      <c r="P148" s="171"/>
      <c r="Q148" s="171"/>
      <c r="R148" s="171"/>
      <c r="S148" s="171"/>
      <c r="T148" s="171"/>
      <c r="U148" s="171"/>
      <c r="V148" s="171"/>
      <c r="W148" s="171"/>
      <c r="X148" s="171"/>
      <c r="Y148" s="171"/>
      <c r="Z148" s="171"/>
      <c r="AA148" s="171"/>
      <c r="AB148" s="171"/>
      <c r="AC148" s="171"/>
      <c r="AD148" s="171"/>
      <c r="AE148" s="171"/>
    </row>
    <row r="149" spans="1:31">
      <c r="A149" s="171"/>
      <c r="B149" s="171"/>
      <c r="C149" s="171"/>
      <c r="D149" t="s">
        <v>37</v>
      </c>
      <c r="E149">
        <v>153302</v>
      </c>
      <c r="F149" s="171"/>
      <c r="G149" s="171"/>
      <c r="H149" s="174"/>
      <c r="I149" s="171"/>
      <c r="J149" s="171"/>
      <c r="K149" s="171"/>
      <c r="L149" s="171"/>
      <c r="M149" s="171"/>
      <c r="N149" s="171"/>
      <c r="O149" s="171"/>
      <c r="P149" s="171"/>
      <c r="Q149" s="171"/>
      <c r="R149" s="171"/>
      <c r="S149" s="171"/>
      <c r="T149" s="171"/>
      <c r="U149" s="171"/>
      <c r="V149" s="171"/>
      <c r="W149" s="171"/>
      <c r="X149" s="171"/>
      <c r="Y149" s="171"/>
      <c r="Z149" s="171"/>
      <c r="AA149" s="171"/>
      <c r="AB149" s="171"/>
      <c r="AC149" s="171"/>
      <c r="AD149" s="171"/>
      <c r="AE149" s="171"/>
    </row>
    <row r="150" spans="1:31">
      <c r="A150" s="171"/>
      <c r="B150" s="171"/>
      <c r="C150" s="171"/>
      <c r="D150" s="171"/>
      <c r="E150" s="173"/>
      <c r="F150" s="173"/>
      <c r="G150" s="174"/>
      <c r="H150" s="174"/>
      <c r="I150" s="171"/>
      <c r="J150" s="171"/>
      <c r="K150" s="171"/>
      <c r="L150" s="171"/>
      <c r="M150" s="171"/>
      <c r="N150" s="171"/>
      <c r="O150" s="171"/>
      <c r="P150" s="171"/>
      <c r="Q150" s="171"/>
      <c r="R150" s="171"/>
      <c r="S150" s="171"/>
      <c r="T150" s="171"/>
      <c r="U150" s="171"/>
      <c r="V150" s="171"/>
      <c r="W150" s="171"/>
      <c r="X150" s="171"/>
      <c r="Y150" s="171"/>
      <c r="Z150" s="171"/>
      <c r="AA150" s="171"/>
      <c r="AB150" s="171"/>
      <c r="AC150" s="171"/>
      <c r="AD150" s="171"/>
      <c r="AE150" s="171"/>
    </row>
    <row r="151" spans="1:31">
      <c r="A151" s="171"/>
      <c r="B151" s="171"/>
      <c r="C151" s="171"/>
      <c r="D151" s="171"/>
      <c r="E151" s="173"/>
      <c r="F151" s="173"/>
      <c r="G151" s="174"/>
      <c r="H151" s="174"/>
      <c r="I151" s="171"/>
      <c r="J151" s="171"/>
      <c r="K151" s="171"/>
      <c r="L151" s="171"/>
      <c r="M151" s="171"/>
      <c r="N151" s="171"/>
      <c r="O151" s="171"/>
      <c r="P151" s="171"/>
      <c r="Q151" s="171"/>
      <c r="R151" s="171"/>
      <c r="S151" s="171"/>
      <c r="T151" s="171"/>
      <c r="U151" s="171"/>
      <c r="V151" s="171"/>
      <c r="W151" s="171"/>
      <c r="X151" s="171"/>
      <c r="Y151" s="171"/>
      <c r="Z151" s="171"/>
      <c r="AA151" s="171"/>
      <c r="AB151" s="171"/>
      <c r="AC151" s="171"/>
      <c r="AD151" s="171"/>
      <c r="AE151" s="171"/>
    </row>
    <row r="152" spans="1:31" ht="12.75" customHeight="1">
      <c r="A152" s="251"/>
      <c r="B152" s="251"/>
      <c r="C152" s="251"/>
      <c r="D152" s="251"/>
      <c r="E152" s="251"/>
      <c r="F152" s="251"/>
      <c r="G152" s="251"/>
      <c r="H152" s="251"/>
      <c r="I152" s="251"/>
      <c r="J152" s="251"/>
      <c r="K152" s="251"/>
      <c r="L152" s="251"/>
      <c r="M152" s="251"/>
      <c r="N152" s="251"/>
      <c r="O152" s="251"/>
      <c r="P152" s="251"/>
      <c r="Q152" s="251"/>
      <c r="R152" s="251"/>
      <c r="S152" s="251"/>
      <c r="T152" s="251"/>
      <c r="U152" s="251"/>
      <c r="V152" s="251"/>
      <c r="W152" s="251"/>
      <c r="X152" s="251"/>
      <c r="Y152" s="251"/>
      <c r="Z152" s="251"/>
      <c r="AA152" s="251"/>
      <c r="AB152" s="251"/>
      <c r="AC152" s="251"/>
      <c r="AD152" s="251"/>
      <c r="AE152" s="251"/>
    </row>
    <row r="153" spans="1:31" ht="14.25" customHeight="1">
      <c r="A153" s="251"/>
      <c r="B153" s="251"/>
      <c r="C153" s="251"/>
      <c r="D153" s="251"/>
      <c r="E153" s="251"/>
      <c r="F153" s="251"/>
      <c r="G153" s="251"/>
      <c r="H153" s="251"/>
      <c r="I153" s="251"/>
      <c r="J153" s="251"/>
      <c r="K153" s="251"/>
      <c r="L153" s="251"/>
      <c r="M153" s="251"/>
      <c r="N153" s="251"/>
      <c r="O153" s="251"/>
      <c r="P153" s="251"/>
      <c r="Q153" s="251"/>
      <c r="R153" s="251"/>
      <c r="S153" s="251"/>
      <c r="T153" s="251"/>
      <c r="U153" s="251"/>
      <c r="V153" s="251"/>
      <c r="W153" s="251"/>
      <c r="X153" s="251"/>
      <c r="Y153" s="251"/>
      <c r="Z153" s="251"/>
      <c r="AA153" s="251"/>
      <c r="AB153" s="251"/>
      <c r="AC153" s="251"/>
      <c r="AD153" s="251"/>
      <c r="AE153" s="251"/>
    </row>
    <row r="154" spans="1:31" ht="14.25" customHeight="1">
      <c r="A154" s="251"/>
      <c r="B154" s="251"/>
      <c r="C154" s="251"/>
      <c r="D154" s="251"/>
      <c r="E154" s="251"/>
      <c r="F154" s="251"/>
      <c r="G154" s="251"/>
      <c r="H154" s="251"/>
      <c r="I154" s="251"/>
      <c r="J154" s="251"/>
      <c r="K154" s="251"/>
      <c r="L154" s="251"/>
      <c r="M154" s="251"/>
      <c r="N154" s="251"/>
      <c r="O154" s="251"/>
      <c r="P154" s="251"/>
      <c r="Q154" s="251"/>
      <c r="R154" s="251"/>
      <c r="S154" s="251"/>
      <c r="T154" s="251"/>
      <c r="U154" s="251"/>
      <c r="V154" s="251"/>
      <c r="W154" s="251"/>
      <c r="X154" s="251"/>
      <c r="Y154" s="251"/>
      <c r="Z154" s="251"/>
      <c r="AA154" s="251"/>
      <c r="AB154" s="251"/>
      <c r="AC154" s="251"/>
      <c r="AD154" s="251"/>
      <c r="AE154" s="251"/>
    </row>
    <row r="155" spans="1:31" ht="12.75" customHeight="1">
      <c r="A155" s="251"/>
      <c r="B155" s="251"/>
      <c r="C155" s="251"/>
      <c r="D155" s="251"/>
      <c r="E155" s="251"/>
      <c r="F155" s="251"/>
      <c r="G155" s="251"/>
      <c r="H155" s="251"/>
      <c r="I155" s="251"/>
      <c r="J155" s="251"/>
      <c r="K155" s="251"/>
      <c r="L155" s="251"/>
      <c r="M155" s="251"/>
      <c r="N155" s="251"/>
      <c r="O155" s="251"/>
      <c r="P155" s="251"/>
      <c r="Q155" s="251"/>
      <c r="R155" s="251"/>
      <c r="S155" s="251"/>
      <c r="T155" s="251"/>
      <c r="U155" s="251"/>
      <c r="V155" s="251"/>
      <c r="W155" s="251"/>
      <c r="X155" s="251"/>
      <c r="Y155" s="251"/>
      <c r="Z155" s="251"/>
      <c r="AA155" s="251"/>
      <c r="AB155" s="251"/>
      <c r="AC155" s="251"/>
      <c r="AD155" s="251"/>
      <c r="AE155" s="251"/>
    </row>
    <row r="156" spans="1:31" ht="12.75" customHeight="1">
      <c r="A156" s="251"/>
      <c r="B156" s="251"/>
      <c r="C156" s="251"/>
      <c r="D156" s="251"/>
      <c r="E156" s="251"/>
      <c r="F156" s="251"/>
      <c r="G156" s="251"/>
      <c r="H156" s="251"/>
      <c r="I156" s="251"/>
      <c r="J156" s="251"/>
      <c r="K156" s="251"/>
      <c r="L156" s="251"/>
      <c r="M156" s="251"/>
      <c r="N156" s="251"/>
      <c r="O156" s="251"/>
      <c r="P156" s="251"/>
      <c r="Q156" s="251"/>
      <c r="R156" s="251"/>
      <c r="S156" s="251"/>
      <c r="T156" s="251"/>
      <c r="U156" s="251"/>
      <c r="V156" s="251"/>
      <c r="W156" s="251"/>
      <c r="X156" s="251"/>
      <c r="Y156" s="251"/>
      <c r="Z156" s="251"/>
      <c r="AA156" s="251"/>
      <c r="AB156" s="251"/>
      <c r="AC156" s="251"/>
      <c r="AD156" s="251"/>
      <c r="AE156" s="251"/>
    </row>
    <row r="161" spans="1:11" ht="24.95" customHeight="1">
      <c r="A161" s="244" t="s">
        <v>102</v>
      </c>
      <c r="B161" s="244"/>
      <c r="C161" s="244"/>
      <c r="D161" s="244"/>
      <c r="E161" s="244"/>
      <c r="F161" s="244"/>
      <c r="G161" s="244"/>
      <c r="H161" s="244"/>
      <c r="I161" s="244"/>
      <c r="J161" s="244"/>
      <c r="K161" s="244"/>
    </row>
    <row r="162" spans="1:11">
      <c r="A162" s="177" t="s">
        <v>79</v>
      </c>
      <c r="B162" s="177" t="s">
        <v>48</v>
      </c>
      <c r="C162" s="133"/>
      <c r="D162" s="133"/>
      <c r="E162" s="133"/>
      <c r="F162" s="133"/>
      <c r="G162" s="31" t="s">
        <v>28</v>
      </c>
      <c r="H162" t="s">
        <v>11</v>
      </c>
      <c r="I162" t="s">
        <v>14</v>
      </c>
      <c r="J162" t="s">
        <v>13</v>
      </c>
      <c r="K162" t="s">
        <v>12</v>
      </c>
    </row>
    <row r="163" spans="1:11">
      <c r="A163" s="45" t="s">
        <v>51</v>
      </c>
      <c r="B163" s="210">
        <v>30.99</v>
      </c>
      <c r="C163" s="133"/>
      <c r="D163" s="133"/>
      <c r="E163" s="133"/>
      <c r="F163" s="133"/>
      <c r="G163" t="s">
        <v>103</v>
      </c>
      <c r="H163" s="17">
        <v>0.3159535078399176</v>
      </c>
      <c r="I163" s="17">
        <v>9.7948346849656911</v>
      </c>
      <c r="J163" s="30">
        <v>3.2257155735857558E-2</v>
      </c>
      <c r="K163" s="30">
        <v>1.5846671459398855E-2</v>
      </c>
    </row>
    <row r="164" spans="1:11">
      <c r="A164" s="45" t="s">
        <v>104</v>
      </c>
      <c r="B164" s="210">
        <v>19.07</v>
      </c>
      <c r="C164" s="133"/>
      <c r="D164" s="133"/>
      <c r="E164" s="133"/>
      <c r="F164" s="133"/>
      <c r="G164" t="s">
        <v>105</v>
      </c>
      <c r="H164" s="17">
        <v>0.87998617042592731</v>
      </c>
      <c r="I164" s="17">
        <v>14.81625168682031</v>
      </c>
      <c r="J164" s="30">
        <v>5.9393306014686065E-2</v>
      </c>
      <c r="K164" s="30">
        <v>7.8737920417207685E-3</v>
      </c>
    </row>
    <row r="165" spans="1:11">
      <c r="A165" s="46" t="s">
        <v>50</v>
      </c>
      <c r="B165" s="210">
        <v>22.67</v>
      </c>
      <c r="C165" s="133"/>
      <c r="D165" s="133"/>
      <c r="E165" s="133"/>
      <c r="F165" s="133"/>
      <c r="G165" t="s">
        <v>106</v>
      </c>
      <c r="H165" s="17">
        <v>0.3351620207446504</v>
      </c>
      <c r="I165" s="17">
        <v>11.668919299143113</v>
      </c>
      <c r="J165" s="30">
        <v>2.8722627361838247E-2</v>
      </c>
      <c r="K165" s="30">
        <v>2.0675821386363341E-2</v>
      </c>
    </row>
    <row r="166" spans="1:11">
      <c r="A166" s="177" t="s">
        <v>84</v>
      </c>
      <c r="B166" s="177" t="s">
        <v>48</v>
      </c>
      <c r="C166" s="133"/>
      <c r="D166" s="133"/>
      <c r="E166" s="133"/>
      <c r="F166" s="133"/>
      <c r="G166" t="s">
        <v>107</v>
      </c>
      <c r="H166" s="17">
        <v>0.62846421357664584</v>
      </c>
      <c r="I166" s="17">
        <v>24.369434722664124</v>
      </c>
      <c r="J166" s="30">
        <v>2.5789035352229976E-2</v>
      </c>
      <c r="K166" s="30">
        <v>2.004257437805242E-2</v>
      </c>
    </row>
    <row r="167" spans="1:11">
      <c r="A167" s="45" t="s">
        <v>108</v>
      </c>
      <c r="B167" s="184">
        <v>6.47</v>
      </c>
      <c r="C167" s="133"/>
      <c r="D167" s="133"/>
      <c r="E167" s="133"/>
      <c r="F167" s="133"/>
      <c r="G167" t="s">
        <v>109</v>
      </c>
      <c r="H167" s="17">
        <v>0.30406559365829805</v>
      </c>
      <c r="I167" s="17">
        <v>20.074513947590869</v>
      </c>
      <c r="J167" s="30">
        <v>1.5146847114312762E-2</v>
      </c>
      <c r="K167" s="30">
        <v>1.6382080113702478E-2</v>
      </c>
    </row>
    <row r="168" spans="1:11">
      <c r="A168" s="45" t="s">
        <v>54</v>
      </c>
      <c r="B168" s="184">
        <v>10.65</v>
      </c>
      <c r="C168" s="133"/>
      <c r="D168" s="133"/>
      <c r="E168" s="133"/>
      <c r="F168" s="133"/>
      <c r="G168" t="s">
        <v>110</v>
      </c>
      <c r="H168" s="17">
        <v>0.35463890315921442</v>
      </c>
      <c r="I168" s="17">
        <v>15.891193241816262</v>
      </c>
      <c r="J168" s="30">
        <v>2.2316694395611129E-2</v>
      </c>
      <c r="K168" s="30">
        <v>1.6850468954539958E-2</v>
      </c>
    </row>
    <row r="169" spans="1:11">
      <c r="A169" s="46" t="s">
        <v>111</v>
      </c>
      <c r="B169" s="184">
        <v>14.34</v>
      </c>
      <c r="C169" s="133"/>
      <c r="D169" s="133"/>
      <c r="E169" s="133"/>
      <c r="F169" s="133"/>
      <c r="G169" t="s">
        <v>112</v>
      </c>
      <c r="H169" s="17">
        <v>1.3114027642523385</v>
      </c>
      <c r="I169" s="17">
        <v>23.591128254580521</v>
      </c>
      <c r="J169" s="30">
        <v>5.5588810763966441E-2</v>
      </c>
      <c r="K169" s="30">
        <v>7.0703622931361249E-3</v>
      </c>
    </row>
    <row r="170" spans="1:11">
      <c r="A170" s="133"/>
      <c r="B170" s="133"/>
      <c r="C170" s="133"/>
      <c r="D170" s="133"/>
      <c r="E170" s="133"/>
      <c r="F170" s="133"/>
      <c r="G170" t="s">
        <v>113</v>
      </c>
      <c r="H170" s="17">
        <v>0.38442437530451723</v>
      </c>
      <c r="I170" s="17">
        <v>17.429664694280074</v>
      </c>
      <c r="J170" s="30">
        <v>2.2055752766757152E-2</v>
      </c>
      <c r="K170" s="30">
        <v>2.2717091510234166E-2</v>
      </c>
    </row>
    <row r="171" spans="1:11">
      <c r="A171" s="133"/>
      <c r="B171" s="133"/>
      <c r="C171" s="133"/>
      <c r="D171" s="133"/>
      <c r="E171" s="133"/>
      <c r="F171" s="133"/>
      <c r="G171" t="s">
        <v>114</v>
      </c>
      <c r="H171" s="17">
        <v>0.804334021625702</v>
      </c>
      <c r="I171" s="17">
        <v>29.476322213181444</v>
      </c>
      <c r="J171" s="30">
        <v>2.7287461977397367E-2</v>
      </c>
      <c r="K171" s="30">
        <v>1.8902142622644485E-2</v>
      </c>
    </row>
    <row r="172" spans="1:11">
      <c r="A172" s="133"/>
      <c r="B172" s="133"/>
      <c r="C172" s="133"/>
      <c r="D172" s="133"/>
      <c r="E172" s="133"/>
      <c r="F172" s="133"/>
      <c r="G172" t="s">
        <v>115</v>
      </c>
      <c r="H172" s="17">
        <v>0.36585151480322098</v>
      </c>
      <c r="I172" s="17">
        <v>31.981087470449175</v>
      </c>
      <c r="J172" s="30">
        <v>1.1439620842826912E-2</v>
      </c>
      <c r="K172" s="30">
        <v>1.9113680243780289E-2</v>
      </c>
    </row>
    <row r="173" spans="1:11">
      <c r="A173" s="133"/>
      <c r="B173" s="133"/>
      <c r="C173" s="133"/>
      <c r="D173" s="133"/>
      <c r="E173" s="133"/>
      <c r="F173" s="133"/>
      <c r="G173" t="s">
        <v>37</v>
      </c>
      <c r="H173" s="17">
        <v>0.51037038156175174</v>
      </c>
      <c r="I173" s="17">
        <v>17.394569860384557</v>
      </c>
      <c r="J173" s="30">
        <v>2.9340787708933232E-2</v>
      </c>
      <c r="K173" s="30">
        <v>1.4715640337422804E-2</v>
      </c>
    </row>
    <row r="174" spans="1:11">
      <c r="A174" s="133"/>
      <c r="B174" s="133"/>
      <c r="C174" s="133"/>
      <c r="D174" s="133"/>
      <c r="E174" s="133"/>
      <c r="F174" s="133"/>
      <c r="G174" s="133"/>
      <c r="H174" s="133"/>
      <c r="I174" s="133"/>
    </row>
    <row r="175" spans="1:11">
      <c r="A175" s="133"/>
      <c r="B175" s="133"/>
      <c r="C175" s="133"/>
      <c r="D175" s="133"/>
      <c r="E175" s="133"/>
      <c r="F175" s="133"/>
      <c r="G175" s="133"/>
      <c r="H175" s="133"/>
      <c r="I175" s="133"/>
    </row>
    <row r="176" spans="1:11">
      <c r="A176" s="133"/>
      <c r="B176" s="133"/>
      <c r="C176" s="133"/>
      <c r="D176" s="133"/>
      <c r="E176" s="133"/>
      <c r="F176" s="133"/>
      <c r="G176" s="133"/>
      <c r="H176" s="133"/>
      <c r="I176" s="133"/>
    </row>
    <row r="177" spans="1:11">
      <c r="A177" s="133"/>
      <c r="B177" s="133"/>
      <c r="C177" s="133"/>
      <c r="D177" s="133"/>
      <c r="E177" s="133"/>
      <c r="F177" s="133"/>
      <c r="G177" s="133"/>
      <c r="H177" s="133"/>
      <c r="I177" s="133"/>
    </row>
    <row r="178" spans="1:11">
      <c r="A178" s="133"/>
      <c r="B178" s="133"/>
      <c r="C178" s="133"/>
      <c r="D178" s="133"/>
      <c r="E178" s="133"/>
      <c r="F178" s="133"/>
      <c r="G178" s="133"/>
      <c r="H178" s="133"/>
      <c r="I178" s="133"/>
    </row>
    <row r="179" spans="1:11">
      <c r="A179" s="133"/>
      <c r="B179" s="133"/>
      <c r="C179" s="133"/>
      <c r="D179" s="133"/>
      <c r="E179" s="133"/>
      <c r="F179" s="133"/>
      <c r="G179" s="133"/>
      <c r="H179" s="133"/>
      <c r="I179" s="133"/>
    </row>
    <row r="180" spans="1:11">
      <c r="A180" s="133"/>
      <c r="B180" s="133"/>
      <c r="C180" s="133"/>
      <c r="D180" s="133"/>
      <c r="E180" s="133"/>
      <c r="F180" s="133"/>
      <c r="G180" s="133"/>
      <c r="H180" s="133"/>
      <c r="I180" s="133"/>
    </row>
    <row r="181" spans="1:11">
      <c r="A181" s="133"/>
      <c r="B181" s="133"/>
      <c r="C181" s="133"/>
      <c r="D181" s="133"/>
      <c r="E181" s="133"/>
      <c r="F181" s="133"/>
      <c r="G181" s="133"/>
      <c r="H181" s="133"/>
      <c r="I181" s="133"/>
    </row>
    <row r="182" spans="1:11">
      <c r="A182" s="133"/>
      <c r="B182" s="133"/>
      <c r="C182" s="133"/>
      <c r="D182" s="133"/>
      <c r="E182" s="133"/>
      <c r="F182" s="133"/>
      <c r="G182" s="133"/>
      <c r="H182" s="133"/>
      <c r="I182" s="133"/>
    </row>
    <row r="183" spans="1:11">
      <c r="A183" s="133"/>
      <c r="B183" s="133"/>
      <c r="C183" s="133"/>
      <c r="D183" s="133"/>
      <c r="E183" s="133"/>
      <c r="F183" s="133"/>
      <c r="G183" s="133"/>
      <c r="H183" s="133"/>
      <c r="I183" s="133"/>
    </row>
    <row r="184" spans="1:11">
      <c r="A184" s="133"/>
      <c r="B184" s="133"/>
      <c r="C184" s="133"/>
      <c r="D184" s="133"/>
      <c r="E184" s="133"/>
      <c r="F184" s="133"/>
      <c r="G184" s="133"/>
      <c r="H184" s="133"/>
      <c r="I184" s="133"/>
    </row>
    <row r="185" spans="1:11">
      <c r="A185" s="133"/>
      <c r="B185" s="133"/>
      <c r="C185" s="133"/>
      <c r="D185" s="133"/>
      <c r="E185" s="133"/>
      <c r="F185" s="133"/>
      <c r="G185" s="133"/>
      <c r="H185" s="133"/>
      <c r="I185" s="133"/>
    </row>
    <row r="186" spans="1:11" ht="12.6" customHeight="1">
      <c r="A186" s="251" t="s">
        <v>116</v>
      </c>
      <c r="B186" s="251"/>
      <c r="C186" s="251"/>
      <c r="D186" s="251"/>
      <c r="E186" s="251"/>
      <c r="F186" s="251"/>
      <c r="G186" s="251"/>
      <c r="H186" s="251"/>
      <c r="I186" s="251"/>
      <c r="J186" s="251"/>
      <c r="K186" s="251"/>
    </row>
    <row r="187" spans="1:11" ht="12.6" customHeight="1">
      <c r="A187" s="251"/>
      <c r="B187" s="251"/>
      <c r="C187" s="251"/>
      <c r="D187" s="251"/>
      <c r="E187" s="251"/>
      <c r="F187" s="251"/>
      <c r="G187" s="251"/>
      <c r="H187" s="251"/>
      <c r="I187" s="251"/>
      <c r="J187" s="251"/>
      <c r="K187" s="251"/>
    </row>
    <row r="188" spans="1:11" ht="12.6" customHeight="1">
      <c r="A188" s="251"/>
      <c r="B188" s="251"/>
      <c r="C188" s="251"/>
      <c r="D188" s="251"/>
      <c r="E188" s="251"/>
      <c r="F188" s="251"/>
      <c r="G188" s="251"/>
      <c r="H188" s="251"/>
      <c r="I188" s="251"/>
      <c r="J188" s="251"/>
      <c r="K188" s="251"/>
    </row>
  </sheetData>
  <mergeCells count="34">
    <mergeCell ref="A47:K49"/>
    <mergeCell ref="A52:AE52"/>
    <mergeCell ref="A82:AE84"/>
    <mergeCell ref="L53:M53"/>
    <mergeCell ref="L64:M64"/>
    <mergeCell ref="A152:AE156"/>
    <mergeCell ref="A161:K161"/>
    <mergeCell ref="A186:K188"/>
    <mergeCell ref="K89:O89"/>
    <mergeCell ref="K95:O95"/>
    <mergeCell ref="A88:AE88"/>
    <mergeCell ref="A125:AE125"/>
    <mergeCell ref="D126:H126"/>
    <mergeCell ref="D131:H131"/>
    <mergeCell ref="A1:K1"/>
    <mergeCell ref="A3:K3"/>
    <mergeCell ref="A2:I2"/>
    <mergeCell ref="A4:I4"/>
    <mergeCell ref="A5:B5"/>
    <mergeCell ref="C5:D5"/>
    <mergeCell ref="E5:F5"/>
    <mergeCell ref="G5:H5"/>
    <mergeCell ref="A17:I17"/>
    <mergeCell ref="A24:B24"/>
    <mergeCell ref="A35:B35"/>
    <mergeCell ref="A18:K20"/>
    <mergeCell ref="A22:K22"/>
    <mergeCell ref="C34:C35"/>
    <mergeCell ref="D24:E24"/>
    <mergeCell ref="D35:E35"/>
    <mergeCell ref="G24:H24"/>
    <mergeCell ref="G35:H35"/>
    <mergeCell ref="J35:K35"/>
    <mergeCell ref="J24:K24"/>
  </mergeCells>
  <conditionalFormatting pivot="1" sqref="B54:B55">
    <cfRule type="colorScale" priority="285">
      <colorScale>
        <cfvo type="min"/>
        <cfvo type="max"/>
        <color rgb="FFFCFCFF"/>
        <color rgb="FF63BE7B"/>
      </colorScale>
    </cfRule>
  </conditionalFormatting>
  <conditionalFormatting sqref="B127">
    <cfRule type="colorScale" priority="284">
      <colorScale>
        <cfvo type="min"/>
        <cfvo type="max"/>
        <color rgb="FFFCFCFF"/>
        <color rgb="FF63BE7B"/>
      </colorScale>
    </cfRule>
  </conditionalFormatting>
  <conditionalFormatting sqref="B131">
    <cfRule type="colorScale" priority="283">
      <colorScale>
        <cfvo type="min"/>
        <cfvo type="max"/>
        <color rgb="FFFCFCFF"/>
        <color rgb="FF63BE7B"/>
      </colorScale>
    </cfRule>
  </conditionalFormatting>
  <conditionalFormatting sqref="B135">
    <cfRule type="colorScale" priority="282">
      <colorScale>
        <cfvo type="min"/>
        <cfvo type="max"/>
        <color rgb="FFFCFCFF"/>
        <color rgb="FF63BE7B"/>
      </colorScale>
    </cfRule>
  </conditionalFormatting>
  <conditionalFormatting sqref="B139">
    <cfRule type="colorScale" priority="281">
      <colorScale>
        <cfvo type="min"/>
        <cfvo type="max"/>
        <color rgb="FFFCFCFF"/>
        <color rgb="FF63BE7B"/>
      </colorScale>
    </cfRule>
  </conditionalFormatting>
  <conditionalFormatting sqref="L128">
    <cfRule type="colorScale" priority="280">
      <colorScale>
        <cfvo type="min"/>
        <cfvo type="max"/>
        <color rgb="FFFCFCFF"/>
        <color rgb="FF63BE7B"/>
      </colorScale>
    </cfRule>
  </conditionalFormatting>
  <conditionalFormatting sqref="L128">
    <cfRule type="colorScale" priority="279">
      <colorScale>
        <cfvo type="min"/>
        <cfvo type="percentile" val="50"/>
        <cfvo type="max"/>
        <color rgb="FFF8696B"/>
        <color rgb="FFFFEB84"/>
        <color rgb="FF63BE7B"/>
      </colorScale>
    </cfRule>
  </conditionalFormatting>
  <conditionalFormatting sqref="L128">
    <cfRule type="colorScale" priority="278">
      <colorScale>
        <cfvo type="min"/>
        <cfvo type="percentile" val="50"/>
        <cfvo type="max"/>
        <color rgb="FF63BE7B"/>
        <color rgb="FFFFEB84"/>
        <color rgb="FFF8696B"/>
      </colorScale>
    </cfRule>
  </conditionalFormatting>
  <conditionalFormatting sqref="M128">
    <cfRule type="colorScale" priority="277">
      <colorScale>
        <cfvo type="min"/>
        <cfvo type="percentile" val="50"/>
        <cfvo type="max"/>
        <color rgb="FF63BE7B"/>
        <color rgb="FFFFEB84"/>
        <color rgb="FFF8696B"/>
      </colorScale>
    </cfRule>
  </conditionalFormatting>
  <conditionalFormatting sqref="M128">
    <cfRule type="colorScale" priority="276">
      <colorScale>
        <cfvo type="min"/>
        <cfvo type="max"/>
        <color rgb="FF63BE7B"/>
        <color rgb="FFFCFCFF"/>
      </colorScale>
    </cfRule>
  </conditionalFormatting>
  <conditionalFormatting sqref="L128">
    <cfRule type="colorScale" priority="275">
      <colorScale>
        <cfvo type="min"/>
        <cfvo type="max"/>
        <color rgb="FF63BE7B"/>
        <color rgb="FFFCFCFF"/>
      </colorScale>
    </cfRule>
  </conditionalFormatting>
  <conditionalFormatting sqref="N128">
    <cfRule type="colorScale" priority="274">
      <colorScale>
        <cfvo type="min"/>
        <cfvo type="max"/>
        <color rgb="FFFCFCFF"/>
        <color rgb="FF63BE7B"/>
      </colorScale>
    </cfRule>
  </conditionalFormatting>
  <conditionalFormatting sqref="O128">
    <cfRule type="colorScale" priority="273">
      <colorScale>
        <cfvo type="min"/>
        <cfvo type="max"/>
        <color rgb="FFFCFCFF"/>
        <color rgb="FF63BE7B"/>
      </colorScale>
    </cfRule>
  </conditionalFormatting>
  <conditionalFormatting sqref="L129">
    <cfRule type="colorScale" priority="272">
      <colorScale>
        <cfvo type="min"/>
        <cfvo type="max"/>
        <color rgb="FFFCFCFF"/>
        <color rgb="FF63BE7B"/>
      </colorScale>
    </cfRule>
  </conditionalFormatting>
  <conditionalFormatting sqref="L129">
    <cfRule type="colorScale" priority="271">
      <colorScale>
        <cfvo type="min"/>
        <cfvo type="percentile" val="50"/>
        <cfvo type="max"/>
        <color rgb="FFF8696B"/>
        <color rgb="FFFFEB84"/>
        <color rgb="FF63BE7B"/>
      </colorScale>
    </cfRule>
  </conditionalFormatting>
  <conditionalFormatting sqref="L129">
    <cfRule type="colorScale" priority="270">
      <colorScale>
        <cfvo type="min"/>
        <cfvo type="percentile" val="50"/>
        <cfvo type="max"/>
        <color rgb="FF63BE7B"/>
        <color rgb="FFFFEB84"/>
        <color rgb="FFF8696B"/>
      </colorScale>
    </cfRule>
  </conditionalFormatting>
  <conditionalFormatting sqref="M129">
    <cfRule type="colorScale" priority="269">
      <colorScale>
        <cfvo type="min"/>
        <cfvo type="percentile" val="50"/>
        <cfvo type="max"/>
        <color rgb="FF63BE7B"/>
        <color rgb="FFFFEB84"/>
        <color rgb="FFF8696B"/>
      </colorScale>
    </cfRule>
  </conditionalFormatting>
  <conditionalFormatting sqref="M129">
    <cfRule type="colorScale" priority="268">
      <colorScale>
        <cfvo type="min"/>
        <cfvo type="max"/>
        <color rgb="FF63BE7B"/>
        <color rgb="FFFCFCFF"/>
      </colorScale>
    </cfRule>
  </conditionalFormatting>
  <conditionalFormatting sqref="L129">
    <cfRule type="colorScale" priority="267">
      <colorScale>
        <cfvo type="min"/>
        <cfvo type="max"/>
        <color rgb="FF63BE7B"/>
        <color rgb="FFFCFCFF"/>
      </colorScale>
    </cfRule>
  </conditionalFormatting>
  <conditionalFormatting sqref="N129">
    <cfRule type="colorScale" priority="266">
      <colorScale>
        <cfvo type="min"/>
        <cfvo type="max"/>
        <color rgb="FFFCFCFF"/>
        <color rgb="FF63BE7B"/>
      </colorScale>
    </cfRule>
  </conditionalFormatting>
  <conditionalFormatting sqref="O129">
    <cfRule type="colorScale" priority="265">
      <colorScale>
        <cfvo type="min"/>
        <cfvo type="max"/>
        <color rgb="FFFCFCFF"/>
        <color rgb="FF63BE7B"/>
      </colorScale>
    </cfRule>
  </conditionalFormatting>
  <conditionalFormatting sqref="L130">
    <cfRule type="colorScale" priority="264">
      <colorScale>
        <cfvo type="min"/>
        <cfvo type="max"/>
        <color rgb="FFFCFCFF"/>
        <color rgb="FF63BE7B"/>
      </colorScale>
    </cfRule>
  </conditionalFormatting>
  <conditionalFormatting sqref="L130">
    <cfRule type="colorScale" priority="263">
      <colorScale>
        <cfvo type="min"/>
        <cfvo type="percentile" val="50"/>
        <cfvo type="max"/>
        <color rgb="FFF8696B"/>
        <color rgb="FFFFEB84"/>
        <color rgb="FF63BE7B"/>
      </colorScale>
    </cfRule>
  </conditionalFormatting>
  <conditionalFormatting sqref="L130">
    <cfRule type="colorScale" priority="262">
      <colorScale>
        <cfvo type="min"/>
        <cfvo type="percentile" val="50"/>
        <cfvo type="max"/>
        <color rgb="FF63BE7B"/>
        <color rgb="FFFFEB84"/>
        <color rgb="FFF8696B"/>
      </colorScale>
    </cfRule>
  </conditionalFormatting>
  <conditionalFormatting sqref="M130">
    <cfRule type="colorScale" priority="261">
      <colorScale>
        <cfvo type="min"/>
        <cfvo type="percentile" val="50"/>
        <cfvo type="max"/>
        <color rgb="FF63BE7B"/>
        <color rgb="FFFFEB84"/>
        <color rgb="FFF8696B"/>
      </colorScale>
    </cfRule>
  </conditionalFormatting>
  <conditionalFormatting sqref="M130">
    <cfRule type="colorScale" priority="260">
      <colorScale>
        <cfvo type="min"/>
        <cfvo type="max"/>
        <color rgb="FF63BE7B"/>
        <color rgb="FFFCFCFF"/>
      </colorScale>
    </cfRule>
  </conditionalFormatting>
  <conditionalFormatting sqref="L130">
    <cfRule type="colorScale" priority="259">
      <colorScale>
        <cfvo type="min"/>
        <cfvo type="max"/>
        <color rgb="FF63BE7B"/>
        <color rgb="FFFCFCFF"/>
      </colorScale>
    </cfRule>
  </conditionalFormatting>
  <conditionalFormatting sqref="N130">
    <cfRule type="colorScale" priority="258">
      <colorScale>
        <cfvo type="min"/>
        <cfvo type="max"/>
        <color rgb="FFFCFCFF"/>
        <color rgb="FF63BE7B"/>
      </colorScale>
    </cfRule>
  </conditionalFormatting>
  <conditionalFormatting sqref="O130">
    <cfRule type="colorScale" priority="257">
      <colorScale>
        <cfvo type="min"/>
        <cfvo type="max"/>
        <color rgb="FFFCFCFF"/>
        <color rgb="FF63BE7B"/>
      </colorScale>
    </cfRule>
  </conditionalFormatting>
  <conditionalFormatting sqref="L128:L130">
    <cfRule type="colorScale" priority="256">
      <colorScale>
        <cfvo type="min"/>
        <cfvo type="max"/>
        <color rgb="FFFCFCFF"/>
        <color rgb="FF63BE7B"/>
      </colorScale>
    </cfRule>
  </conditionalFormatting>
  <conditionalFormatting sqref="L128:L130">
    <cfRule type="colorScale" priority="255">
      <colorScale>
        <cfvo type="min"/>
        <cfvo type="max"/>
        <color rgb="FF63BE7B"/>
        <color rgb="FFFCFCFF"/>
      </colorScale>
    </cfRule>
  </conditionalFormatting>
  <conditionalFormatting sqref="M128:M130">
    <cfRule type="colorScale" priority="254">
      <colorScale>
        <cfvo type="min"/>
        <cfvo type="max"/>
        <color rgb="FF63BE7B"/>
        <color rgb="FFFCFCFF"/>
      </colorScale>
    </cfRule>
  </conditionalFormatting>
  <conditionalFormatting sqref="N128:N130">
    <cfRule type="colorScale" priority="253">
      <colorScale>
        <cfvo type="min"/>
        <cfvo type="max"/>
        <color rgb="FFFCFCFF"/>
        <color rgb="FF63BE7B"/>
      </colorScale>
    </cfRule>
  </conditionalFormatting>
  <conditionalFormatting sqref="O128:O130">
    <cfRule type="colorScale" priority="252">
      <colorScale>
        <cfvo type="min"/>
        <cfvo type="max"/>
        <color rgb="FFFCFCFF"/>
        <color rgb="FF63BE7B"/>
      </colorScale>
    </cfRule>
  </conditionalFormatting>
  <conditionalFormatting sqref="L139">
    <cfRule type="colorScale" priority="222">
      <colorScale>
        <cfvo type="min"/>
        <cfvo type="max"/>
        <color rgb="FFFCFCFF"/>
        <color rgb="FF63BE7B"/>
      </colorScale>
    </cfRule>
  </conditionalFormatting>
  <conditionalFormatting sqref="L139">
    <cfRule type="colorScale" priority="221">
      <colorScale>
        <cfvo type="min"/>
        <cfvo type="percentile" val="50"/>
        <cfvo type="max"/>
        <color rgb="FFF8696B"/>
        <color rgb="FFFFEB84"/>
        <color rgb="FF63BE7B"/>
      </colorScale>
    </cfRule>
  </conditionalFormatting>
  <conditionalFormatting sqref="L139">
    <cfRule type="colorScale" priority="220">
      <colorScale>
        <cfvo type="min"/>
        <cfvo type="percentile" val="50"/>
        <cfvo type="max"/>
        <color rgb="FF63BE7B"/>
        <color rgb="FFFFEB84"/>
        <color rgb="FFF8696B"/>
      </colorScale>
    </cfRule>
  </conditionalFormatting>
  <conditionalFormatting sqref="M139">
    <cfRule type="colorScale" priority="219">
      <colorScale>
        <cfvo type="min"/>
        <cfvo type="percentile" val="50"/>
        <cfvo type="max"/>
        <color rgb="FF63BE7B"/>
        <color rgb="FFFFEB84"/>
        <color rgb="FFF8696B"/>
      </colorScale>
    </cfRule>
  </conditionalFormatting>
  <conditionalFormatting sqref="M139">
    <cfRule type="colorScale" priority="218">
      <colorScale>
        <cfvo type="min"/>
        <cfvo type="max"/>
        <color rgb="FF63BE7B"/>
        <color rgb="FFFCFCFF"/>
      </colorScale>
    </cfRule>
  </conditionalFormatting>
  <conditionalFormatting sqref="L139">
    <cfRule type="colorScale" priority="217">
      <colorScale>
        <cfvo type="min"/>
        <cfvo type="max"/>
        <color rgb="FF63BE7B"/>
        <color rgb="FFFCFCFF"/>
      </colorScale>
    </cfRule>
  </conditionalFormatting>
  <conditionalFormatting sqref="N139">
    <cfRule type="colorScale" priority="216">
      <colorScale>
        <cfvo type="min"/>
        <cfvo type="max"/>
        <color rgb="FFFCFCFF"/>
        <color rgb="FF63BE7B"/>
      </colorScale>
    </cfRule>
  </conditionalFormatting>
  <conditionalFormatting sqref="O139">
    <cfRule type="colorScale" priority="215">
      <colorScale>
        <cfvo type="min"/>
        <cfvo type="max"/>
        <color rgb="FFFCFCFF"/>
        <color rgb="FF63BE7B"/>
      </colorScale>
    </cfRule>
  </conditionalFormatting>
  <conditionalFormatting sqref="L140">
    <cfRule type="colorScale" priority="214">
      <colorScale>
        <cfvo type="min"/>
        <cfvo type="max"/>
        <color rgb="FFFCFCFF"/>
        <color rgb="FF63BE7B"/>
      </colorScale>
    </cfRule>
  </conditionalFormatting>
  <conditionalFormatting sqref="L140">
    <cfRule type="colorScale" priority="213">
      <colorScale>
        <cfvo type="min"/>
        <cfvo type="percentile" val="50"/>
        <cfvo type="max"/>
        <color rgb="FFF8696B"/>
        <color rgb="FFFFEB84"/>
        <color rgb="FF63BE7B"/>
      </colorScale>
    </cfRule>
  </conditionalFormatting>
  <conditionalFormatting sqref="L140">
    <cfRule type="colorScale" priority="212">
      <colorScale>
        <cfvo type="min"/>
        <cfvo type="percentile" val="50"/>
        <cfvo type="max"/>
        <color rgb="FF63BE7B"/>
        <color rgb="FFFFEB84"/>
        <color rgb="FFF8696B"/>
      </colorScale>
    </cfRule>
  </conditionalFormatting>
  <conditionalFormatting sqref="M140">
    <cfRule type="colorScale" priority="211">
      <colorScale>
        <cfvo type="min"/>
        <cfvo type="percentile" val="50"/>
        <cfvo type="max"/>
        <color rgb="FF63BE7B"/>
        <color rgb="FFFFEB84"/>
        <color rgb="FFF8696B"/>
      </colorScale>
    </cfRule>
  </conditionalFormatting>
  <conditionalFormatting sqref="M140">
    <cfRule type="colorScale" priority="210">
      <colorScale>
        <cfvo type="min"/>
        <cfvo type="max"/>
        <color rgb="FF63BE7B"/>
        <color rgb="FFFCFCFF"/>
      </colorScale>
    </cfRule>
  </conditionalFormatting>
  <conditionalFormatting sqref="L140">
    <cfRule type="colorScale" priority="209">
      <colorScale>
        <cfvo type="min"/>
        <cfvo type="max"/>
        <color rgb="FF63BE7B"/>
        <color rgb="FFFCFCFF"/>
      </colorScale>
    </cfRule>
  </conditionalFormatting>
  <conditionalFormatting sqref="N140">
    <cfRule type="colorScale" priority="208">
      <colorScale>
        <cfvo type="min"/>
        <cfvo type="max"/>
        <color rgb="FFFCFCFF"/>
        <color rgb="FF63BE7B"/>
      </colorScale>
    </cfRule>
  </conditionalFormatting>
  <conditionalFormatting sqref="O140">
    <cfRule type="colorScale" priority="207">
      <colorScale>
        <cfvo type="min"/>
        <cfvo type="max"/>
        <color rgb="FFFCFCFF"/>
        <color rgb="FF63BE7B"/>
      </colorScale>
    </cfRule>
  </conditionalFormatting>
  <conditionalFormatting sqref="L141">
    <cfRule type="colorScale" priority="206">
      <colorScale>
        <cfvo type="min"/>
        <cfvo type="max"/>
        <color rgb="FFFCFCFF"/>
        <color rgb="FF63BE7B"/>
      </colorScale>
    </cfRule>
  </conditionalFormatting>
  <conditionalFormatting sqref="L141">
    <cfRule type="colorScale" priority="205">
      <colorScale>
        <cfvo type="min"/>
        <cfvo type="percentile" val="50"/>
        <cfvo type="max"/>
        <color rgb="FFF8696B"/>
        <color rgb="FFFFEB84"/>
        <color rgb="FF63BE7B"/>
      </colorScale>
    </cfRule>
  </conditionalFormatting>
  <conditionalFormatting sqref="L141">
    <cfRule type="colorScale" priority="204">
      <colorScale>
        <cfvo type="min"/>
        <cfvo type="percentile" val="50"/>
        <cfvo type="max"/>
        <color rgb="FF63BE7B"/>
        <color rgb="FFFFEB84"/>
        <color rgb="FFF8696B"/>
      </colorScale>
    </cfRule>
  </conditionalFormatting>
  <conditionalFormatting sqref="M141">
    <cfRule type="colorScale" priority="203">
      <colorScale>
        <cfvo type="min"/>
        <cfvo type="percentile" val="50"/>
        <cfvo type="max"/>
        <color rgb="FF63BE7B"/>
        <color rgb="FFFFEB84"/>
        <color rgb="FFF8696B"/>
      </colorScale>
    </cfRule>
  </conditionalFormatting>
  <conditionalFormatting sqref="M141">
    <cfRule type="colorScale" priority="202">
      <colorScale>
        <cfvo type="min"/>
        <cfvo type="max"/>
        <color rgb="FF63BE7B"/>
        <color rgb="FFFCFCFF"/>
      </colorScale>
    </cfRule>
  </conditionalFormatting>
  <conditionalFormatting sqref="L141">
    <cfRule type="colorScale" priority="201">
      <colorScale>
        <cfvo type="min"/>
        <cfvo type="max"/>
        <color rgb="FF63BE7B"/>
        <color rgb="FFFCFCFF"/>
      </colorScale>
    </cfRule>
  </conditionalFormatting>
  <conditionalFormatting sqref="N141">
    <cfRule type="colorScale" priority="200">
      <colorScale>
        <cfvo type="min"/>
        <cfvo type="max"/>
        <color rgb="FFFCFCFF"/>
        <color rgb="FF63BE7B"/>
      </colorScale>
    </cfRule>
  </conditionalFormatting>
  <conditionalFormatting sqref="O141">
    <cfRule type="colorScale" priority="199">
      <colorScale>
        <cfvo type="min"/>
        <cfvo type="max"/>
        <color rgb="FFFCFCFF"/>
        <color rgb="FF63BE7B"/>
      </colorScale>
    </cfRule>
  </conditionalFormatting>
  <conditionalFormatting sqref="L139:L141">
    <cfRule type="colorScale" priority="198">
      <colorScale>
        <cfvo type="min"/>
        <cfvo type="max"/>
        <color rgb="FFFCFCFF"/>
        <color rgb="FF63BE7B"/>
      </colorScale>
    </cfRule>
  </conditionalFormatting>
  <conditionalFormatting sqref="L139:L141">
    <cfRule type="colorScale" priority="197">
      <colorScale>
        <cfvo type="min"/>
        <cfvo type="max"/>
        <color rgb="FF63BE7B"/>
        <color rgb="FFFCFCFF"/>
      </colorScale>
    </cfRule>
  </conditionalFormatting>
  <conditionalFormatting sqref="M139:M141">
    <cfRule type="colorScale" priority="196">
      <colorScale>
        <cfvo type="min"/>
        <cfvo type="max"/>
        <color rgb="FF63BE7B"/>
        <color rgb="FFFCFCFF"/>
      </colorScale>
    </cfRule>
  </conditionalFormatting>
  <conditionalFormatting sqref="N139:N141">
    <cfRule type="colorScale" priority="195">
      <colorScale>
        <cfvo type="min"/>
        <cfvo type="max"/>
        <color rgb="FFFCFCFF"/>
        <color rgb="FF63BE7B"/>
      </colorScale>
    </cfRule>
  </conditionalFormatting>
  <conditionalFormatting sqref="O139:O141">
    <cfRule type="colorScale" priority="194">
      <colorScale>
        <cfvo type="min"/>
        <cfvo type="max"/>
        <color rgb="FFFCFCFF"/>
        <color rgb="FF63BE7B"/>
      </colorScale>
    </cfRule>
  </conditionalFormatting>
  <conditionalFormatting sqref="I128">
    <cfRule type="colorScale" priority="190">
      <colorScale>
        <cfvo type="min"/>
        <cfvo type="percentile" val="50"/>
        <cfvo type="max"/>
        <color rgb="FF63BE7B"/>
        <color rgb="FFFFEB84"/>
        <color rgb="FFF8696B"/>
      </colorScale>
    </cfRule>
  </conditionalFormatting>
  <conditionalFormatting sqref="I128">
    <cfRule type="colorScale" priority="189">
      <colorScale>
        <cfvo type="min"/>
        <cfvo type="max"/>
        <color rgb="FF63BE7B"/>
        <color rgb="FFFCFCFF"/>
      </colorScale>
    </cfRule>
  </conditionalFormatting>
  <conditionalFormatting sqref="J128">
    <cfRule type="colorScale" priority="187">
      <colorScale>
        <cfvo type="min"/>
        <cfvo type="max"/>
        <color rgb="FFFCFCFF"/>
        <color rgb="FF63BE7B"/>
      </colorScale>
    </cfRule>
  </conditionalFormatting>
  <conditionalFormatting sqref="K128">
    <cfRule type="colorScale" priority="186">
      <colorScale>
        <cfvo type="min"/>
        <cfvo type="max"/>
        <color rgb="FFFCFCFF"/>
        <color rgb="FF63BE7B"/>
      </colorScale>
    </cfRule>
  </conditionalFormatting>
  <conditionalFormatting sqref="I129">
    <cfRule type="colorScale" priority="182">
      <colorScale>
        <cfvo type="min"/>
        <cfvo type="percentile" val="50"/>
        <cfvo type="max"/>
        <color rgb="FF63BE7B"/>
        <color rgb="FFFFEB84"/>
        <color rgb="FFF8696B"/>
      </colorScale>
    </cfRule>
  </conditionalFormatting>
  <conditionalFormatting sqref="I129">
    <cfRule type="colorScale" priority="181">
      <colorScale>
        <cfvo type="min"/>
        <cfvo type="max"/>
        <color rgb="FF63BE7B"/>
        <color rgb="FFFCFCFF"/>
      </colorScale>
    </cfRule>
  </conditionalFormatting>
  <conditionalFormatting sqref="J129">
    <cfRule type="colorScale" priority="179">
      <colorScale>
        <cfvo type="min"/>
        <cfvo type="max"/>
        <color rgb="FFFCFCFF"/>
        <color rgb="FF63BE7B"/>
      </colorScale>
    </cfRule>
  </conditionalFormatting>
  <conditionalFormatting sqref="K129">
    <cfRule type="colorScale" priority="178">
      <colorScale>
        <cfvo type="min"/>
        <cfvo type="max"/>
        <color rgb="FFFCFCFF"/>
        <color rgb="FF63BE7B"/>
      </colorScale>
    </cfRule>
  </conditionalFormatting>
  <conditionalFormatting sqref="I130">
    <cfRule type="colorScale" priority="174">
      <colorScale>
        <cfvo type="min"/>
        <cfvo type="percentile" val="50"/>
        <cfvo type="max"/>
        <color rgb="FF63BE7B"/>
        <color rgb="FFFFEB84"/>
        <color rgb="FFF8696B"/>
      </colorScale>
    </cfRule>
  </conditionalFormatting>
  <conditionalFormatting sqref="I130">
    <cfRule type="colorScale" priority="173">
      <colorScale>
        <cfvo type="min"/>
        <cfvo type="max"/>
        <color rgb="FF63BE7B"/>
        <color rgb="FFFCFCFF"/>
      </colorScale>
    </cfRule>
  </conditionalFormatting>
  <conditionalFormatting sqref="J130">
    <cfRule type="colorScale" priority="171">
      <colorScale>
        <cfvo type="min"/>
        <cfvo type="max"/>
        <color rgb="FFFCFCFF"/>
        <color rgb="FF63BE7B"/>
      </colorScale>
    </cfRule>
  </conditionalFormatting>
  <conditionalFormatting sqref="K130">
    <cfRule type="colorScale" priority="170">
      <colorScale>
        <cfvo type="min"/>
        <cfvo type="max"/>
        <color rgb="FFFCFCFF"/>
        <color rgb="FF63BE7B"/>
      </colorScale>
    </cfRule>
  </conditionalFormatting>
  <conditionalFormatting sqref="I128:I130">
    <cfRule type="colorScale" priority="167">
      <colorScale>
        <cfvo type="min"/>
        <cfvo type="max"/>
        <color rgb="FF63BE7B"/>
        <color rgb="FFFCFCFF"/>
      </colorScale>
    </cfRule>
  </conditionalFormatting>
  <conditionalFormatting sqref="J128:J130">
    <cfRule type="colorScale" priority="166">
      <colorScale>
        <cfvo type="min"/>
        <cfvo type="max"/>
        <color rgb="FFFCFCFF"/>
        <color rgb="FF63BE7B"/>
      </colorScale>
    </cfRule>
  </conditionalFormatting>
  <conditionalFormatting sqref="K128:K130">
    <cfRule type="colorScale" priority="165">
      <colorScale>
        <cfvo type="min"/>
        <cfvo type="max"/>
        <color rgb="FFFCFCFF"/>
        <color rgb="FF63BE7B"/>
      </colorScale>
    </cfRule>
  </conditionalFormatting>
  <conditionalFormatting sqref="I133">
    <cfRule type="colorScale" priority="161">
      <colorScale>
        <cfvo type="min"/>
        <cfvo type="percentile" val="50"/>
        <cfvo type="max"/>
        <color rgb="FF63BE7B"/>
        <color rgb="FFFFEB84"/>
        <color rgb="FFF8696B"/>
      </colorScale>
    </cfRule>
  </conditionalFormatting>
  <conditionalFormatting sqref="I133">
    <cfRule type="colorScale" priority="160">
      <colorScale>
        <cfvo type="min"/>
        <cfvo type="max"/>
        <color rgb="FF63BE7B"/>
        <color rgb="FFFCFCFF"/>
      </colorScale>
    </cfRule>
  </conditionalFormatting>
  <conditionalFormatting sqref="J133">
    <cfRule type="colorScale" priority="158">
      <colorScale>
        <cfvo type="min"/>
        <cfvo type="max"/>
        <color rgb="FFFCFCFF"/>
        <color rgb="FF63BE7B"/>
      </colorScale>
    </cfRule>
  </conditionalFormatting>
  <conditionalFormatting sqref="K133">
    <cfRule type="colorScale" priority="157">
      <colorScale>
        <cfvo type="min"/>
        <cfvo type="max"/>
        <color rgb="FFFCFCFF"/>
        <color rgb="FF63BE7B"/>
      </colorScale>
    </cfRule>
  </conditionalFormatting>
  <conditionalFormatting sqref="I134">
    <cfRule type="colorScale" priority="153">
      <colorScale>
        <cfvo type="min"/>
        <cfvo type="percentile" val="50"/>
        <cfvo type="max"/>
        <color rgb="FF63BE7B"/>
        <color rgb="FFFFEB84"/>
        <color rgb="FFF8696B"/>
      </colorScale>
    </cfRule>
  </conditionalFormatting>
  <conditionalFormatting sqref="I134">
    <cfRule type="colorScale" priority="152">
      <colorScale>
        <cfvo type="min"/>
        <cfvo type="max"/>
        <color rgb="FF63BE7B"/>
        <color rgb="FFFCFCFF"/>
      </colorScale>
    </cfRule>
  </conditionalFormatting>
  <conditionalFormatting sqref="J134">
    <cfRule type="colorScale" priority="150">
      <colorScale>
        <cfvo type="min"/>
        <cfvo type="max"/>
        <color rgb="FFFCFCFF"/>
        <color rgb="FF63BE7B"/>
      </colorScale>
    </cfRule>
  </conditionalFormatting>
  <conditionalFormatting sqref="K134">
    <cfRule type="colorScale" priority="149">
      <colorScale>
        <cfvo type="min"/>
        <cfvo type="max"/>
        <color rgb="FFFCFCFF"/>
        <color rgb="FF63BE7B"/>
      </colorScale>
    </cfRule>
  </conditionalFormatting>
  <conditionalFormatting sqref="I135">
    <cfRule type="colorScale" priority="145">
      <colorScale>
        <cfvo type="min"/>
        <cfvo type="percentile" val="50"/>
        <cfvo type="max"/>
        <color rgb="FF63BE7B"/>
        <color rgb="FFFFEB84"/>
        <color rgb="FFF8696B"/>
      </colorScale>
    </cfRule>
  </conditionalFormatting>
  <conditionalFormatting sqref="I135">
    <cfRule type="colorScale" priority="144">
      <colorScale>
        <cfvo type="min"/>
        <cfvo type="max"/>
        <color rgb="FF63BE7B"/>
        <color rgb="FFFCFCFF"/>
      </colorScale>
    </cfRule>
  </conditionalFormatting>
  <conditionalFormatting sqref="J135">
    <cfRule type="colorScale" priority="142">
      <colorScale>
        <cfvo type="min"/>
        <cfvo type="max"/>
        <color rgb="FFFCFCFF"/>
        <color rgb="FF63BE7B"/>
      </colorScale>
    </cfRule>
  </conditionalFormatting>
  <conditionalFormatting sqref="K135">
    <cfRule type="colorScale" priority="141">
      <colorScale>
        <cfvo type="min"/>
        <cfvo type="max"/>
        <color rgb="FFFCFCFF"/>
        <color rgb="FF63BE7B"/>
      </colorScale>
    </cfRule>
  </conditionalFormatting>
  <conditionalFormatting sqref="I133:I135">
    <cfRule type="colorScale" priority="139">
      <colorScale>
        <cfvo type="min"/>
        <cfvo type="max"/>
        <color rgb="FF63BE7B"/>
        <color rgb="FFFCFCFF"/>
      </colorScale>
    </cfRule>
  </conditionalFormatting>
  <conditionalFormatting sqref="J133:J135">
    <cfRule type="colorScale" priority="138">
      <colorScale>
        <cfvo type="min"/>
        <cfvo type="max"/>
        <color rgb="FFFCFCFF"/>
        <color rgb="FF63BE7B"/>
      </colorScale>
    </cfRule>
  </conditionalFormatting>
  <conditionalFormatting sqref="K133:K135">
    <cfRule type="colorScale" priority="137">
      <colorScale>
        <cfvo type="min"/>
        <cfvo type="max"/>
        <color rgb="FFFCFCFF"/>
        <color rgb="FF63BE7B"/>
      </colorScale>
    </cfRule>
  </conditionalFormatting>
  <conditionalFormatting sqref="F90:F98">
    <cfRule type="colorScale" priority="136">
      <colorScale>
        <cfvo type="min"/>
        <cfvo type="percentile" val="50"/>
        <cfvo type="max"/>
        <color rgb="FF63BE7B"/>
        <color rgb="FFFFEB84"/>
        <color rgb="FFF8696B"/>
      </colorScale>
    </cfRule>
  </conditionalFormatting>
  <conditionalFormatting sqref="G90:G98">
    <cfRule type="colorScale" priority="135">
      <colorScale>
        <cfvo type="min"/>
        <cfvo type="percentile" val="50"/>
        <cfvo type="max"/>
        <color rgb="FF63BE7B"/>
        <color rgb="FFFFEB84"/>
        <color rgb="FFF8696B"/>
      </colorScale>
    </cfRule>
  </conditionalFormatting>
  <conditionalFormatting sqref="H90:H98">
    <cfRule type="colorScale" priority="134">
      <colorScale>
        <cfvo type="min"/>
        <cfvo type="percentile" val="50"/>
        <cfvo type="max"/>
        <color rgb="FFF8696B"/>
        <color rgb="FFFFEB84"/>
        <color rgb="FF63BE7B"/>
      </colorScale>
    </cfRule>
  </conditionalFormatting>
  <conditionalFormatting sqref="I90:I98">
    <cfRule type="colorScale" priority="133">
      <colorScale>
        <cfvo type="min"/>
        <cfvo type="percentile" val="50"/>
        <cfvo type="max"/>
        <color rgb="FFF8696B"/>
        <color rgb="FFFFEB84"/>
        <color rgb="FF63BE7B"/>
      </colorScale>
    </cfRule>
  </conditionalFormatting>
  <conditionalFormatting sqref="J90:J98">
    <cfRule type="colorScale" priority="132">
      <colorScale>
        <cfvo type="min"/>
        <cfvo type="percentile" val="50"/>
        <cfvo type="max"/>
        <color rgb="FFF8696B"/>
        <color rgb="FFFFEB84"/>
        <color rgb="FF63BE7B"/>
      </colorScale>
    </cfRule>
  </conditionalFormatting>
  <conditionalFormatting pivot="1" sqref="L102:L105">
    <cfRule type="colorScale" priority="131">
      <colorScale>
        <cfvo type="min"/>
        <cfvo type="percentile" val="50"/>
        <cfvo type="max"/>
        <color rgb="FF63BE7B"/>
        <color rgb="FFFFEB84"/>
        <color rgb="FFF8696B"/>
      </colorScale>
    </cfRule>
  </conditionalFormatting>
  <conditionalFormatting pivot="1" sqref="M102:M105">
    <cfRule type="colorScale" priority="130">
      <colorScale>
        <cfvo type="min"/>
        <cfvo type="percentile" val="50"/>
        <cfvo type="max"/>
        <color rgb="FFF8696B"/>
        <color rgb="FFFFEB84"/>
        <color rgb="FF63BE7B"/>
      </colorScale>
    </cfRule>
  </conditionalFormatting>
  <conditionalFormatting sqref="N102:N105">
    <cfRule type="colorScale" priority="129">
      <colorScale>
        <cfvo type="min"/>
        <cfvo type="percentile" val="50"/>
        <cfvo type="max"/>
        <color rgb="FFF8696B"/>
        <color rgb="FFFFEB84"/>
        <color rgb="FF63BE7B"/>
      </colorScale>
    </cfRule>
  </conditionalFormatting>
  <conditionalFormatting sqref="N110:N113">
    <cfRule type="colorScale" priority="128">
      <colorScale>
        <cfvo type="min"/>
        <cfvo type="percentile" val="50"/>
        <cfvo type="max"/>
        <color rgb="FFF8696B"/>
        <color rgb="FFFFEB84"/>
        <color rgb="FF63BE7B"/>
      </colorScale>
    </cfRule>
  </conditionalFormatting>
  <conditionalFormatting pivot="1" sqref="M102:M105">
    <cfRule type="colorScale" priority="127">
      <colorScale>
        <cfvo type="min"/>
        <cfvo type="percentile" val="50"/>
        <cfvo type="max"/>
        <color rgb="FF63BE7B"/>
        <color rgb="FFFFEB84"/>
        <color rgb="FFF8696B"/>
      </colorScale>
    </cfRule>
  </conditionalFormatting>
  <conditionalFormatting pivot="1">
    <cfRule type="colorScale" priority="126">
      <colorScale>
        <cfvo type="min"/>
        <cfvo type="percentile" val="50"/>
        <cfvo type="max"/>
        <color rgb="FF63BE7B"/>
        <color rgb="FFFFEB84"/>
        <color rgb="FFF8696B"/>
      </colorScale>
    </cfRule>
  </conditionalFormatting>
  <conditionalFormatting pivot="1" sqref="M102:M105">
    <cfRule type="colorScale" priority="125">
      <colorScale>
        <cfvo type="min"/>
        <cfvo type="percentile" val="50"/>
        <cfvo type="max"/>
        <color rgb="FFF8696B"/>
        <color rgb="FFFFEB84"/>
        <color rgb="FF63BE7B"/>
      </colorScale>
    </cfRule>
  </conditionalFormatting>
  <conditionalFormatting pivot="1" sqref="M110:M113">
    <cfRule type="colorScale" priority="124">
      <colorScale>
        <cfvo type="min"/>
        <cfvo type="percentile" val="50"/>
        <cfvo type="max"/>
        <color rgb="FFF8696B"/>
        <color rgb="FFFFEB84"/>
        <color rgb="FF63BE7B"/>
      </colorScale>
    </cfRule>
  </conditionalFormatting>
  <conditionalFormatting sqref="H144">
    <cfRule type="colorScale" priority="116">
      <colorScale>
        <cfvo type="min"/>
        <cfvo type="max"/>
        <color rgb="FFFCFCFF"/>
        <color rgb="FF63BE7B"/>
      </colorScale>
    </cfRule>
  </conditionalFormatting>
  <conditionalFormatting sqref="H145">
    <cfRule type="colorScale" priority="108">
      <colorScale>
        <cfvo type="min"/>
        <cfvo type="max"/>
        <color rgb="FFFCFCFF"/>
        <color rgb="FF63BE7B"/>
      </colorScale>
    </cfRule>
  </conditionalFormatting>
  <conditionalFormatting sqref="H146">
    <cfRule type="colorScale" priority="100">
      <colorScale>
        <cfvo type="min"/>
        <cfvo type="max"/>
        <color rgb="FFFCFCFF"/>
        <color rgb="FF63BE7B"/>
      </colorScale>
    </cfRule>
  </conditionalFormatting>
  <conditionalFormatting sqref="H144:H146">
    <cfRule type="colorScale" priority="95">
      <colorScale>
        <cfvo type="min"/>
        <cfvo type="max"/>
        <color rgb="FFFCFCFF"/>
        <color rgb="FF63BE7B"/>
      </colorScale>
    </cfRule>
  </conditionalFormatting>
  <conditionalFormatting sqref="H149">
    <cfRule type="colorScale" priority="87">
      <colorScale>
        <cfvo type="min"/>
        <cfvo type="max"/>
        <color rgb="FFFCFCFF"/>
        <color rgb="FF63BE7B"/>
      </colorScale>
    </cfRule>
  </conditionalFormatting>
  <conditionalFormatting sqref="E150">
    <cfRule type="colorScale" priority="86">
      <colorScale>
        <cfvo type="min"/>
        <cfvo type="max"/>
        <color rgb="FFFCFCFF"/>
        <color rgb="FF63BE7B"/>
      </colorScale>
    </cfRule>
  </conditionalFormatting>
  <conditionalFormatting sqref="E150">
    <cfRule type="colorScale" priority="85">
      <colorScale>
        <cfvo type="min"/>
        <cfvo type="percentile" val="50"/>
        <cfvo type="max"/>
        <color rgb="FFF8696B"/>
        <color rgb="FFFFEB84"/>
        <color rgb="FF63BE7B"/>
      </colorScale>
    </cfRule>
  </conditionalFormatting>
  <conditionalFormatting sqref="E150">
    <cfRule type="colorScale" priority="84">
      <colorScale>
        <cfvo type="min"/>
        <cfvo type="percentile" val="50"/>
        <cfvo type="max"/>
        <color rgb="FF63BE7B"/>
        <color rgb="FFFFEB84"/>
        <color rgb="FFF8696B"/>
      </colorScale>
    </cfRule>
  </conditionalFormatting>
  <conditionalFormatting sqref="F150">
    <cfRule type="colorScale" priority="83">
      <colorScale>
        <cfvo type="min"/>
        <cfvo type="percentile" val="50"/>
        <cfvo type="max"/>
        <color rgb="FF63BE7B"/>
        <color rgb="FFFFEB84"/>
        <color rgb="FFF8696B"/>
      </colorScale>
    </cfRule>
  </conditionalFormatting>
  <conditionalFormatting sqref="F150">
    <cfRule type="colorScale" priority="82">
      <colorScale>
        <cfvo type="min"/>
        <cfvo type="max"/>
        <color rgb="FF63BE7B"/>
        <color rgb="FFFCFCFF"/>
      </colorScale>
    </cfRule>
  </conditionalFormatting>
  <conditionalFormatting sqref="E150">
    <cfRule type="colorScale" priority="81">
      <colorScale>
        <cfvo type="min"/>
        <cfvo type="max"/>
        <color rgb="FF63BE7B"/>
        <color rgb="FFFCFCFF"/>
      </colorScale>
    </cfRule>
  </conditionalFormatting>
  <conditionalFormatting sqref="G150">
    <cfRule type="colorScale" priority="80">
      <colorScale>
        <cfvo type="min"/>
        <cfvo type="max"/>
        <color rgb="FFFCFCFF"/>
        <color rgb="FF63BE7B"/>
      </colorScale>
    </cfRule>
  </conditionalFormatting>
  <conditionalFormatting sqref="H150">
    <cfRule type="colorScale" priority="79">
      <colorScale>
        <cfvo type="min"/>
        <cfvo type="max"/>
        <color rgb="FFFCFCFF"/>
        <color rgb="FF63BE7B"/>
      </colorScale>
    </cfRule>
  </conditionalFormatting>
  <conditionalFormatting sqref="E151">
    <cfRule type="colorScale" priority="78">
      <colorScale>
        <cfvo type="min"/>
        <cfvo type="max"/>
        <color rgb="FFFCFCFF"/>
        <color rgb="FF63BE7B"/>
      </colorScale>
    </cfRule>
  </conditionalFormatting>
  <conditionalFormatting sqref="E151">
    <cfRule type="colorScale" priority="77">
      <colorScale>
        <cfvo type="min"/>
        <cfvo type="percentile" val="50"/>
        <cfvo type="max"/>
        <color rgb="FFF8696B"/>
        <color rgb="FFFFEB84"/>
        <color rgb="FF63BE7B"/>
      </colorScale>
    </cfRule>
  </conditionalFormatting>
  <conditionalFormatting sqref="E151">
    <cfRule type="colorScale" priority="76">
      <colorScale>
        <cfvo type="min"/>
        <cfvo type="percentile" val="50"/>
        <cfvo type="max"/>
        <color rgb="FF63BE7B"/>
        <color rgb="FFFFEB84"/>
        <color rgb="FFF8696B"/>
      </colorScale>
    </cfRule>
  </conditionalFormatting>
  <conditionalFormatting sqref="F151">
    <cfRule type="colorScale" priority="75">
      <colorScale>
        <cfvo type="min"/>
        <cfvo type="percentile" val="50"/>
        <cfvo type="max"/>
        <color rgb="FF63BE7B"/>
        <color rgb="FFFFEB84"/>
        <color rgb="FFF8696B"/>
      </colorScale>
    </cfRule>
  </conditionalFormatting>
  <conditionalFormatting sqref="F151">
    <cfRule type="colorScale" priority="74">
      <colorScale>
        <cfvo type="min"/>
        <cfvo type="max"/>
        <color rgb="FF63BE7B"/>
        <color rgb="FFFCFCFF"/>
      </colorScale>
    </cfRule>
  </conditionalFormatting>
  <conditionalFormatting sqref="E151">
    <cfRule type="colorScale" priority="73">
      <colorScale>
        <cfvo type="min"/>
        <cfvo type="max"/>
        <color rgb="FF63BE7B"/>
        <color rgb="FFFCFCFF"/>
      </colorScale>
    </cfRule>
  </conditionalFormatting>
  <conditionalFormatting sqref="G151">
    <cfRule type="colorScale" priority="72">
      <colorScale>
        <cfvo type="min"/>
        <cfvo type="max"/>
        <color rgb="FFFCFCFF"/>
        <color rgb="FF63BE7B"/>
      </colorScale>
    </cfRule>
  </conditionalFormatting>
  <conditionalFormatting sqref="H151">
    <cfRule type="colorScale" priority="71">
      <colorScale>
        <cfvo type="min"/>
        <cfvo type="max"/>
        <color rgb="FFFCFCFF"/>
        <color rgb="FF63BE7B"/>
      </colorScale>
    </cfRule>
  </conditionalFormatting>
  <conditionalFormatting sqref="E150:E151">
    <cfRule type="colorScale" priority="70">
      <colorScale>
        <cfvo type="min"/>
        <cfvo type="max"/>
        <color rgb="FF63BE7B"/>
        <color rgb="FFFCFCFF"/>
      </colorScale>
    </cfRule>
  </conditionalFormatting>
  <conditionalFormatting sqref="F150:F151">
    <cfRule type="colorScale" priority="69">
      <colorScale>
        <cfvo type="min"/>
        <cfvo type="max"/>
        <color rgb="FF63BE7B"/>
        <color rgb="FFFCFCFF"/>
      </colorScale>
    </cfRule>
  </conditionalFormatting>
  <conditionalFormatting sqref="G150:G151">
    <cfRule type="colorScale" priority="68">
      <colorScale>
        <cfvo type="min"/>
        <cfvo type="max"/>
        <color rgb="FFFCFCFF"/>
        <color rgb="FF63BE7B"/>
      </colorScale>
    </cfRule>
  </conditionalFormatting>
  <conditionalFormatting sqref="H149:H151">
    <cfRule type="colorScale" priority="67">
      <colorScale>
        <cfvo type="min"/>
        <cfvo type="max"/>
        <color rgb="FFFCFCFF"/>
        <color rgb="FF63BE7B"/>
      </colorScale>
    </cfRule>
  </conditionalFormatting>
  <conditionalFormatting sqref="E128">
    <cfRule type="colorScale" priority="66">
      <colorScale>
        <cfvo type="min"/>
        <cfvo type="max"/>
        <color rgb="FFFCFCFF"/>
        <color rgb="FF63BE7B"/>
      </colorScale>
    </cfRule>
  </conditionalFormatting>
  <conditionalFormatting sqref="E128">
    <cfRule type="colorScale" priority="65">
      <colorScale>
        <cfvo type="min"/>
        <cfvo type="percentile" val="50"/>
        <cfvo type="max"/>
        <color rgb="FFF8696B"/>
        <color rgb="FFFFEB84"/>
        <color rgb="FF63BE7B"/>
      </colorScale>
    </cfRule>
  </conditionalFormatting>
  <conditionalFormatting sqref="E128">
    <cfRule type="colorScale" priority="64">
      <colorScale>
        <cfvo type="min"/>
        <cfvo type="percentile" val="50"/>
        <cfvo type="max"/>
        <color rgb="FF63BE7B"/>
        <color rgb="FFFFEB84"/>
        <color rgb="FFF8696B"/>
      </colorScale>
    </cfRule>
  </conditionalFormatting>
  <conditionalFormatting sqref="F128">
    <cfRule type="colorScale" priority="63">
      <colorScale>
        <cfvo type="min"/>
        <cfvo type="percentile" val="50"/>
        <cfvo type="max"/>
        <color rgb="FF63BE7B"/>
        <color rgb="FFFFEB84"/>
        <color rgb="FFF8696B"/>
      </colorScale>
    </cfRule>
  </conditionalFormatting>
  <conditionalFormatting sqref="F128">
    <cfRule type="colorScale" priority="62">
      <colorScale>
        <cfvo type="min"/>
        <cfvo type="max"/>
        <color rgb="FF63BE7B"/>
        <color rgb="FFFCFCFF"/>
      </colorScale>
    </cfRule>
  </conditionalFormatting>
  <conditionalFormatting sqref="E128">
    <cfRule type="colorScale" priority="61">
      <colorScale>
        <cfvo type="min"/>
        <cfvo type="max"/>
        <color rgb="FF63BE7B"/>
        <color rgb="FFFCFCFF"/>
      </colorScale>
    </cfRule>
  </conditionalFormatting>
  <conditionalFormatting sqref="G128">
    <cfRule type="colorScale" priority="60">
      <colorScale>
        <cfvo type="min"/>
        <cfvo type="max"/>
        <color rgb="FFFCFCFF"/>
        <color rgb="FF63BE7B"/>
      </colorScale>
    </cfRule>
  </conditionalFormatting>
  <conditionalFormatting sqref="H128">
    <cfRule type="colorScale" priority="59">
      <colorScale>
        <cfvo type="min"/>
        <cfvo type="max"/>
        <color rgb="FFFCFCFF"/>
        <color rgb="FF63BE7B"/>
      </colorScale>
    </cfRule>
  </conditionalFormatting>
  <conditionalFormatting sqref="E129">
    <cfRule type="colorScale" priority="58">
      <colorScale>
        <cfvo type="min"/>
        <cfvo type="max"/>
        <color rgb="FFFCFCFF"/>
        <color rgb="FF63BE7B"/>
      </colorScale>
    </cfRule>
  </conditionalFormatting>
  <conditionalFormatting sqref="E129">
    <cfRule type="colorScale" priority="57">
      <colorScale>
        <cfvo type="min"/>
        <cfvo type="percentile" val="50"/>
        <cfvo type="max"/>
        <color rgb="FFF8696B"/>
        <color rgb="FFFFEB84"/>
        <color rgb="FF63BE7B"/>
      </colorScale>
    </cfRule>
  </conditionalFormatting>
  <conditionalFormatting sqref="E129">
    <cfRule type="colorScale" priority="56">
      <colorScale>
        <cfvo type="min"/>
        <cfvo type="percentile" val="50"/>
        <cfvo type="max"/>
        <color rgb="FF63BE7B"/>
        <color rgb="FFFFEB84"/>
        <color rgb="FFF8696B"/>
      </colorScale>
    </cfRule>
  </conditionalFormatting>
  <conditionalFormatting sqref="F129">
    <cfRule type="colorScale" priority="55">
      <colorScale>
        <cfvo type="min"/>
        <cfvo type="percentile" val="50"/>
        <cfvo type="max"/>
        <color rgb="FF63BE7B"/>
        <color rgb="FFFFEB84"/>
        <color rgb="FFF8696B"/>
      </colorScale>
    </cfRule>
  </conditionalFormatting>
  <conditionalFormatting sqref="F129">
    <cfRule type="colorScale" priority="54">
      <colorScale>
        <cfvo type="min"/>
        <cfvo type="max"/>
        <color rgb="FF63BE7B"/>
        <color rgb="FFFCFCFF"/>
      </colorScale>
    </cfRule>
  </conditionalFormatting>
  <conditionalFormatting sqref="E129">
    <cfRule type="colorScale" priority="53">
      <colorScale>
        <cfvo type="min"/>
        <cfvo type="max"/>
        <color rgb="FF63BE7B"/>
        <color rgb="FFFCFCFF"/>
      </colorScale>
    </cfRule>
  </conditionalFormatting>
  <conditionalFormatting sqref="G129">
    <cfRule type="colorScale" priority="52">
      <colorScale>
        <cfvo type="min"/>
        <cfvo type="max"/>
        <color rgb="FFFCFCFF"/>
        <color rgb="FF63BE7B"/>
      </colorScale>
    </cfRule>
  </conditionalFormatting>
  <conditionalFormatting sqref="H129">
    <cfRule type="colorScale" priority="51">
      <colorScale>
        <cfvo type="min"/>
        <cfvo type="max"/>
        <color rgb="FFFCFCFF"/>
        <color rgb="FF63BE7B"/>
      </colorScale>
    </cfRule>
  </conditionalFormatting>
  <conditionalFormatting sqref="E130">
    <cfRule type="colorScale" priority="50">
      <colorScale>
        <cfvo type="min"/>
        <cfvo type="max"/>
        <color rgb="FFFCFCFF"/>
        <color rgb="FF63BE7B"/>
      </colorScale>
    </cfRule>
  </conditionalFormatting>
  <conditionalFormatting sqref="E130">
    <cfRule type="colorScale" priority="49">
      <colorScale>
        <cfvo type="min"/>
        <cfvo type="percentile" val="50"/>
        <cfvo type="max"/>
        <color rgb="FFF8696B"/>
        <color rgb="FFFFEB84"/>
        <color rgb="FF63BE7B"/>
      </colorScale>
    </cfRule>
  </conditionalFormatting>
  <conditionalFormatting sqref="E130">
    <cfRule type="colorScale" priority="48">
      <colorScale>
        <cfvo type="min"/>
        <cfvo type="percentile" val="50"/>
        <cfvo type="max"/>
        <color rgb="FF63BE7B"/>
        <color rgb="FFFFEB84"/>
        <color rgb="FFF8696B"/>
      </colorScale>
    </cfRule>
  </conditionalFormatting>
  <conditionalFormatting sqref="F130">
    <cfRule type="colorScale" priority="47">
      <colorScale>
        <cfvo type="min"/>
        <cfvo type="percentile" val="50"/>
        <cfvo type="max"/>
        <color rgb="FF63BE7B"/>
        <color rgb="FFFFEB84"/>
        <color rgb="FFF8696B"/>
      </colorScale>
    </cfRule>
  </conditionalFormatting>
  <conditionalFormatting sqref="F130">
    <cfRule type="colorScale" priority="46">
      <colorScale>
        <cfvo type="min"/>
        <cfvo type="max"/>
        <color rgb="FF63BE7B"/>
        <color rgb="FFFCFCFF"/>
      </colorScale>
    </cfRule>
  </conditionalFormatting>
  <conditionalFormatting sqref="E130">
    <cfRule type="colorScale" priority="45">
      <colorScale>
        <cfvo type="min"/>
        <cfvo type="max"/>
        <color rgb="FF63BE7B"/>
        <color rgb="FFFCFCFF"/>
      </colorScale>
    </cfRule>
  </conditionalFormatting>
  <conditionalFormatting sqref="G130">
    <cfRule type="colorScale" priority="44">
      <colorScale>
        <cfvo type="min"/>
        <cfvo type="max"/>
        <color rgb="FFFCFCFF"/>
        <color rgb="FF63BE7B"/>
      </colorScale>
    </cfRule>
  </conditionalFormatting>
  <conditionalFormatting sqref="H130">
    <cfRule type="colorScale" priority="43">
      <colorScale>
        <cfvo type="min"/>
        <cfvo type="max"/>
        <color rgb="FFFCFCFF"/>
        <color rgb="FF63BE7B"/>
      </colorScale>
    </cfRule>
  </conditionalFormatting>
  <conditionalFormatting sqref="E128:E130">
    <cfRule type="colorScale" priority="42">
      <colorScale>
        <cfvo type="min"/>
        <cfvo type="max"/>
        <color rgb="FFFCFCFF"/>
        <color rgb="FF63BE7B"/>
      </colorScale>
    </cfRule>
  </conditionalFormatting>
  <conditionalFormatting sqref="E128:E130">
    <cfRule type="colorScale" priority="41">
      <colorScale>
        <cfvo type="min"/>
        <cfvo type="max"/>
        <color rgb="FF63BE7B"/>
        <color rgb="FFFCFCFF"/>
      </colorScale>
    </cfRule>
  </conditionalFormatting>
  <conditionalFormatting sqref="F128:F130">
    <cfRule type="colorScale" priority="40">
      <colorScale>
        <cfvo type="min"/>
        <cfvo type="max"/>
        <color rgb="FF63BE7B"/>
        <color rgb="FFFCFCFF"/>
      </colorScale>
    </cfRule>
  </conditionalFormatting>
  <conditionalFormatting sqref="G128:G130">
    <cfRule type="colorScale" priority="39">
      <colorScale>
        <cfvo type="min"/>
        <cfvo type="max"/>
        <color rgb="FFFCFCFF"/>
        <color rgb="FF63BE7B"/>
      </colorScale>
    </cfRule>
  </conditionalFormatting>
  <conditionalFormatting sqref="H128:H130">
    <cfRule type="colorScale" priority="38">
      <colorScale>
        <cfvo type="min"/>
        <cfvo type="max"/>
        <color rgb="FFFCFCFF"/>
        <color rgb="FF63BE7B"/>
      </colorScale>
    </cfRule>
  </conditionalFormatting>
  <conditionalFormatting sqref="E133">
    <cfRule type="colorScale" priority="37">
      <colorScale>
        <cfvo type="min"/>
        <cfvo type="max"/>
        <color rgb="FFFCFCFF"/>
        <color rgb="FF63BE7B"/>
      </colorScale>
    </cfRule>
  </conditionalFormatting>
  <conditionalFormatting sqref="E133">
    <cfRule type="colorScale" priority="36">
      <colorScale>
        <cfvo type="min"/>
        <cfvo type="percentile" val="50"/>
        <cfvo type="max"/>
        <color rgb="FFF8696B"/>
        <color rgb="FFFFEB84"/>
        <color rgb="FF63BE7B"/>
      </colorScale>
    </cfRule>
  </conditionalFormatting>
  <conditionalFormatting sqref="E133">
    <cfRule type="colorScale" priority="35">
      <colorScale>
        <cfvo type="min"/>
        <cfvo type="percentile" val="50"/>
        <cfvo type="max"/>
        <color rgb="FF63BE7B"/>
        <color rgb="FFFFEB84"/>
        <color rgb="FFF8696B"/>
      </colorScale>
    </cfRule>
  </conditionalFormatting>
  <conditionalFormatting sqref="F133">
    <cfRule type="colorScale" priority="34">
      <colorScale>
        <cfvo type="min"/>
        <cfvo type="percentile" val="50"/>
        <cfvo type="max"/>
        <color rgb="FF63BE7B"/>
        <color rgb="FFFFEB84"/>
        <color rgb="FFF8696B"/>
      </colorScale>
    </cfRule>
  </conditionalFormatting>
  <conditionalFormatting sqref="F133">
    <cfRule type="colorScale" priority="33">
      <colorScale>
        <cfvo type="min"/>
        <cfvo type="max"/>
        <color rgb="FF63BE7B"/>
        <color rgb="FFFCFCFF"/>
      </colorScale>
    </cfRule>
  </conditionalFormatting>
  <conditionalFormatting sqref="E133">
    <cfRule type="colorScale" priority="32">
      <colorScale>
        <cfvo type="min"/>
        <cfvo type="max"/>
        <color rgb="FF63BE7B"/>
        <color rgb="FFFCFCFF"/>
      </colorScale>
    </cfRule>
  </conditionalFormatting>
  <conditionalFormatting sqref="G133">
    <cfRule type="colorScale" priority="31">
      <colorScale>
        <cfvo type="min"/>
        <cfvo type="max"/>
        <color rgb="FFFCFCFF"/>
        <color rgb="FF63BE7B"/>
      </colorScale>
    </cfRule>
  </conditionalFormatting>
  <conditionalFormatting sqref="H133">
    <cfRule type="colorScale" priority="30">
      <colorScale>
        <cfvo type="min"/>
        <cfvo type="max"/>
        <color rgb="FFFCFCFF"/>
        <color rgb="FF63BE7B"/>
      </colorScale>
    </cfRule>
  </conditionalFormatting>
  <conditionalFormatting sqref="E134">
    <cfRule type="colorScale" priority="29">
      <colorScale>
        <cfvo type="min"/>
        <cfvo type="max"/>
        <color rgb="FFFCFCFF"/>
        <color rgb="FF63BE7B"/>
      </colorScale>
    </cfRule>
  </conditionalFormatting>
  <conditionalFormatting sqref="E134">
    <cfRule type="colorScale" priority="28">
      <colorScale>
        <cfvo type="min"/>
        <cfvo type="percentile" val="50"/>
        <cfvo type="max"/>
        <color rgb="FFF8696B"/>
        <color rgb="FFFFEB84"/>
        <color rgb="FF63BE7B"/>
      </colorScale>
    </cfRule>
  </conditionalFormatting>
  <conditionalFormatting sqref="E134">
    <cfRule type="colorScale" priority="27">
      <colorScale>
        <cfvo type="min"/>
        <cfvo type="percentile" val="50"/>
        <cfvo type="max"/>
        <color rgb="FF63BE7B"/>
        <color rgb="FFFFEB84"/>
        <color rgb="FFF8696B"/>
      </colorScale>
    </cfRule>
  </conditionalFormatting>
  <conditionalFormatting sqref="F134">
    <cfRule type="colorScale" priority="26">
      <colorScale>
        <cfvo type="min"/>
        <cfvo type="percentile" val="50"/>
        <cfvo type="max"/>
        <color rgb="FF63BE7B"/>
        <color rgb="FFFFEB84"/>
        <color rgb="FFF8696B"/>
      </colorScale>
    </cfRule>
  </conditionalFormatting>
  <conditionalFormatting sqref="F134">
    <cfRule type="colorScale" priority="25">
      <colorScale>
        <cfvo type="min"/>
        <cfvo type="max"/>
        <color rgb="FF63BE7B"/>
        <color rgb="FFFCFCFF"/>
      </colorScale>
    </cfRule>
  </conditionalFormatting>
  <conditionalFormatting sqref="E134">
    <cfRule type="colorScale" priority="24">
      <colorScale>
        <cfvo type="min"/>
        <cfvo type="max"/>
        <color rgb="FF63BE7B"/>
        <color rgb="FFFCFCFF"/>
      </colorScale>
    </cfRule>
  </conditionalFormatting>
  <conditionalFormatting sqref="G134">
    <cfRule type="colorScale" priority="23">
      <colorScale>
        <cfvo type="min"/>
        <cfvo type="max"/>
        <color rgb="FFFCFCFF"/>
        <color rgb="FF63BE7B"/>
      </colorScale>
    </cfRule>
  </conditionalFormatting>
  <conditionalFormatting sqref="H134">
    <cfRule type="colorScale" priority="22">
      <colorScale>
        <cfvo type="min"/>
        <cfvo type="max"/>
        <color rgb="FFFCFCFF"/>
        <color rgb="FF63BE7B"/>
      </colorScale>
    </cfRule>
  </conditionalFormatting>
  <conditionalFormatting sqref="E135">
    <cfRule type="colorScale" priority="21">
      <colorScale>
        <cfvo type="min"/>
        <cfvo type="max"/>
        <color rgb="FFFCFCFF"/>
        <color rgb="FF63BE7B"/>
      </colorScale>
    </cfRule>
  </conditionalFormatting>
  <conditionalFormatting sqref="E135">
    <cfRule type="colorScale" priority="20">
      <colorScale>
        <cfvo type="min"/>
        <cfvo type="percentile" val="50"/>
        <cfvo type="max"/>
        <color rgb="FFF8696B"/>
        <color rgb="FFFFEB84"/>
        <color rgb="FF63BE7B"/>
      </colorScale>
    </cfRule>
  </conditionalFormatting>
  <conditionalFormatting sqref="E135">
    <cfRule type="colorScale" priority="19">
      <colorScale>
        <cfvo type="min"/>
        <cfvo type="percentile" val="50"/>
        <cfvo type="max"/>
        <color rgb="FF63BE7B"/>
        <color rgb="FFFFEB84"/>
        <color rgb="FFF8696B"/>
      </colorScale>
    </cfRule>
  </conditionalFormatting>
  <conditionalFormatting sqref="F135">
    <cfRule type="colorScale" priority="18">
      <colorScale>
        <cfvo type="min"/>
        <cfvo type="percentile" val="50"/>
        <cfvo type="max"/>
        <color rgb="FF63BE7B"/>
        <color rgb="FFFFEB84"/>
        <color rgb="FFF8696B"/>
      </colorScale>
    </cfRule>
  </conditionalFormatting>
  <conditionalFormatting sqref="F135">
    <cfRule type="colorScale" priority="17">
      <colorScale>
        <cfvo type="min"/>
        <cfvo type="max"/>
        <color rgb="FF63BE7B"/>
        <color rgb="FFFCFCFF"/>
      </colorScale>
    </cfRule>
  </conditionalFormatting>
  <conditionalFormatting sqref="E135">
    <cfRule type="colorScale" priority="16">
      <colorScale>
        <cfvo type="min"/>
        <cfvo type="max"/>
        <color rgb="FF63BE7B"/>
        <color rgb="FFFCFCFF"/>
      </colorScale>
    </cfRule>
  </conditionalFormatting>
  <conditionalFormatting sqref="G135">
    <cfRule type="colorScale" priority="15">
      <colorScale>
        <cfvo type="min"/>
        <cfvo type="max"/>
        <color rgb="FFFCFCFF"/>
        <color rgb="FF63BE7B"/>
      </colorScale>
    </cfRule>
  </conditionalFormatting>
  <conditionalFormatting sqref="H135">
    <cfRule type="colorScale" priority="14">
      <colorScale>
        <cfvo type="min"/>
        <cfvo type="max"/>
        <color rgb="FFFCFCFF"/>
        <color rgb="FF63BE7B"/>
      </colorScale>
    </cfRule>
  </conditionalFormatting>
  <conditionalFormatting sqref="E133:E135">
    <cfRule type="colorScale" priority="13">
      <colorScale>
        <cfvo type="min"/>
        <cfvo type="max"/>
        <color rgb="FF63BE7B"/>
        <color rgb="FFFCFCFF"/>
      </colorScale>
    </cfRule>
  </conditionalFormatting>
  <conditionalFormatting sqref="F133:F135">
    <cfRule type="colorScale" priority="12">
      <colorScale>
        <cfvo type="min"/>
        <cfvo type="max"/>
        <color rgb="FF63BE7B"/>
        <color rgb="FFFCFCFF"/>
      </colorScale>
    </cfRule>
  </conditionalFormatting>
  <conditionalFormatting sqref="G133:G135">
    <cfRule type="colorScale" priority="11">
      <colorScale>
        <cfvo type="min"/>
        <cfvo type="max"/>
        <color rgb="FFFCFCFF"/>
        <color rgb="FF63BE7B"/>
      </colorScale>
    </cfRule>
  </conditionalFormatting>
  <conditionalFormatting sqref="H133:H135">
    <cfRule type="colorScale" priority="10">
      <colorScale>
        <cfvo type="min"/>
        <cfvo type="max"/>
        <color rgb="FFFCFCFF"/>
        <color rgb="FF63BE7B"/>
      </colorScale>
    </cfRule>
  </conditionalFormatting>
  <conditionalFormatting sqref="P66:P67">
    <cfRule type="colorScale" priority="9">
      <colorScale>
        <cfvo type="min"/>
        <cfvo type="max"/>
        <color rgb="FFFCFCFF"/>
        <color rgb="FF63BE7B"/>
      </colorScale>
    </cfRule>
  </conditionalFormatting>
  <conditionalFormatting sqref="E44">
    <cfRule type="colorScale" priority="8">
      <colorScale>
        <cfvo type="min"/>
        <cfvo type="max"/>
        <color rgb="FFFCFCFF"/>
        <color rgb="FF63BE7B"/>
      </colorScale>
    </cfRule>
  </conditionalFormatting>
  <conditionalFormatting sqref="E44">
    <cfRule type="colorScale" priority="7">
      <colorScale>
        <cfvo type="min"/>
        <cfvo type="percentile" val="50"/>
        <cfvo type="max"/>
        <color rgb="FFF8696B"/>
        <color rgb="FFFFEB84"/>
        <color rgb="FF63BE7B"/>
      </colorScale>
    </cfRule>
  </conditionalFormatting>
  <conditionalFormatting sqref="E44">
    <cfRule type="colorScale" priority="6">
      <colorScale>
        <cfvo type="min"/>
        <cfvo type="percentile" val="50"/>
        <cfvo type="max"/>
        <color rgb="FF63BE7B"/>
        <color rgb="FFFFEB84"/>
        <color rgb="FFF8696B"/>
      </colorScale>
    </cfRule>
  </conditionalFormatting>
  <conditionalFormatting sqref="B128">
    <cfRule type="colorScale" priority="5">
      <colorScale>
        <cfvo type="min"/>
        <cfvo type="max"/>
        <color rgb="FFFCFCFF"/>
        <color rgb="FF63BE7B"/>
      </colorScale>
    </cfRule>
  </conditionalFormatting>
  <conditionalFormatting pivot="1" sqref="H163:H173">
    <cfRule type="colorScale" priority="4">
      <colorScale>
        <cfvo type="min"/>
        <cfvo type="percentile" val="50"/>
        <cfvo type="max"/>
        <color rgb="FF63BE7B"/>
        <color rgb="FFFFEB84"/>
        <color rgb="FFF8696B"/>
      </colorScale>
    </cfRule>
  </conditionalFormatting>
  <conditionalFormatting pivot="1" sqref="I163:I173">
    <cfRule type="colorScale" priority="3">
      <colorScale>
        <cfvo type="min"/>
        <cfvo type="percentile" val="50"/>
        <cfvo type="max"/>
        <color rgb="FF63BE7B"/>
        <color rgb="FFFFEB84"/>
        <color rgb="FFF8696B"/>
      </colorScale>
    </cfRule>
  </conditionalFormatting>
  <conditionalFormatting pivot="1" sqref="J163:J173">
    <cfRule type="colorScale" priority="2">
      <colorScale>
        <cfvo type="min"/>
        <cfvo type="percentile" val="50"/>
        <cfvo type="max"/>
        <color rgb="FFF8696B"/>
        <color rgb="FFFFEB84"/>
        <color rgb="FF63BE7B"/>
      </colorScale>
    </cfRule>
  </conditionalFormatting>
  <conditionalFormatting pivot="1" sqref="K163:K173">
    <cfRule type="colorScale" priority="1">
      <colorScale>
        <cfvo type="min"/>
        <cfvo type="percentile" val="50"/>
        <cfvo type="max"/>
        <color rgb="FF63BE7B"/>
        <color rgb="FFFFEB84"/>
        <color rgb="FFF8696B"/>
      </colorScale>
    </cfRule>
  </conditionalFormatting>
  <pageMargins left="0.7" right="0.7" top="0.75" bottom="0.75" header="0.3" footer="0.3"/>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F188C8-00B5-4794-B22D-A9FE6D07DA17}">
  <dimension ref="A1:I36"/>
  <sheetViews>
    <sheetView topLeftCell="A21" workbookViewId="0">
      <selection activeCell="G38" sqref="G38"/>
    </sheetView>
  </sheetViews>
  <sheetFormatPr defaultRowHeight="12.75"/>
  <cols>
    <col min="1" max="1" width="16.85546875" bestFit="1" customWidth="1"/>
    <col min="2" max="5" width="12" bestFit="1" customWidth="1"/>
    <col min="6" max="6" width="11.5703125" bestFit="1" customWidth="1"/>
    <col min="7" max="7" width="13.140625" bestFit="1" customWidth="1"/>
    <col min="9" max="9" width="17.85546875" bestFit="1" customWidth="1"/>
    <col min="10" max="14" width="12" bestFit="1" customWidth="1"/>
    <col min="15" max="15" width="13.7109375" bestFit="1" customWidth="1"/>
  </cols>
  <sheetData>
    <row r="1" spans="1:7">
      <c r="A1" s="253" t="s">
        <v>117</v>
      </c>
      <c r="B1" s="254"/>
      <c r="C1" s="254"/>
      <c r="D1" s="254"/>
      <c r="E1" s="254"/>
      <c r="F1" s="254"/>
      <c r="G1" s="255"/>
    </row>
    <row r="2" spans="1:7">
      <c r="A2" s="187"/>
      <c r="B2" s="188" t="s">
        <v>118</v>
      </c>
      <c r="C2" s="188" t="s">
        <v>119</v>
      </c>
      <c r="D2" s="188" t="s">
        <v>120</v>
      </c>
      <c r="E2" s="188" t="s">
        <v>121</v>
      </c>
      <c r="F2" s="188" t="s">
        <v>122</v>
      </c>
      <c r="G2" s="189" t="s">
        <v>123</v>
      </c>
    </row>
    <row r="3" spans="1:7">
      <c r="A3" s="190" t="s">
        <v>27</v>
      </c>
      <c r="B3" s="192">
        <v>40000</v>
      </c>
      <c r="C3" s="192">
        <v>55000</v>
      </c>
      <c r="D3" s="192">
        <v>50000</v>
      </c>
      <c r="E3" s="192">
        <v>25000</v>
      </c>
      <c r="F3" s="191"/>
      <c r="G3" s="193">
        <v>170000</v>
      </c>
    </row>
    <row r="4" spans="1:7">
      <c r="A4" s="194" t="s">
        <v>124</v>
      </c>
      <c r="B4" s="196">
        <v>10000</v>
      </c>
      <c r="C4" s="196">
        <v>12000</v>
      </c>
      <c r="D4" s="196">
        <v>12000</v>
      </c>
      <c r="E4" s="196">
        <v>6000</v>
      </c>
      <c r="F4" s="195"/>
      <c r="G4" s="197">
        <v>40000</v>
      </c>
    </row>
    <row r="5" spans="1:7">
      <c r="A5" s="190" t="s">
        <v>125</v>
      </c>
      <c r="B5" s="192">
        <v>180000</v>
      </c>
      <c r="C5" s="192">
        <v>350000</v>
      </c>
      <c r="D5" s="192">
        <v>380000</v>
      </c>
      <c r="E5" s="192">
        <v>120000</v>
      </c>
      <c r="F5" s="192">
        <v>80000</v>
      </c>
      <c r="G5" s="193">
        <v>1110000</v>
      </c>
    </row>
    <row r="6" spans="1:7">
      <c r="A6" s="194" t="s">
        <v>126</v>
      </c>
      <c r="B6" s="196">
        <v>80000</v>
      </c>
      <c r="C6" s="196">
        <v>150000</v>
      </c>
      <c r="D6" s="196">
        <v>60000</v>
      </c>
      <c r="E6" s="196">
        <v>70000</v>
      </c>
      <c r="F6" s="196">
        <v>60000</v>
      </c>
      <c r="G6" s="197">
        <v>420000</v>
      </c>
    </row>
    <row r="7" spans="1:7">
      <c r="A7" s="190" t="s">
        <v>127</v>
      </c>
      <c r="B7" s="192">
        <v>310000</v>
      </c>
      <c r="C7" s="192">
        <v>567000</v>
      </c>
      <c r="D7" s="192">
        <v>502000</v>
      </c>
      <c r="E7" s="192">
        <v>221000</v>
      </c>
      <c r="F7" s="192">
        <v>140000</v>
      </c>
      <c r="G7" s="193">
        <v>1740000</v>
      </c>
    </row>
    <row r="8" spans="1:7">
      <c r="A8" s="198"/>
      <c r="B8" s="199"/>
      <c r="C8" s="199"/>
      <c r="D8" s="199"/>
      <c r="E8" s="199"/>
      <c r="F8" s="199"/>
      <c r="G8" s="200"/>
    </row>
    <row r="9" spans="1:7">
      <c r="A9" s="256" t="s">
        <v>128</v>
      </c>
      <c r="B9" s="257"/>
      <c r="C9" s="257"/>
      <c r="D9" s="257"/>
      <c r="E9" s="257"/>
      <c r="F9" s="257"/>
      <c r="G9" s="258"/>
    </row>
    <row r="10" spans="1:7">
      <c r="A10" s="201"/>
      <c r="B10" s="202" t="s">
        <v>118</v>
      </c>
      <c r="C10" s="202" t="s">
        <v>119</v>
      </c>
      <c r="D10" s="202" t="s">
        <v>120</v>
      </c>
      <c r="E10" s="202" t="s">
        <v>121</v>
      </c>
      <c r="F10" s="202" t="s">
        <v>122</v>
      </c>
      <c r="G10" s="203" t="s">
        <v>123</v>
      </c>
    </row>
    <row r="11" spans="1:7">
      <c r="A11" s="190" t="s">
        <v>27</v>
      </c>
      <c r="B11" s="192">
        <v>40000</v>
      </c>
      <c r="C11" s="192">
        <v>45000</v>
      </c>
      <c r="D11" s="192">
        <v>55000</v>
      </c>
      <c r="E11" s="192">
        <v>30000</v>
      </c>
      <c r="F11" s="191"/>
      <c r="G11" s="193">
        <v>170000</v>
      </c>
    </row>
    <row r="12" spans="1:7">
      <c r="A12" s="204" t="s">
        <v>124</v>
      </c>
      <c r="B12" s="206">
        <v>10000</v>
      </c>
      <c r="C12" s="206">
        <v>12000</v>
      </c>
      <c r="D12" s="206">
        <v>15000</v>
      </c>
      <c r="E12" s="206">
        <v>5000</v>
      </c>
      <c r="F12" s="205"/>
      <c r="G12" s="207">
        <v>42000</v>
      </c>
    </row>
    <row r="13" spans="1:7">
      <c r="A13" s="190" t="s">
        <v>125</v>
      </c>
      <c r="B13" s="192">
        <v>180000</v>
      </c>
      <c r="C13" s="192">
        <v>340000</v>
      </c>
      <c r="D13" s="192">
        <v>420000</v>
      </c>
      <c r="E13" s="192">
        <v>110000</v>
      </c>
      <c r="F13" s="192">
        <v>80000</v>
      </c>
      <c r="G13" s="193">
        <v>1130000</v>
      </c>
    </row>
    <row r="14" spans="1:7">
      <c r="A14" s="204" t="s">
        <v>126</v>
      </c>
      <c r="B14" s="206">
        <v>76000</v>
      </c>
      <c r="C14" s="206">
        <v>140000</v>
      </c>
      <c r="D14" s="206">
        <v>88000</v>
      </c>
      <c r="E14" s="206">
        <v>75000</v>
      </c>
      <c r="F14" s="206">
        <v>60000</v>
      </c>
      <c r="G14" s="207">
        <v>439000</v>
      </c>
    </row>
    <row r="15" spans="1:7">
      <c r="A15" s="190" t="s">
        <v>127</v>
      </c>
      <c r="B15" s="192">
        <v>306000</v>
      </c>
      <c r="C15" s="192">
        <v>537000</v>
      </c>
      <c r="D15" s="192">
        <v>578000</v>
      </c>
      <c r="E15" s="192">
        <f>SUM(E11:E14)</f>
        <v>220000</v>
      </c>
      <c r="F15" s="192">
        <f>SUM(F13:F14)</f>
        <v>140000</v>
      </c>
      <c r="G15" s="193">
        <v>1781000</v>
      </c>
    </row>
    <row r="16" spans="1:7">
      <c r="A16" s="198"/>
      <c r="B16" s="199"/>
      <c r="C16" s="199"/>
      <c r="D16" s="199"/>
      <c r="E16" s="199"/>
      <c r="F16" s="199"/>
      <c r="G16" s="200"/>
    </row>
    <row r="17" spans="1:9">
      <c r="A17" s="256" t="s">
        <v>129</v>
      </c>
      <c r="B17" s="257"/>
      <c r="C17" s="257"/>
      <c r="D17" s="257"/>
      <c r="E17" s="257"/>
      <c r="F17" s="257"/>
      <c r="G17" s="258"/>
    </row>
    <row r="18" spans="1:9">
      <c r="A18" s="187"/>
      <c r="B18" s="188" t="s">
        <v>118</v>
      </c>
      <c r="C18" s="188" t="s">
        <v>119</v>
      </c>
      <c r="D18" s="188" t="s">
        <v>120</v>
      </c>
      <c r="E18" s="188" t="s">
        <v>121</v>
      </c>
      <c r="F18" s="188" t="s">
        <v>122</v>
      </c>
      <c r="G18" s="189" t="s">
        <v>123</v>
      </c>
    </row>
    <row r="19" spans="1:9">
      <c r="A19" s="190" t="s">
        <v>27</v>
      </c>
      <c r="B19" s="17">
        <v>38407.213711538461</v>
      </c>
      <c r="C19" s="17">
        <v>57953.683269230773</v>
      </c>
      <c r="D19" s="17">
        <v>51155.534961538455</v>
      </c>
      <c r="E19" s="17">
        <v>21962.608669871795</v>
      </c>
      <c r="F19" s="216"/>
      <c r="G19" s="193">
        <f>SUM(B19,C19,D19,E19)</f>
        <v>169479.04061217947</v>
      </c>
    </row>
    <row r="20" spans="1:9">
      <c r="A20" s="194" t="s">
        <v>124</v>
      </c>
      <c r="B20" s="184">
        <v>9036.99</v>
      </c>
      <c r="C20" s="17">
        <v>13636.160769230768</v>
      </c>
      <c r="D20" s="17">
        <v>12036.59646153846</v>
      </c>
      <c r="E20" s="17">
        <v>5167.6726282051286</v>
      </c>
      <c r="F20" s="216"/>
      <c r="G20" s="197">
        <f>SUM(B20:F20)</f>
        <v>39877.419858974361</v>
      </c>
    </row>
    <row r="21" spans="1:9">
      <c r="A21" s="190" t="s">
        <v>125</v>
      </c>
      <c r="B21" s="192">
        <v>67290.509999999995</v>
      </c>
      <c r="C21" s="192">
        <v>159985.89000000001</v>
      </c>
      <c r="D21" s="192">
        <v>65170.91</v>
      </c>
      <c r="E21" s="192">
        <v>65651.259999999995</v>
      </c>
      <c r="F21" s="192">
        <v>54281.49</v>
      </c>
      <c r="G21" s="193">
        <f>SUM(B21:F21)</f>
        <v>412380.06000000006</v>
      </c>
    </row>
    <row r="22" spans="1:9">
      <c r="A22" s="194" t="s">
        <v>126</v>
      </c>
      <c r="B22" s="196">
        <v>172941.55</v>
      </c>
      <c r="C22" s="17">
        <v>345301.42728888895</v>
      </c>
      <c r="D22" s="196">
        <v>384679.17</v>
      </c>
      <c r="E22" s="196">
        <v>105181.35</v>
      </c>
      <c r="F22" s="196">
        <v>77188.36</v>
      </c>
      <c r="G22" s="197">
        <f>SUM(B22:F22)</f>
        <v>1085291.8572888889</v>
      </c>
    </row>
    <row r="23" spans="1:9">
      <c r="A23" s="190" t="s">
        <v>127</v>
      </c>
      <c r="B23" s="192">
        <f>SUM(B19:B22)</f>
        <v>287676.26371153846</v>
      </c>
      <c r="C23" s="192">
        <f>SUM(C19:C22)</f>
        <v>576877.16132735054</v>
      </c>
      <c r="D23" s="192">
        <f>SUM(D19:D22)</f>
        <v>513042.21142307692</v>
      </c>
      <c r="E23" s="192">
        <f>SUM(E19:E22)</f>
        <v>197962.89129807692</v>
      </c>
      <c r="F23" s="192">
        <f>SUM(F21:F22)</f>
        <v>131469.85</v>
      </c>
      <c r="G23" s="193">
        <f>SUM(G19:G22)</f>
        <v>1707028.3777600429</v>
      </c>
      <c r="I23" s="103"/>
    </row>
    <row r="24" spans="1:9">
      <c r="A24" s="198"/>
      <c r="B24" s="199"/>
      <c r="C24" s="199"/>
      <c r="D24" s="199"/>
      <c r="E24" s="199"/>
      <c r="F24" s="199"/>
      <c r="G24" s="200"/>
    </row>
    <row r="25" spans="1:9">
      <c r="A25" s="256" t="s">
        <v>130</v>
      </c>
      <c r="B25" s="257"/>
      <c r="C25" s="257"/>
      <c r="D25" s="257"/>
      <c r="E25" s="257"/>
      <c r="F25" s="257"/>
      <c r="G25" s="258"/>
    </row>
    <row r="26" spans="1:9">
      <c r="A26" s="201"/>
      <c r="B26" s="202" t="s">
        <v>118</v>
      </c>
      <c r="C26" s="202" t="s">
        <v>119</v>
      </c>
      <c r="D26" s="202" t="s">
        <v>120</v>
      </c>
      <c r="E26" s="202" t="s">
        <v>121</v>
      </c>
      <c r="F26" s="202" t="s">
        <v>122</v>
      </c>
      <c r="G26" s="203" t="s">
        <v>123</v>
      </c>
    </row>
    <row r="27" spans="1:9">
      <c r="A27" s="190" t="s">
        <v>27</v>
      </c>
      <c r="B27" s="17">
        <v>38530.874000000003</v>
      </c>
      <c r="C27" s="17">
        <v>50582.828499999989</v>
      </c>
      <c r="D27" s="17">
        <v>58922.050999999999</v>
      </c>
      <c r="E27" s="17">
        <v>25521.565208333333</v>
      </c>
      <c r="F27" s="216"/>
      <c r="G27" s="193">
        <f>SUM(B27,C27,D27,E27)</f>
        <v>173557.31870833333</v>
      </c>
    </row>
    <row r="28" spans="1:9">
      <c r="A28" s="204" t="s">
        <v>124</v>
      </c>
      <c r="B28" s="17">
        <v>9066.0879999999997</v>
      </c>
      <c r="C28" s="17">
        <v>11901.842000000001</v>
      </c>
      <c r="D28" s="17">
        <v>13864.012000000001</v>
      </c>
      <c r="E28" s="17">
        <v>6005.0741666666672</v>
      </c>
      <c r="F28" s="216"/>
      <c r="G28" s="207">
        <f>SUM(B28:F28)</f>
        <v>40837.016166666668</v>
      </c>
    </row>
    <row r="29" spans="1:9">
      <c r="A29" s="190" t="s">
        <v>125</v>
      </c>
      <c r="B29" s="192">
        <v>75244.800000000003</v>
      </c>
      <c r="C29" s="192">
        <v>146784</v>
      </c>
      <c r="D29" s="192">
        <v>88368.4</v>
      </c>
      <c r="E29" s="192">
        <v>72452.800000000003</v>
      </c>
      <c r="F29" s="192">
        <v>54112</v>
      </c>
      <c r="G29" s="193">
        <f>SUM(B29:F29)</f>
        <v>436961.99999999994</v>
      </c>
    </row>
    <row r="30" spans="1:9">
      <c r="A30" s="204" t="s">
        <v>126</v>
      </c>
      <c r="B30" s="206">
        <v>178554.68</v>
      </c>
      <c r="C30" s="206">
        <v>343506.09</v>
      </c>
      <c r="D30" s="206">
        <v>420905.79</v>
      </c>
      <c r="E30" s="206">
        <v>106604.17</v>
      </c>
      <c r="F30" s="206">
        <v>76924.47</v>
      </c>
      <c r="G30" s="207">
        <f>SUM(B30:F30)</f>
        <v>1126495.2</v>
      </c>
    </row>
    <row r="31" spans="1:9">
      <c r="A31" s="208" t="s">
        <v>127</v>
      </c>
      <c r="B31" s="209">
        <f>SUM(B27:B30)</f>
        <v>301396.44199999998</v>
      </c>
      <c r="C31" s="209">
        <f>SUM(C27:C30)</f>
        <v>552774.76050000009</v>
      </c>
      <c r="D31" s="209">
        <f t="shared" ref="D31:F31" si="0">SUM(D27:D30)</f>
        <v>582060.25300000003</v>
      </c>
      <c r="E31" s="209">
        <f t="shared" si="0"/>
        <v>210583.609375</v>
      </c>
      <c r="F31" s="209">
        <f t="shared" si="0"/>
        <v>131036.47</v>
      </c>
      <c r="G31" s="209">
        <f>SUM(G27:G30)</f>
        <v>1777851.5348749999</v>
      </c>
    </row>
    <row r="36" spans="5:7">
      <c r="E36" s="184">
        <f>G7-G23</f>
        <v>32971.622239957098</v>
      </c>
      <c r="G36" s="184">
        <f>G15-G31</f>
        <v>3148.4651250001043</v>
      </c>
    </row>
  </sheetData>
  <mergeCells count="4">
    <mergeCell ref="A1:G1"/>
    <mergeCell ref="A9:G9"/>
    <mergeCell ref="A17:G17"/>
    <mergeCell ref="A25:G25"/>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0E8D4-85B4-4E84-AFE4-112B62875E7C}">
  <dimension ref="A3:T47"/>
  <sheetViews>
    <sheetView topLeftCell="Q23" workbookViewId="0">
      <selection activeCell="Q23" sqref="Q23"/>
    </sheetView>
  </sheetViews>
  <sheetFormatPr defaultRowHeight="12.75"/>
  <cols>
    <col min="1" max="1" width="19" bestFit="1" customWidth="1"/>
    <col min="2" max="2" width="15.85546875" bestFit="1" customWidth="1"/>
    <col min="3" max="3" width="13.7109375" bestFit="1" customWidth="1"/>
    <col min="4" max="4" width="11.140625" bestFit="1" customWidth="1"/>
    <col min="5" max="5" width="19" bestFit="1" customWidth="1"/>
    <col min="6" max="6" width="19.140625" bestFit="1" customWidth="1"/>
    <col min="7" max="7" width="14.140625" bestFit="1" customWidth="1"/>
    <col min="8" max="8" width="13.5703125" bestFit="1" customWidth="1"/>
    <col min="9" max="10" width="23.28515625" bestFit="1" customWidth="1"/>
    <col min="11" max="11" width="15.85546875" bestFit="1" customWidth="1"/>
    <col min="12" max="12" width="13.7109375" bestFit="1" customWidth="1"/>
    <col min="13" max="13" width="14.140625" bestFit="1" customWidth="1"/>
    <col min="14" max="14" width="10.42578125" bestFit="1" customWidth="1"/>
    <col min="15" max="15" width="11.42578125" bestFit="1" customWidth="1"/>
  </cols>
  <sheetData>
    <row r="3" spans="1:12">
      <c r="A3" s="31" t="s">
        <v>28</v>
      </c>
      <c r="B3" t="s">
        <v>6</v>
      </c>
      <c r="C3" t="s">
        <v>7</v>
      </c>
      <c r="E3" s="31" t="s">
        <v>28</v>
      </c>
      <c r="F3" t="s">
        <v>8</v>
      </c>
      <c r="G3" t="s">
        <v>91</v>
      </c>
      <c r="H3" t="s">
        <v>10</v>
      </c>
      <c r="J3" t="s">
        <v>29</v>
      </c>
      <c r="K3" s="17">
        <v>781384.51500000001</v>
      </c>
      <c r="L3" s="17">
        <v>38407.213711538461</v>
      </c>
    </row>
    <row r="4" spans="1:12">
      <c r="A4" t="s">
        <v>29</v>
      </c>
      <c r="B4" s="17">
        <v>781384.51500000001</v>
      </c>
      <c r="C4" s="17">
        <v>38407.213711538461</v>
      </c>
      <c r="E4" t="s">
        <v>29</v>
      </c>
      <c r="F4">
        <v>4139013</v>
      </c>
      <c r="G4">
        <v>2310</v>
      </c>
      <c r="H4">
        <v>59439</v>
      </c>
      <c r="J4" t="s">
        <v>30</v>
      </c>
      <c r="K4" s="17">
        <v>1624391.04</v>
      </c>
      <c r="L4" s="17">
        <v>57953.683269230773</v>
      </c>
    </row>
    <row r="5" spans="1:12">
      <c r="A5" t="s">
        <v>30</v>
      </c>
      <c r="B5" s="17">
        <v>1624391.04</v>
      </c>
      <c r="C5" s="17">
        <v>57953.683269230773</v>
      </c>
      <c r="E5" t="s">
        <v>30</v>
      </c>
      <c r="F5">
        <v>3401569</v>
      </c>
      <c r="G5">
        <v>4564</v>
      </c>
      <c r="H5">
        <v>49281</v>
      </c>
      <c r="J5" t="s">
        <v>31</v>
      </c>
      <c r="K5" s="17">
        <v>1889690.52</v>
      </c>
      <c r="L5" s="17">
        <v>51155.534961538455</v>
      </c>
    </row>
    <row r="6" spans="1:12">
      <c r="A6" t="s">
        <v>31</v>
      </c>
      <c r="B6" s="17">
        <v>1889690.52</v>
      </c>
      <c r="C6" s="17">
        <v>51155.534961538455</v>
      </c>
      <c r="E6" t="s">
        <v>31</v>
      </c>
      <c r="F6">
        <v>3141505</v>
      </c>
      <c r="G6">
        <v>5350</v>
      </c>
      <c r="H6">
        <v>101256</v>
      </c>
      <c r="J6" t="s">
        <v>32</v>
      </c>
      <c r="K6" s="17">
        <v>255909.92857142861</v>
      </c>
      <c r="L6" s="17">
        <v>21962.608669871795</v>
      </c>
    </row>
    <row r="7" spans="1:12">
      <c r="A7" t="s">
        <v>32</v>
      </c>
      <c r="B7" s="17">
        <v>255909.92857142861</v>
      </c>
      <c r="C7" s="17">
        <v>21962.608669871795</v>
      </c>
      <c r="E7" t="s">
        <v>32</v>
      </c>
      <c r="F7">
        <v>4364141</v>
      </c>
      <c r="G7">
        <v>3042</v>
      </c>
      <c r="H7">
        <v>28653</v>
      </c>
      <c r="K7" s="17">
        <f>SUM(K3:K6)</f>
        <v>4551376.0035714284</v>
      </c>
      <c r="L7" s="17">
        <f>SUM(L3:L6)</f>
        <v>169479.04061217947</v>
      </c>
    </row>
    <row r="8" spans="1:12">
      <c r="A8" t="s">
        <v>33</v>
      </c>
      <c r="B8" s="17">
        <v>742804.18499999994</v>
      </c>
      <c r="C8" s="17">
        <v>38530.874000000003</v>
      </c>
      <c r="E8" t="s">
        <v>33</v>
      </c>
      <c r="F8">
        <v>3181668</v>
      </c>
      <c r="G8">
        <v>2174</v>
      </c>
      <c r="H8">
        <v>57045</v>
      </c>
    </row>
    <row r="9" spans="1:12">
      <c r="A9" t="s">
        <v>34</v>
      </c>
      <c r="B9" s="17">
        <v>1589869.22</v>
      </c>
      <c r="C9" s="17">
        <v>50582.828499999989</v>
      </c>
      <c r="E9" t="s">
        <v>34</v>
      </c>
      <c r="F9">
        <v>2053458</v>
      </c>
      <c r="G9">
        <v>4294</v>
      </c>
      <c r="H9">
        <v>31944</v>
      </c>
      <c r="J9" s="31" t="s">
        <v>28</v>
      </c>
      <c r="K9" s="31" t="s">
        <v>6</v>
      </c>
      <c r="L9" t="s">
        <v>7</v>
      </c>
    </row>
    <row r="10" spans="1:12">
      <c r="A10" t="s">
        <v>35</v>
      </c>
      <c r="B10" s="17">
        <v>2449025.87</v>
      </c>
      <c r="C10" s="17">
        <v>58922.050999999999</v>
      </c>
      <c r="E10" t="s">
        <v>35</v>
      </c>
      <c r="F10">
        <v>3047139</v>
      </c>
      <c r="G10">
        <v>6086</v>
      </c>
      <c r="H10">
        <v>140166</v>
      </c>
      <c r="J10" t="s">
        <v>29</v>
      </c>
      <c r="K10" s="17">
        <v>781384.51500000001</v>
      </c>
      <c r="L10" s="17">
        <v>38407.213711538461</v>
      </c>
    </row>
    <row r="11" spans="1:12">
      <c r="A11" t="s">
        <v>36</v>
      </c>
      <c r="B11" s="17">
        <v>189350.94940476192</v>
      </c>
      <c r="C11" s="17">
        <v>25521.565208333333</v>
      </c>
      <c r="E11" t="s">
        <v>36</v>
      </c>
      <c r="F11">
        <v>4863135</v>
      </c>
      <c r="G11">
        <v>2330</v>
      </c>
      <c r="H11">
        <v>18576</v>
      </c>
      <c r="J11" t="s">
        <v>30</v>
      </c>
      <c r="K11" s="17">
        <v>1624391.04</v>
      </c>
      <c r="L11" s="17">
        <v>57953.683269230773</v>
      </c>
    </row>
    <row r="12" spans="1:12">
      <c r="A12" t="s">
        <v>37</v>
      </c>
      <c r="B12" s="17">
        <v>9522426.2279761881</v>
      </c>
      <c r="C12">
        <v>343036.35932051274</v>
      </c>
      <c r="E12" t="s">
        <v>37</v>
      </c>
      <c r="F12">
        <v>28191628</v>
      </c>
      <c r="G12">
        <v>30150</v>
      </c>
      <c r="H12">
        <v>486360</v>
      </c>
      <c r="J12" t="s">
        <v>31</v>
      </c>
      <c r="K12" s="17">
        <v>1889690.52</v>
      </c>
      <c r="L12" s="17">
        <v>51155.534961538455</v>
      </c>
    </row>
    <row r="13" spans="1:12">
      <c r="J13" t="s">
        <v>32</v>
      </c>
      <c r="K13" s="17">
        <v>255909.92857142861</v>
      </c>
      <c r="L13" s="17">
        <v>21962.608669871795</v>
      </c>
    </row>
    <row r="14" spans="1:12">
      <c r="A14" s="31" t="s">
        <v>28</v>
      </c>
      <c r="J14" t="s">
        <v>33</v>
      </c>
      <c r="K14" s="17">
        <v>742804.18499999994</v>
      </c>
      <c r="L14" s="17">
        <v>38530.874000000003</v>
      </c>
    </row>
    <row r="15" spans="1:12">
      <c r="A15" t="s">
        <v>29</v>
      </c>
      <c r="J15" t="s">
        <v>34</v>
      </c>
      <c r="K15" s="17">
        <v>1589869.22</v>
      </c>
      <c r="L15" s="17">
        <v>50582.828499999989</v>
      </c>
    </row>
    <row r="16" spans="1:12">
      <c r="A16" t="s">
        <v>30</v>
      </c>
      <c r="J16" t="s">
        <v>35</v>
      </c>
      <c r="K16" s="17">
        <v>2449025.87</v>
      </c>
      <c r="L16" s="17">
        <v>58922.050999999999</v>
      </c>
    </row>
    <row r="17" spans="1:20">
      <c r="A17" t="s">
        <v>31</v>
      </c>
      <c r="J17" t="s">
        <v>36</v>
      </c>
      <c r="K17" s="17">
        <v>189350.94940476192</v>
      </c>
      <c r="L17" s="17">
        <v>25521.565208333333</v>
      </c>
    </row>
    <row r="18" spans="1:20">
      <c r="A18" t="s">
        <v>32</v>
      </c>
      <c r="J18" t="s">
        <v>37</v>
      </c>
      <c r="K18" s="17">
        <v>9522426.2279761881</v>
      </c>
      <c r="L18">
        <v>343036.35932051274</v>
      </c>
    </row>
    <row r="19" spans="1:20">
      <c r="A19" t="s">
        <v>33</v>
      </c>
    </row>
    <row r="20" spans="1:20">
      <c r="A20" t="s">
        <v>34</v>
      </c>
      <c r="J20" s="179" t="s">
        <v>131</v>
      </c>
      <c r="K20" s="179" t="s">
        <v>132</v>
      </c>
      <c r="L20" s="179" t="s">
        <v>133</v>
      </c>
      <c r="M20" s="179" t="s">
        <v>134</v>
      </c>
      <c r="N20" s="179" t="s">
        <v>135</v>
      </c>
      <c r="O20" s="179" t="s">
        <v>136</v>
      </c>
      <c r="P20" s="179" t="s">
        <v>47</v>
      </c>
      <c r="Q20" s="179" t="s">
        <v>44</v>
      </c>
      <c r="R20" s="179" t="s">
        <v>46</v>
      </c>
      <c r="S20" s="179" t="s">
        <v>45</v>
      </c>
      <c r="T20" s="179" t="s">
        <v>48</v>
      </c>
    </row>
    <row r="21" spans="1:20">
      <c r="A21" t="s">
        <v>35</v>
      </c>
      <c r="K21" s="17">
        <v>4551376</v>
      </c>
      <c r="L21" s="17">
        <f>SUM(L3:L6)</f>
        <v>169479.04061217947</v>
      </c>
      <c r="M21" s="181">
        <f>SUM(F28:F31)</f>
        <v>15046228</v>
      </c>
      <c r="N21" s="181">
        <f>SUM(G28:G31)</f>
        <v>15266</v>
      </c>
      <c r="O21" s="181">
        <f>SUM(H28:H31)</f>
        <v>238629</v>
      </c>
      <c r="P21" s="20">
        <f>O21/M21</f>
        <v>1.5859722450038641E-2</v>
      </c>
      <c r="Q21" s="180">
        <f>L21/O21</f>
        <v>0.71021979982390848</v>
      </c>
      <c r="R21" s="20">
        <f>N21/O21</f>
        <v>6.397378357198831E-2</v>
      </c>
      <c r="S21" s="17">
        <f>L21/N21</f>
        <v>11.101731993461252</v>
      </c>
      <c r="T21" s="180">
        <f>K21/L21</f>
        <v>26.855096556835946</v>
      </c>
    </row>
    <row r="22" spans="1:20">
      <c r="A22" t="s">
        <v>36</v>
      </c>
      <c r="J22" s="179" t="s">
        <v>137</v>
      </c>
      <c r="K22" s="179" t="s">
        <v>132</v>
      </c>
      <c r="L22" s="179" t="s">
        <v>133</v>
      </c>
      <c r="M22" s="179" t="s">
        <v>134</v>
      </c>
      <c r="N22" s="179" t="s">
        <v>135</v>
      </c>
      <c r="O22" s="179" t="s">
        <v>136</v>
      </c>
      <c r="P22" s="179" t="s">
        <v>47</v>
      </c>
      <c r="Q22" s="179" t="s">
        <v>44</v>
      </c>
      <c r="R22" s="179" t="s">
        <v>46</v>
      </c>
      <c r="S22" s="179" t="s">
        <v>45</v>
      </c>
      <c r="T22" s="179" t="s">
        <v>48</v>
      </c>
    </row>
    <row r="23" spans="1:20">
      <c r="A23" t="s">
        <v>37</v>
      </c>
      <c r="K23" s="101">
        <f>SUM(K14:K17)</f>
        <v>4971050.2244047625</v>
      </c>
      <c r="L23" s="17">
        <f>SUM(L14:L17)</f>
        <v>173557.31870833333</v>
      </c>
      <c r="M23" s="181">
        <f>SUM(F32:F35)</f>
        <v>13145400</v>
      </c>
      <c r="N23" s="181">
        <f>SUM(G32:G35)</f>
        <v>14884</v>
      </c>
      <c r="O23" s="181">
        <f>SUM(H32:H35)</f>
        <v>247731</v>
      </c>
      <c r="P23" s="20">
        <f>O23/M23</f>
        <v>1.884545164087818E-2</v>
      </c>
      <c r="Q23" s="17">
        <f>L23/O23</f>
        <v>0.7005878097950331</v>
      </c>
      <c r="R23" s="20">
        <f>N23/O23</f>
        <v>6.0081297859371656E-2</v>
      </c>
      <c r="S23" s="17">
        <f>L23/N23</f>
        <v>11.660663713271521</v>
      </c>
      <c r="T23" s="180">
        <f>K23/L23</f>
        <v>28.642123889680015</v>
      </c>
    </row>
    <row r="25" spans="1:20">
      <c r="A25" s="59" t="s">
        <v>138</v>
      </c>
      <c r="B25" s="59"/>
      <c r="C25" s="59"/>
      <c r="D25" s="59"/>
      <c r="E25" s="59"/>
      <c r="F25" s="59"/>
      <c r="G25" s="59"/>
      <c r="H25" s="59"/>
      <c r="I25" s="59"/>
      <c r="J25" s="59"/>
      <c r="K25" s="59"/>
    </row>
    <row r="26" spans="1:20">
      <c r="A26" s="59"/>
      <c r="B26" s="59"/>
      <c r="C26" s="59"/>
      <c r="D26" s="59"/>
      <c r="E26" s="59"/>
      <c r="F26" s="59"/>
      <c r="G26" s="59"/>
      <c r="H26" s="59"/>
      <c r="I26" s="59"/>
      <c r="J26" s="59"/>
      <c r="K26" s="59"/>
    </row>
    <row r="27" spans="1:20">
      <c r="A27" s="60" t="s">
        <v>28</v>
      </c>
      <c r="B27" s="61" t="s">
        <v>6</v>
      </c>
      <c r="C27" s="62" t="s">
        <v>7</v>
      </c>
      <c r="D27" s="59"/>
      <c r="E27" s="60" t="s">
        <v>28</v>
      </c>
      <c r="F27" s="61" t="s">
        <v>8</v>
      </c>
      <c r="G27" s="61" t="s">
        <v>91</v>
      </c>
      <c r="H27" s="62" t="s">
        <v>10</v>
      </c>
      <c r="I27" s="59"/>
      <c r="J27" s="59"/>
      <c r="K27" s="59"/>
    </row>
    <row r="28" spans="1:20">
      <c r="A28" s="63" t="s">
        <v>29</v>
      </c>
      <c r="B28" s="101">
        <v>781384.51500000001</v>
      </c>
      <c r="C28" s="99">
        <v>38407.213710000004</v>
      </c>
      <c r="D28" s="59"/>
      <c r="E28" s="63" t="s">
        <v>29</v>
      </c>
      <c r="F28" s="59">
        <v>4139013</v>
      </c>
      <c r="G28" s="59">
        <v>2310</v>
      </c>
      <c r="H28" s="64">
        <v>59439</v>
      </c>
      <c r="I28" s="59"/>
      <c r="J28" s="59"/>
      <c r="K28" s="59"/>
    </row>
    <row r="29" spans="1:20">
      <c r="A29" s="63" t="s">
        <v>30</v>
      </c>
      <c r="B29" s="101">
        <v>1624391.04</v>
      </c>
      <c r="C29" s="99">
        <v>57953.683270000001</v>
      </c>
      <c r="D29" s="59"/>
      <c r="E29" s="63" t="s">
        <v>30</v>
      </c>
      <c r="F29" s="59">
        <v>3401569</v>
      </c>
      <c r="G29" s="59">
        <v>4564</v>
      </c>
      <c r="H29" s="64">
        <v>49281</v>
      </c>
      <c r="I29" s="59"/>
      <c r="J29" s="59"/>
      <c r="K29" s="59"/>
    </row>
    <row r="30" spans="1:20">
      <c r="A30" s="63" t="s">
        <v>31</v>
      </c>
      <c r="B30" s="101">
        <v>1889690.52</v>
      </c>
      <c r="C30" s="99">
        <v>51155.534959999997</v>
      </c>
      <c r="D30" s="59"/>
      <c r="E30" s="63" t="s">
        <v>31</v>
      </c>
      <c r="F30" s="59">
        <v>3141505</v>
      </c>
      <c r="G30" s="59">
        <v>5350</v>
      </c>
      <c r="H30" s="64">
        <v>101256</v>
      </c>
      <c r="I30" s="59"/>
      <c r="J30" s="59"/>
      <c r="K30" s="59"/>
    </row>
    <row r="31" spans="1:20">
      <c r="A31" s="63" t="s">
        <v>32</v>
      </c>
      <c r="B31" s="101">
        <v>255909.92860000001</v>
      </c>
      <c r="C31" s="99">
        <v>21962.608670000001</v>
      </c>
      <c r="D31" s="59"/>
      <c r="E31" s="63" t="s">
        <v>32</v>
      </c>
      <c r="F31" s="59">
        <v>4364141</v>
      </c>
      <c r="G31" s="59">
        <v>3042</v>
      </c>
      <c r="H31" s="64">
        <v>28653</v>
      </c>
      <c r="I31" s="59"/>
      <c r="J31" s="59"/>
      <c r="K31" s="59"/>
    </row>
    <row r="32" spans="1:20">
      <c r="A32" s="63" t="s">
        <v>33</v>
      </c>
      <c r="B32" s="101">
        <v>742804.18500000006</v>
      </c>
      <c r="C32" s="99">
        <v>38530.874000000003</v>
      </c>
      <c r="D32" s="59"/>
      <c r="E32" s="63" t="s">
        <v>33</v>
      </c>
      <c r="F32" s="59">
        <v>3181668</v>
      </c>
      <c r="G32" s="59">
        <v>2174</v>
      </c>
      <c r="H32" s="64">
        <v>57045</v>
      </c>
      <c r="I32" s="59"/>
      <c r="J32" s="59"/>
      <c r="K32" s="59"/>
    </row>
    <row r="33" spans="1:11">
      <c r="A33" s="63" t="s">
        <v>34</v>
      </c>
      <c r="B33" s="101">
        <v>1589869.22</v>
      </c>
      <c r="C33" s="99">
        <v>50582.828500000003</v>
      </c>
      <c r="D33" s="59"/>
      <c r="E33" s="63" t="s">
        <v>34</v>
      </c>
      <c r="F33" s="59">
        <v>2053458</v>
      </c>
      <c r="G33" s="59">
        <v>4294</v>
      </c>
      <c r="H33" s="64">
        <v>31944</v>
      </c>
      <c r="I33" s="59"/>
      <c r="J33" s="59"/>
      <c r="K33" s="59"/>
    </row>
    <row r="34" spans="1:11">
      <c r="A34" s="63" t="s">
        <v>35</v>
      </c>
      <c r="B34" s="101">
        <v>2449025.87</v>
      </c>
      <c r="C34" s="99">
        <v>58922.050999999999</v>
      </c>
      <c r="D34" s="59"/>
      <c r="E34" s="63" t="s">
        <v>35</v>
      </c>
      <c r="F34" s="59">
        <v>3047139</v>
      </c>
      <c r="G34" s="59">
        <v>6086</v>
      </c>
      <c r="H34" s="64">
        <v>140166</v>
      </c>
      <c r="I34" s="59"/>
      <c r="J34" s="59"/>
      <c r="K34" s="59"/>
    </row>
    <row r="35" spans="1:11">
      <c r="A35" s="63" t="s">
        <v>36</v>
      </c>
      <c r="B35" s="101">
        <v>189350.94940000001</v>
      </c>
      <c r="C35" s="99">
        <v>25521.565210000001</v>
      </c>
      <c r="D35" s="59"/>
      <c r="E35" s="63" t="s">
        <v>36</v>
      </c>
      <c r="F35" s="59">
        <v>4863135</v>
      </c>
      <c r="G35" s="59">
        <v>2330</v>
      </c>
      <c r="H35" s="64">
        <v>18576</v>
      </c>
      <c r="I35" s="59"/>
      <c r="J35" s="59"/>
      <c r="K35" s="59"/>
    </row>
    <row r="36" spans="1:11">
      <c r="A36" s="65" t="s">
        <v>37</v>
      </c>
      <c r="B36" s="102">
        <v>9522426.2280000001</v>
      </c>
      <c r="C36" s="100">
        <v>343036.35930000001</v>
      </c>
      <c r="D36" s="59"/>
      <c r="E36" s="65" t="s">
        <v>37</v>
      </c>
      <c r="F36" s="66">
        <v>28191628</v>
      </c>
      <c r="G36" s="66">
        <v>30150</v>
      </c>
      <c r="H36" s="67">
        <v>486360</v>
      </c>
      <c r="I36" s="59"/>
      <c r="J36" s="59"/>
      <c r="K36" s="59"/>
    </row>
    <row r="37" spans="1:11">
      <c r="A37" s="59"/>
      <c r="B37" s="59"/>
      <c r="C37" s="59"/>
      <c r="D37" s="59"/>
      <c r="E37" s="59"/>
      <c r="F37" s="59"/>
      <c r="G37" s="59"/>
      <c r="H37" s="59"/>
      <c r="I37" s="59"/>
      <c r="J37" s="59"/>
      <c r="K37" s="59"/>
    </row>
    <row r="38" spans="1:11" ht="15">
      <c r="A38" s="68" t="s">
        <v>28</v>
      </c>
      <c r="B38" s="68" t="s">
        <v>11</v>
      </c>
      <c r="C38" s="68" t="s">
        <v>12</v>
      </c>
      <c r="D38" s="68" t="s">
        <v>13</v>
      </c>
      <c r="E38" s="68" t="s">
        <v>14</v>
      </c>
      <c r="F38" s="68" t="s">
        <v>15</v>
      </c>
      <c r="G38" s="59"/>
      <c r="H38" s="59"/>
      <c r="I38" s="69" t="s">
        <v>139</v>
      </c>
      <c r="J38" s="70" t="s">
        <v>140</v>
      </c>
      <c r="K38" s="59"/>
    </row>
    <row r="39" spans="1:11" ht="15">
      <c r="A39" s="59" t="s">
        <v>29</v>
      </c>
      <c r="B39" s="71">
        <v>0.65</v>
      </c>
      <c r="C39" s="72">
        <v>1.44E-2</v>
      </c>
      <c r="D39" s="73">
        <v>3.8899999999999997E-2</v>
      </c>
      <c r="E39" s="71">
        <v>16.63</v>
      </c>
      <c r="F39" s="74">
        <v>20.34</v>
      </c>
      <c r="G39" s="59"/>
      <c r="H39" s="59"/>
      <c r="I39" s="75" t="s">
        <v>35</v>
      </c>
      <c r="J39" s="76" t="s">
        <v>36</v>
      </c>
      <c r="K39" s="59"/>
    </row>
    <row r="40" spans="1:11" ht="15">
      <c r="A40" s="59" t="s">
        <v>30</v>
      </c>
      <c r="B40" s="71">
        <v>1.18</v>
      </c>
      <c r="C40" s="72">
        <v>1.4500000000000001E-2</v>
      </c>
      <c r="D40" s="77">
        <v>9.2600000000000002E-2</v>
      </c>
      <c r="E40" s="71">
        <v>12.7</v>
      </c>
      <c r="F40" s="78">
        <v>28.03</v>
      </c>
      <c r="G40" s="59"/>
      <c r="H40" s="59"/>
      <c r="I40" s="79" t="s">
        <v>31</v>
      </c>
      <c r="J40" s="80" t="s">
        <v>32</v>
      </c>
      <c r="K40" s="59"/>
    </row>
    <row r="41" spans="1:11" ht="15">
      <c r="A41" s="59" t="s">
        <v>31</v>
      </c>
      <c r="B41" s="71">
        <v>0.51</v>
      </c>
      <c r="C41" s="72">
        <v>3.2199999999999999E-2</v>
      </c>
      <c r="D41" s="81">
        <v>5.28E-2</v>
      </c>
      <c r="E41" s="71">
        <v>9.56</v>
      </c>
      <c r="F41" s="82">
        <v>36.94</v>
      </c>
      <c r="G41" s="59"/>
      <c r="H41" s="59"/>
      <c r="I41" s="83" t="s">
        <v>34</v>
      </c>
      <c r="J41" s="84" t="s">
        <v>33</v>
      </c>
      <c r="K41" s="59"/>
    </row>
    <row r="42" spans="1:11">
      <c r="A42" s="59" t="s">
        <v>32</v>
      </c>
      <c r="B42" s="71">
        <v>0.77</v>
      </c>
      <c r="C42" s="72">
        <v>6.6E-3</v>
      </c>
      <c r="D42" s="85">
        <v>0.1062</v>
      </c>
      <c r="E42" s="71">
        <v>7.22</v>
      </c>
      <c r="F42" s="86">
        <v>11.65</v>
      </c>
      <c r="G42" s="59"/>
      <c r="H42" s="59"/>
      <c r="I42" s="59"/>
      <c r="J42" s="59"/>
      <c r="K42" s="59"/>
    </row>
    <row r="43" spans="1:11" ht="15">
      <c r="A43" s="59" t="s">
        <v>33</v>
      </c>
      <c r="B43" s="71">
        <v>0.68</v>
      </c>
      <c r="C43" s="72">
        <v>1.7899999999999999E-2</v>
      </c>
      <c r="D43" s="87">
        <v>3.8100000000000002E-2</v>
      </c>
      <c r="E43" s="71">
        <v>17.72</v>
      </c>
      <c r="F43" s="88">
        <v>19.28</v>
      </c>
      <c r="G43" s="59"/>
      <c r="H43" s="59"/>
      <c r="I43" s="69" t="s">
        <v>141</v>
      </c>
      <c r="J43" s="70" t="s">
        <v>142</v>
      </c>
      <c r="K43" s="59"/>
    </row>
    <row r="44" spans="1:11" ht="15">
      <c r="A44" s="59" t="s">
        <v>34</v>
      </c>
      <c r="B44" s="71">
        <v>1.58</v>
      </c>
      <c r="C44" s="72">
        <v>1.5599999999999999E-2</v>
      </c>
      <c r="D44" s="89">
        <v>0.13439999999999999</v>
      </c>
      <c r="E44" s="71">
        <v>11.78</v>
      </c>
      <c r="F44" s="90">
        <v>31.43</v>
      </c>
      <c r="G44" s="59"/>
      <c r="H44" s="59"/>
      <c r="I44" s="75" t="s">
        <v>34</v>
      </c>
      <c r="J44" s="76" t="s">
        <v>29</v>
      </c>
      <c r="K44" s="59"/>
    </row>
    <row r="45" spans="1:11" ht="15">
      <c r="A45" s="59" t="s">
        <v>35</v>
      </c>
      <c r="B45" s="71">
        <v>0.42</v>
      </c>
      <c r="C45" s="72">
        <v>4.5999999999999999E-2</v>
      </c>
      <c r="D45" s="91">
        <v>4.3400000000000001E-2</v>
      </c>
      <c r="E45" s="71">
        <v>9.68</v>
      </c>
      <c r="F45" s="92">
        <v>41.56</v>
      </c>
      <c r="G45" s="59"/>
      <c r="H45" s="59"/>
      <c r="I45" s="79" t="s">
        <v>36</v>
      </c>
      <c r="J45" s="80" t="s">
        <v>33</v>
      </c>
      <c r="K45" s="59"/>
    </row>
    <row r="46" spans="1:11" ht="15">
      <c r="A46" s="59" t="s">
        <v>36</v>
      </c>
      <c r="B46" s="71">
        <v>1.37</v>
      </c>
      <c r="C46" s="72">
        <v>3.8E-3</v>
      </c>
      <c r="D46" s="93">
        <v>0.12540000000000001</v>
      </c>
      <c r="E46" s="71">
        <v>10.95</v>
      </c>
      <c r="F46" s="94">
        <v>7.42</v>
      </c>
      <c r="G46" s="59"/>
      <c r="H46" s="59"/>
      <c r="I46" s="83" t="s">
        <v>32</v>
      </c>
      <c r="J46" s="84" t="s">
        <v>35</v>
      </c>
      <c r="K46" s="59"/>
    </row>
    <row r="47" spans="1:11">
      <c r="A47" s="95" t="s">
        <v>37</v>
      </c>
      <c r="B47" s="96">
        <v>0.71</v>
      </c>
      <c r="C47" s="97">
        <v>1.7299999999999999E-2</v>
      </c>
      <c r="D47" s="97">
        <v>6.2E-2</v>
      </c>
      <c r="E47" s="96">
        <v>11.38</v>
      </c>
      <c r="F47" s="96">
        <v>27.76</v>
      </c>
      <c r="G47" s="59"/>
      <c r="H47" s="59"/>
      <c r="I47" s="59"/>
      <c r="J47" s="59"/>
      <c r="K47" s="5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37"/>
  <sheetViews>
    <sheetView workbookViewId="0"/>
  </sheetViews>
  <sheetFormatPr defaultColWidth="12.5703125" defaultRowHeight="15.75" customHeight="1"/>
  <cols>
    <col min="1" max="1" width="15.42578125" customWidth="1"/>
    <col min="2" max="2" width="19.7109375" customWidth="1"/>
    <col min="3" max="3" width="55.28515625" customWidth="1"/>
    <col min="4" max="4" width="16.5703125" customWidth="1"/>
  </cols>
  <sheetData>
    <row r="1" spans="1:4" ht="15.75" customHeight="1">
      <c r="A1" s="1" t="s">
        <v>28</v>
      </c>
      <c r="B1" s="1" t="s">
        <v>143</v>
      </c>
      <c r="C1" s="1" t="s">
        <v>144</v>
      </c>
      <c r="D1" s="1" t="s">
        <v>145</v>
      </c>
    </row>
    <row r="2" spans="1:4" ht="15.75" customHeight="1">
      <c r="A2" s="1" t="s">
        <v>29</v>
      </c>
      <c r="B2" s="1" t="s">
        <v>131</v>
      </c>
      <c r="C2" s="2" t="s">
        <v>146</v>
      </c>
      <c r="D2" s="1" t="s">
        <v>27</v>
      </c>
    </row>
    <row r="3" spans="1:4" ht="15.75" customHeight="1">
      <c r="A3" s="1" t="s">
        <v>30</v>
      </c>
      <c r="B3" s="1" t="s">
        <v>131</v>
      </c>
      <c r="C3" s="2" t="s">
        <v>147</v>
      </c>
      <c r="D3" s="1" t="s">
        <v>27</v>
      </c>
    </row>
    <row r="4" spans="1:4" ht="15.75" customHeight="1">
      <c r="A4" s="1" t="s">
        <v>31</v>
      </c>
      <c r="B4" s="1" t="s">
        <v>131</v>
      </c>
      <c r="C4" s="2" t="s">
        <v>148</v>
      </c>
      <c r="D4" s="1" t="s">
        <v>27</v>
      </c>
    </row>
    <row r="5" spans="1:4" ht="15.75" customHeight="1">
      <c r="A5" s="1" t="s">
        <v>32</v>
      </c>
      <c r="B5" s="1" t="s">
        <v>131</v>
      </c>
      <c r="C5" s="2" t="s">
        <v>149</v>
      </c>
      <c r="D5" s="1" t="s">
        <v>27</v>
      </c>
    </row>
    <row r="6" spans="1:4" ht="15.75" customHeight="1">
      <c r="A6" s="1" t="s">
        <v>33</v>
      </c>
      <c r="B6" s="1" t="s">
        <v>137</v>
      </c>
      <c r="C6" s="2" t="s">
        <v>146</v>
      </c>
      <c r="D6" s="1" t="s">
        <v>27</v>
      </c>
    </row>
    <row r="7" spans="1:4" ht="15.75" customHeight="1">
      <c r="A7" s="1" t="s">
        <v>34</v>
      </c>
      <c r="B7" s="1" t="s">
        <v>137</v>
      </c>
      <c r="C7" s="2" t="s">
        <v>147</v>
      </c>
      <c r="D7" s="1" t="s">
        <v>27</v>
      </c>
    </row>
    <row r="8" spans="1:4" ht="15.75" customHeight="1">
      <c r="A8" s="1" t="s">
        <v>35</v>
      </c>
      <c r="B8" s="1" t="s">
        <v>137</v>
      </c>
      <c r="C8" s="2" t="s">
        <v>148</v>
      </c>
      <c r="D8" s="1" t="s">
        <v>27</v>
      </c>
    </row>
    <row r="9" spans="1:4" ht="15.75" customHeight="1">
      <c r="A9" s="1" t="s">
        <v>36</v>
      </c>
      <c r="B9" s="1" t="s">
        <v>137</v>
      </c>
      <c r="C9" s="2" t="s">
        <v>149</v>
      </c>
      <c r="D9" s="1" t="s">
        <v>27</v>
      </c>
    </row>
    <row r="10" spans="1:4" ht="15.75" customHeight="1">
      <c r="A10" s="1" t="s">
        <v>150</v>
      </c>
      <c r="B10" s="1" t="s">
        <v>131</v>
      </c>
      <c r="C10" s="2" t="s">
        <v>146</v>
      </c>
      <c r="D10" s="1" t="s">
        <v>27</v>
      </c>
    </row>
    <row r="11" spans="1:4" ht="15.75" customHeight="1">
      <c r="A11" s="1" t="s">
        <v>151</v>
      </c>
      <c r="B11" s="1" t="s">
        <v>131</v>
      </c>
      <c r="C11" s="2" t="s">
        <v>147</v>
      </c>
      <c r="D11" s="1" t="s">
        <v>27</v>
      </c>
    </row>
    <row r="12" spans="1:4" ht="15.75" customHeight="1">
      <c r="A12" s="1" t="s">
        <v>152</v>
      </c>
      <c r="B12" s="1" t="s">
        <v>131</v>
      </c>
      <c r="C12" s="2" t="s">
        <v>148</v>
      </c>
      <c r="D12" s="1" t="s">
        <v>27</v>
      </c>
    </row>
    <row r="13" spans="1:4" ht="15.75" customHeight="1">
      <c r="A13" s="1" t="s">
        <v>153</v>
      </c>
      <c r="B13" s="1" t="s">
        <v>131</v>
      </c>
      <c r="C13" s="2" t="s">
        <v>149</v>
      </c>
      <c r="D13" s="1" t="s">
        <v>27</v>
      </c>
    </row>
    <row r="14" spans="1:4" ht="15.75" customHeight="1">
      <c r="A14" s="1" t="s">
        <v>154</v>
      </c>
      <c r="B14" s="1" t="s">
        <v>137</v>
      </c>
      <c r="C14" s="2" t="s">
        <v>146</v>
      </c>
      <c r="D14" s="1" t="s">
        <v>27</v>
      </c>
    </row>
    <row r="15" spans="1:4" ht="15.75" customHeight="1">
      <c r="A15" s="1" t="s">
        <v>155</v>
      </c>
      <c r="B15" s="1" t="s">
        <v>137</v>
      </c>
      <c r="C15" s="2" t="s">
        <v>147</v>
      </c>
      <c r="D15" s="1" t="s">
        <v>27</v>
      </c>
    </row>
    <row r="16" spans="1:4" ht="15.75" customHeight="1">
      <c r="A16" s="1" t="s">
        <v>156</v>
      </c>
      <c r="B16" s="1" t="s">
        <v>137</v>
      </c>
      <c r="C16" s="2" t="s">
        <v>148</v>
      </c>
      <c r="D16" s="1" t="s">
        <v>27</v>
      </c>
    </row>
    <row r="17" spans="1:4" ht="15.75" customHeight="1">
      <c r="A17" s="1" t="s">
        <v>157</v>
      </c>
      <c r="B17" s="1" t="s">
        <v>137</v>
      </c>
      <c r="C17" s="2" t="s">
        <v>149</v>
      </c>
      <c r="D17" s="1" t="s">
        <v>27</v>
      </c>
    </row>
    <row r="18" spans="1:4" ht="15.75" customHeight="1">
      <c r="A18" s="1" t="s">
        <v>158</v>
      </c>
      <c r="B18" s="1" t="s">
        <v>131</v>
      </c>
      <c r="C18" s="2" t="s">
        <v>146</v>
      </c>
      <c r="D18" s="1" t="s">
        <v>159</v>
      </c>
    </row>
    <row r="19" spans="1:4" ht="15.75" customHeight="1">
      <c r="A19" s="1" t="s">
        <v>160</v>
      </c>
      <c r="B19" s="1" t="s">
        <v>131</v>
      </c>
      <c r="C19" s="2" t="s">
        <v>147</v>
      </c>
      <c r="D19" s="1" t="s">
        <v>159</v>
      </c>
    </row>
    <row r="20" spans="1:4" ht="15.75" customHeight="1">
      <c r="A20" s="1" t="s">
        <v>161</v>
      </c>
      <c r="B20" s="1" t="s">
        <v>131</v>
      </c>
      <c r="C20" s="2" t="s">
        <v>148</v>
      </c>
      <c r="D20" s="1" t="s">
        <v>159</v>
      </c>
    </row>
    <row r="21" spans="1:4" ht="12.75">
      <c r="A21" s="1" t="s">
        <v>162</v>
      </c>
      <c r="B21" s="1" t="s">
        <v>131</v>
      </c>
      <c r="C21" s="2" t="s">
        <v>149</v>
      </c>
      <c r="D21" s="1" t="s">
        <v>159</v>
      </c>
    </row>
    <row r="22" spans="1:4" ht="12.75">
      <c r="A22" s="1" t="s">
        <v>163</v>
      </c>
      <c r="B22" s="1" t="s">
        <v>131</v>
      </c>
      <c r="C22" s="2" t="s">
        <v>164</v>
      </c>
      <c r="D22" s="1" t="s">
        <v>159</v>
      </c>
    </row>
    <row r="23" spans="1:4" ht="12.75">
      <c r="A23" s="1" t="s">
        <v>165</v>
      </c>
      <c r="B23" s="1" t="s">
        <v>137</v>
      </c>
      <c r="C23" s="2" t="s">
        <v>146</v>
      </c>
      <c r="D23" s="1" t="s">
        <v>159</v>
      </c>
    </row>
    <row r="24" spans="1:4" ht="12.75">
      <c r="A24" s="1" t="s">
        <v>166</v>
      </c>
      <c r="B24" s="1" t="s">
        <v>137</v>
      </c>
      <c r="C24" s="2" t="s">
        <v>147</v>
      </c>
      <c r="D24" s="1" t="s">
        <v>159</v>
      </c>
    </row>
    <row r="25" spans="1:4" ht="12.75">
      <c r="A25" s="1" t="s">
        <v>167</v>
      </c>
      <c r="B25" s="1" t="s">
        <v>137</v>
      </c>
      <c r="C25" s="2" t="s">
        <v>148</v>
      </c>
      <c r="D25" s="1" t="s">
        <v>159</v>
      </c>
    </row>
    <row r="26" spans="1:4" ht="12.75">
      <c r="A26" s="1" t="s">
        <v>168</v>
      </c>
      <c r="B26" s="1" t="s">
        <v>137</v>
      </c>
      <c r="C26" s="2" t="s">
        <v>149</v>
      </c>
      <c r="D26" s="1" t="s">
        <v>159</v>
      </c>
    </row>
    <row r="27" spans="1:4" ht="12.75">
      <c r="A27" s="1" t="s">
        <v>169</v>
      </c>
      <c r="B27" s="1" t="s">
        <v>137</v>
      </c>
      <c r="C27" s="2" t="s">
        <v>164</v>
      </c>
      <c r="D27" s="1" t="s">
        <v>159</v>
      </c>
    </row>
    <row r="28" spans="1:4" ht="12.75">
      <c r="A28" s="1" t="s">
        <v>170</v>
      </c>
      <c r="B28" s="1" t="s">
        <v>131</v>
      </c>
      <c r="C28" s="2" t="s">
        <v>146</v>
      </c>
      <c r="D28" s="1" t="s">
        <v>159</v>
      </c>
    </row>
    <row r="29" spans="1:4" ht="12.75">
      <c r="A29" s="1" t="s">
        <v>171</v>
      </c>
      <c r="B29" s="1" t="s">
        <v>131</v>
      </c>
      <c r="C29" s="2" t="s">
        <v>147</v>
      </c>
      <c r="D29" s="1" t="s">
        <v>159</v>
      </c>
    </row>
    <row r="30" spans="1:4" ht="12.75">
      <c r="A30" s="1" t="s">
        <v>172</v>
      </c>
      <c r="B30" s="1" t="s">
        <v>131</v>
      </c>
      <c r="C30" s="2" t="s">
        <v>148</v>
      </c>
      <c r="D30" s="1" t="s">
        <v>159</v>
      </c>
    </row>
    <row r="31" spans="1:4" ht="12.75">
      <c r="A31" s="1" t="s">
        <v>173</v>
      </c>
      <c r="B31" s="1" t="s">
        <v>131</v>
      </c>
      <c r="C31" s="2" t="s">
        <v>149</v>
      </c>
      <c r="D31" s="1" t="s">
        <v>159</v>
      </c>
    </row>
    <row r="32" spans="1:4" ht="12.75">
      <c r="A32" s="1" t="s">
        <v>174</v>
      </c>
      <c r="B32" s="1" t="s">
        <v>131</v>
      </c>
      <c r="C32" s="2" t="s">
        <v>164</v>
      </c>
      <c r="D32" s="1" t="s">
        <v>159</v>
      </c>
    </row>
    <row r="33" spans="1:4" ht="12.75">
      <c r="A33" s="1" t="s">
        <v>175</v>
      </c>
      <c r="B33" s="1" t="s">
        <v>137</v>
      </c>
      <c r="C33" s="2" t="s">
        <v>146</v>
      </c>
      <c r="D33" s="1" t="s">
        <v>159</v>
      </c>
    </row>
    <row r="34" spans="1:4" ht="12.75">
      <c r="A34" s="1" t="s">
        <v>176</v>
      </c>
      <c r="B34" s="1" t="s">
        <v>137</v>
      </c>
      <c r="C34" s="2" t="s">
        <v>147</v>
      </c>
      <c r="D34" s="1" t="s">
        <v>159</v>
      </c>
    </row>
    <row r="35" spans="1:4" ht="12.75">
      <c r="A35" s="1" t="s">
        <v>177</v>
      </c>
      <c r="B35" s="1" t="s">
        <v>137</v>
      </c>
      <c r="C35" s="2" t="s">
        <v>148</v>
      </c>
      <c r="D35" s="1" t="s">
        <v>159</v>
      </c>
    </row>
    <row r="36" spans="1:4" ht="12.75">
      <c r="A36" s="1" t="s">
        <v>178</v>
      </c>
      <c r="B36" s="1" t="s">
        <v>137</v>
      </c>
      <c r="C36" s="2" t="s">
        <v>149</v>
      </c>
      <c r="D36" s="1" t="s">
        <v>159</v>
      </c>
    </row>
    <row r="37" spans="1:4" ht="12.75">
      <c r="A37" s="1" t="s">
        <v>179</v>
      </c>
      <c r="B37" s="1" t="s">
        <v>137</v>
      </c>
      <c r="C37" s="2" t="s">
        <v>164</v>
      </c>
      <c r="D37" s="1" t="s">
        <v>159</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7" r:id="rId16" xr:uid="{00000000-0004-0000-0000-00000F000000}"/>
    <hyperlink ref="C18" r:id="rId17" xr:uid="{00000000-0004-0000-0000-000010000000}"/>
    <hyperlink ref="C19" r:id="rId18" xr:uid="{00000000-0004-0000-0000-000011000000}"/>
    <hyperlink ref="C20" r:id="rId19" xr:uid="{00000000-0004-0000-0000-000012000000}"/>
    <hyperlink ref="C21" r:id="rId20" xr:uid="{00000000-0004-0000-0000-000013000000}"/>
    <hyperlink ref="C22" r:id="rId21" xr:uid="{00000000-0004-0000-0000-000014000000}"/>
    <hyperlink ref="C23" r:id="rId22" xr:uid="{00000000-0004-0000-0000-000015000000}"/>
    <hyperlink ref="C24" r:id="rId23" xr:uid="{00000000-0004-0000-0000-000016000000}"/>
    <hyperlink ref="C25" r:id="rId24" xr:uid="{00000000-0004-0000-0000-000017000000}"/>
    <hyperlink ref="C26" r:id="rId25" xr:uid="{00000000-0004-0000-0000-000018000000}"/>
    <hyperlink ref="C27" r:id="rId26" xr:uid="{00000000-0004-0000-0000-000019000000}"/>
    <hyperlink ref="C28" r:id="rId27" xr:uid="{00000000-0004-0000-0000-00001A000000}"/>
    <hyperlink ref="C29" r:id="rId28" xr:uid="{00000000-0004-0000-0000-00001B000000}"/>
    <hyperlink ref="C30" r:id="rId29" xr:uid="{00000000-0004-0000-0000-00001C000000}"/>
    <hyperlink ref="C31" r:id="rId30" xr:uid="{00000000-0004-0000-0000-00001D000000}"/>
    <hyperlink ref="C32" r:id="rId31" xr:uid="{00000000-0004-0000-0000-00001E000000}"/>
    <hyperlink ref="C33" r:id="rId32" xr:uid="{00000000-0004-0000-0000-00001F000000}"/>
    <hyperlink ref="C34" r:id="rId33" xr:uid="{00000000-0004-0000-0000-000020000000}"/>
    <hyperlink ref="C35" r:id="rId34" xr:uid="{00000000-0004-0000-0000-000021000000}"/>
    <hyperlink ref="C36" r:id="rId35" xr:uid="{00000000-0004-0000-0000-000022000000}"/>
    <hyperlink ref="C37" r:id="rId36" xr:uid="{00000000-0004-0000-0000-000023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999"/>
  <sheetViews>
    <sheetView workbookViewId="0">
      <selection activeCell="B2" sqref="B2"/>
    </sheetView>
  </sheetViews>
  <sheetFormatPr defaultColWidth="12.5703125" defaultRowHeight="15.75" customHeight="1"/>
  <cols>
    <col min="1" max="1" width="13.5703125" customWidth="1"/>
    <col min="2" max="2" width="19" bestFit="1" customWidth="1"/>
    <col min="4" max="4" width="7.42578125" customWidth="1"/>
    <col min="5" max="5" width="9.42578125" bestFit="1" customWidth="1"/>
    <col min="6" max="6" width="11.42578125" bestFit="1" customWidth="1"/>
    <col min="8" max="8" width="12.140625" bestFit="1" customWidth="1"/>
  </cols>
  <sheetData>
    <row r="1" spans="1:9" ht="12.75">
      <c r="A1" s="3" t="s">
        <v>143</v>
      </c>
      <c r="B1" s="3" t="s">
        <v>28</v>
      </c>
      <c r="C1" s="3" t="s">
        <v>180</v>
      </c>
      <c r="D1" s="4" t="s">
        <v>181</v>
      </c>
      <c r="E1" s="4" t="s">
        <v>182</v>
      </c>
      <c r="F1" s="5" t="s">
        <v>132</v>
      </c>
      <c r="G1" s="6" t="s">
        <v>136</v>
      </c>
      <c r="H1" s="7" t="s">
        <v>134</v>
      </c>
      <c r="I1" s="3" t="s">
        <v>135</v>
      </c>
    </row>
    <row r="2" spans="1:9" ht="15.75" customHeight="1">
      <c r="A2" s="8"/>
      <c r="B2" s="9" t="s">
        <v>33</v>
      </c>
      <c r="C2" s="9" t="s">
        <v>183</v>
      </c>
      <c r="D2" s="10" t="s">
        <v>184</v>
      </c>
      <c r="E2" s="11">
        <v>3351.83475</v>
      </c>
      <c r="F2" s="11">
        <v>55046.25</v>
      </c>
      <c r="G2" s="12">
        <v>4761</v>
      </c>
      <c r="H2" s="12">
        <v>279388</v>
      </c>
      <c r="I2" s="13">
        <v>158</v>
      </c>
    </row>
    <row r="3" spans="1:9" ht="15.75" customHeight="1">
      <c r="A3" s="8"/>
      <c r="B3" s="9" t="s">
        <v>33</v>
      </c>
      <c r="C3" s="9" t="s">
        <v>185</v>
      </c>
      <c r="D3" s="10" t="s">
        <v>186</v>
      </c>
      <c r="E3" s="11">
        <v>3074.1695</v>
      </c>
      <c r="F3" s="11">
        <v>58359.584999999999</v>
      </c>
      <c r="G3" s="12">
        <v>4473</v>
      </c>
      <c r="H3" s="12">
        <v>262848</v>
      </c>
      <c r="I3" s="13">
        <v>168</v>
      </c>
    </row>
    <row r="4" spans="1:9" ht="15.75" customHeight="1">
      <c r="A4" s="8"/>
      <c r="B4" s="9" t="s">
        <v>33</v>
      </c>
      <c r="C4" s="9" t="s">
        <v>187</v>
      </c>
      <c r="D4" s="10" t="s">
        <v>188</v>
      </c>
      <c r="E4" s="11">
        <v>3180.4195</v>
      </c>
      <c r="F4" s="11">
        <v>53472.084999999999</v>
      </c>
      <c r="G4" s="12">
        <v>4611</v>
      </c>
      <c r="H4" s="12">
        <v>288973</v>
      </c>
      <c r="I4" s="13">
        <v>156</v>
      </c>
    </row>
    <row r="5" spans="1:9" ht="15.75" customHeight="1">
      <c r="A5" s="8"/>
      <c r="B5" s="9" t="s">
        <v>33</v>
      </c>
      <c r="C5" s="9" t="s">
        <v>189</v>
      </c>
      <c r="D5" s="10" t="s">
        <v>190</v>
      </c>
      <c r="E5" s="11">
        <v>3105.6875</v>
      </c>
      <c r="F5" s="11">
        <v>58215.834999999999</v>
      </c>
      <c r="G5" s="12">
        <v>3945</v>
      </c>
      <c r="H5" s="12">
        <v>256458</v>
      </c>
      <c r="I5" s="13">
        <v>154</v>
      </c>
    </row>
    <row r="6" spans="1:9" ht="15.75" customHeight="1">
      <c r="A6" s="8"/>
      <c r="B6" s="9" t="s">
        <v>33</v>
      </c>
      <c r="C6" s="9" t="s">
        <v>191</v>
      </c>
      <c r="D6" s="10" t="s">
        <v>192</v>
      </c>
      <c r="E6" s="11">
        <v>3288.4375</v>
      </c>
      <c r="F6" s="11">
        <v>54434.17</v>
      </c>
      <c r="G6" s="12">
        <v>4212</v>
      </c>
      <c r="H6" s="12">
        <v>259755</v>
      </c>
      <c r="I6" s="13">
        <v>180</v>
      </c>
    </row>
    <row r="7" spans="1:9" ht="15.75" customHeight="1">
      <c r="A7" s="8"/>
      <c r="B7" s="9" t="s">
        <v>29</v>
      </c>
      <c r="C7" s="9" t="s">
        <v>193</v>
      </c>
      <c r="D7" s="10" t="s">
        <v>194</v>
      </c>
      <c r="E7" s="11">
        <v>3534.232</v>
      </c>
      <c r="F7" s="11">
        <v>72730.42</v>
      </c>
      <c r="G7" s="12">
        <v>5320.5</v>
      </c>
      <c r="H7" s="12">
        <v>304819</v>
      </c>
      <c r="I7" s="13">
        <v>202</v>
      </c>
    </row>
    <row r="8" spans="1:9" ht="15.75" customHeight="1">
      <c r="A8" s="8"/>
      <c r="B8" s="9" t="s">
        <v>29</v>
      </c>
      <c r="C8" s="9" t="s">
        <v>195</v>
      </c>
      <c r="D8" s="10" t="s">
        <v>196</v>
      </c>
      <c r="E8" s="11">
        <v>3672.70975</v>
      </c>
      <c r="F8" s="11">
        <v>65116.25</v>
      </c>
      <c r="G8" s="12">
        <v>5962.5</v>
      </c>
      <c r="H8" s="12">
        <v>309111</v>
      </c>
      <c r="I8" s="13">
        <v>206</v>
      </c>
    </row>
    <row r="9" spans="1:9" ht="15.75" customHeight="1">
      <c r="A9" s="8"/>
      <c r="B9" s="9" t="s">
        <v>29</v>
      </c>
      <c r="C9" s="9" t="s">
        <v>197</v>
      </c>
      <c r="D9" s="10" t="s">
        <v>198</v>
      </c>
      <c r="E9" s="11">
        <v>4105.857</v>
      </c>
      <c r="F9" s="11">
        <v>82307.085000000006</v>
      </c>
      <c r="G9" s="12">
        <v>7461</v>
      </c>
      <c r="H9" s="12">
        <v>352994</v>
      </c>
      <c r="I9" s="13">
        <v>224</v>
      </c>
    </row>
    <row r="10" spans="1:9" ht="15.75" customHeight="1">
      <c r="A10" s="8"/>
      <c r="B10" s="9" t="s">
        <v>29</v>
      </c>
      <c r="C10" s="9" t="s">
        <v>199</v>
      </c>
      <c r="D10" s="10" t="s">
        <v>200</v>
      </c>
      <c r="E10" s="11">
        <v>3904.33475</v>
      </c>
      <c r="F10" s="11">
        <v>73884.17</v>
      </c>
      <c r="G10" s="12">
        <v>6276</v>
      </c>
      <c r="H10" s="12">
        <v>321334</v>
      </c>
      <c r="I10" s="13">
        <v>226</v>
      </c>
    </row>
    <row r="11" spans="1:9" ht="15.75" customHeight="1">
      <c r="A11" s="8"/>
      <c r="B11" s="9" t="s">
        <v>33</v>
      </c>
      <c r="C11" s="9" t="s">
        <v>201</v>
      </c>
      <c r="D11" s="10" t="s">
        <v>202</v>
      </c>
      <c r="E11" s="11">
        <v>2704.4195</v>
      </c>
      <c r="F11" s="11">
        <v>65283.75</v>
      </c>
      <c r="G11" s="12">
        <v>5355</v>
      </c>
      <c r="H11" s="12">
        <v>234531</v>
      </c>
      <c r="I11" s="13">
        <v>186</v>
      </c>
    </row>
    <row r="12" spans="1:9" ht="15.75" customHeight="1">
      <c r="A12" s="8"/>
      <c r="B12" s="9" t="s">
        <v>33</v>
      </c>
      <c r="C12" s="9" t="s">
        <v>203</v>
      </c>
      <c r="D12" s="10" t="s">
        <v>204</v>
      </c>
      <c r="E12" s="11">
        <v>1818.2945</v>
      </c>
      <c r="F12" s="11">
        <v>49495</v>
      </c>
      <c r="G12" s="12">
        <v>2776.5</v>
      </c>
      <c r="H12" s="12">
        <v>160398</v>
      </c>
      <c r="I12" s="13">
        <v>162</v>
      </c>
    </row>
    <row r="13" spans="1:9" ht="15.75" customHeight="1">
      <c r="A13" s="8"/>
      <c r="B13" s="9" t="s">
        <v>33</v>
      </c>
      <c r="C13" s="9" t="s">
        <v>205</v>
      </c>
      <c r="D13" s="10" t="s">
        <v>206</v>
      </c>
      <c r="E13" s="11">
        <v>1633.0625</v>
      </c>
      <c r="F13" s="11">
        <v>40826.67</v>
      </c>
      <c r="G13" s="12">
        <v>2947.5</v>
      </c>
      <c r="H13" s="12">
        <v>150247</v>
      </c>
      <c r="I13" s="13">
        <v>114</v>
      </c>
    </row>
    <row r="14" spans="1:9" ht="15.75" customHeight="1">
      <c r="A14" s="8"/>
      <c r="B14" s="9" t="s">
        <v>33</v>
      </c>
      <c r="C14" s="9" t="s">
        <v>207</v>
      </c>
      <c r="D14" s="10" t="s">
        <v>208</v>
      </c>
      <c r="E14" s="11">
        <v>1700.357</v>
      </c>
      <c r="F14" s="11">
        <v>43892.084999999999</v>
      </c>
      <c r="G14" s="12">
        <v>3019.5</v>
      </c>
      <c r="H14" s="12">
        <v>161341</v>
      </c>
      <c r="I14" s="13">
        <v>128</v>
      </c>
    </row>
    <row r="15" spans="1:9" ht="15.75" customHeight="1">
      <c r="A15" s="8"/>
      <c r="B15" s="9" t="s">
        <v>29</v>
      </c>
      <c r="C15" s="9" t="s">
        <v>209</v>
      </c>
      <c r="D15" s="10" t="s">
        <v>210</v>
      </c>
      <c r="E15" s="11">
        <v>3704.58475</v>
      </c>
      <c r="F15" s="11">
        <v>79163.335000000006</v>
      </c>
      <c r="G15" s="12">
        <v>5799</v>
      </c>
      <c r="H15" s="12">
        <v>313771</v>
      </c>
      <c r="I15" s="13">
        <v>218</v>
      </c>
    </row>
    <row r="16" spans="1:9" ht="15.75" customHeight="1">
      <c r="A16" s="8"/>
      <c r="B16" s="9" t="s">
        <v>29</v>
      </c>
      <c r="C16" s="9" t="s">
        <v>211</v>
      </c>
      <c r="D16" s="10" t="s">
        <v>212</v>
      </c>
      <c r="E16" s="11">
        <v>3920.27225</v>
      </c>
      <c r="F16" s="11">
        <v>69003.75</v>
      </c>
      <c r="G16" s="12">
        <v>5850</v>
      </c>
      <c r="H16" s="12">
        <v>329426</v>
      </c>
      <c r="I16" s="13">
        <v>202</v>
      </c>
    </row>
    <row r="17" spans="1:9" ht="15.75" customHeight="1">
      <c r="A17" s="8"/>
      <c r="B17" s="9" t="s">
        <v>29</v>
      </c>
      <c r="C17" s="9" t="s">
        <v>213</v>
      </c>
      <c r="D17" s="10" t="s">
        <v>214</v>
      </c>
      <c r="E17" s="11">
        <v>3985.08475</v>
      </c>
      <c r="F17" s="11">
        <v>63630.42</v>
      </c>
      <c r="G17" s="12">
        <v>5188.5</v>
      </c>
      <c r="H17" s="12">
        <v>316209</v>
      </c>
      <c r="I17" s="13">
        <v>194</v>
      </c>
    </row>
    <row r="18" spans="1:9" ht="15.75" customHeight="1">
      <c r="A18" s="8"/>
      <c r="B18" s="9" t="s">
        <v>29</v>
      </c>
      <c r="C18" s="9" t="s">
        <v>215</v>
      </c>
      <c r="D18" s="10" t="s">
        <v>216</v>
      </c>
      <c r="E18" s="11">
        <v>3985.4375</v>
      </c>
      <c r="F18" s="11">
        <v>67312.085000000006</v>
      </c>
      <c r="G18" s="12">
        <v>5458.5</v>
      </c>
      <c r="H18" s="12">
        <v>307958</v>
      </c>
      <c r="I18" s="13">
        <v>214</v>
      </c>
    </row>
    <row r="19" spans="1:9" ht="15.75" customHeight="1">
      <c r="A19" s="8"/>
      <c r="B19" s="9" t="s">
        <v>33</v>
      </c>
      <c r="C19" s="9" t="s">
        <v>217</v>
      </c>
      <c r="D19" s="10" t="s">
        <v>218</v>
      </c>
      <c r="E19" s="11">
        <v>3519.357</v>
      </c>
      <c r="F19" s="11">
        <v>57508.334999999999</v>
      </c>
      <c r="G19" s="12">
        <v>5215.5</v>
      </c>
      <c r="H19" s="12">
        <v>275027</v>
      </c>
      <c r="I19" s="13">
        <v>176</v>
      </c>
    </row>
    <row r="20" spans="1:9" ht="15.75" customHeight="1">
      <c r="A20" s="8"/>
      <c r="B20" s="9" t="s">
        <v>33</v>
      </c>
      <c r="C20" s="9" t="s">
        <v>219</v>
      </c>
      <c r="D20" s="10" t="s">
        <v>220</v>
      </c>
      <c r="E20" s="11">
        <v>3632.6875</v>
      </c>
      <c r="F20" s="11">
        <v>62753.334999999999</v>
      </c>
      <c r="G20" s="12">
        <v>4920</v>
      </c>
      <c r="H20" s="12">
        <v>298643</v>
      </c>
      <c r="I20" s="13">
        <v>178</v>
      </c>
    </row>
    <row r="21" spans="1:9" ht="12.75">
      <c r="A21" s="8"/>
      <c r="B21" s="9" t="s">
        <v>33</v>
      </c>
      <c r="C21" s="9" t="s">
        <v>221</v>
      </c>
      <c r="D21" s="10" t="s">
        <v>222</v>
      </c>
      <c r="E21" s="11">
        <v>3580.625</v>
      </c>
      <c r="F21" s="11">
        <v>63665.834999999999</v>
      </c>
      <c r="G21" s="12">
        <v>5116.5</v>
      </c>
      <c r="H21" s="12">
        <v>278804</v>
      </c>
      <c r="I21" s="13">
        <v>188</v>
      </c>
    </row>
    <row r="22" spans="1:9" ht="12.75">
      <c r="A22" s="8"/>
      <c r="B22" s="9" t="s">
        <v>33</v>
      </c>
      <c r="C22" s="9" t="s">
        <v>223</v>
      </c>
      <c r="D22" s="10" t="s">
        <v>224</v>
      </c>
      <c r="E22" s="11">
        <v>3941.52225</v>
      </c>
      <c r="F22" s="11">
        <v>79851.25</v>
      </c>
      <c r="G22" s="12">
        <v>5692.5</v>
      </c>
      <c r="H22" s="12">
        <v>275255</v>
      </c>
      <c r="I22" s="13">
        <v>226</v>
      </c>
    </row>
    <row r="23" spans="1:9" ht="12.75">
      <c r="A23" s="8"/>
      <c r="B23" s="9" t="s">
        <v>29</v>
      </c>
      <c r="C23" s="9" t="s">
        <v>225</v>
      </c>
      <c r="D23" s="10" t="s">
        <v>226</v>
      </c>
      <c r="E23" s="11">
        <v>2408.334423076923</v>
      </c>
      <c r="F23" s="11">
        <v>54546.5</v>
      </c>
      <c r="G23" s="12">
        <v>4773</v>
      </c>
      <c r="H23" s="14">
        <v>363081</v>
      </c>
      <c r="I23" s="13">
        <v>164</v>
      </c>
    </row>
    <row r="24" spans="1:9" ht="12.75">
      <c r="A24" s="8"/>
      <c r="B24" s="9" t="s">
        <v>29</v>
      </c>
      <c r="C24" s="9" t="s">
        <v>227</v>
      </c>
      <c r="D24" s="10" t="s">
        <v>228</v>
      </c>
      <c r="E24" s="11">
        <v>1732.6923076923078</v>
      </c>
      <c r="F24" s="11">
        <v>59152.5</v>
      </c>
      <c r="G24" s="12">
        <v>1588.5</v>
      </c>
      <c r="H24" s="14">
        <v>312189</v>
      </c>
      <c r="I24" s="13">
        <v>166</v>
      </c>
    </row>
    <row r="25" spans="1:9" ht="12.75">
      <c r="A25" s="8"/>
      <c r="B25" s="9" t="s">
        <v>29</v>
      </c>
      <c r="C25" s="9" t="s">
        <v>229</v>
      </c>
      <c r="D25" s="10" t="s">
        <v>230</v>
      </c>
      <c r="E25" s="11">
        <v>1694.5534615384615</v>
      </c>
      <c r="F25" s="11">
        <v>73857.5</v>
      </c>
      <c r="G25" s="12">
        <v>4293</v>
      </c>
      <c r="H25" s="14">
        <v>304120</v>
      </c>
      <c r="I25" s="13">
        <v>188</v>
      </c>
    </row>
    <row r="26" spans="1:9" ht="12.75">
      <c r="A26" s="8"/>
      <c r="B26" s="9" t="s">
        <v>29</v>
      </c>
      <c r="C26" s="9" t="s">
        <v>231</v>
      </c>
      <c r="D26" s="10" t="s">
        <v>232</v>
      </c>
      <c r="E26" s="11">
        <v>1759.1207692307694</v>
      </c>
      <c r="F26" s="11">
        <v>20680.5</v>
      </c>
      <c r="G26" s="12">
        <v>1468.5</v>
      </c>
      <c r="H26" s="14">
        <v>604001</v>
      </c>
      <c r="I26" s="13">
        <v>106</v>
      </c>
    </row>
    <row r="27" spans="1:9" ht="12.75">
      <c r="A27" s="8"/>
      <c r="B27" s="9" t="s">
        <v>34</v>
      </c>
      <c r="C27" s="9" t="s">
        <v>183</v>
      </c>
      <c r="D27" s="10" t="s">
        <v>184</v>
      </c>
      <c r="E27" s="11">
        <v>4781.25</v>
      </c>
      <c r="F27" s="11">
        <v>119704.17</v>
      </c>
      <c r="G27" s="12">
        <v>2313</v>
      </c>
      <c r="H27" s="12">
        <v>242548</v>
      </c>
      <c r="I27" s="13">
        <v>310</v>
      </c>
    </row>
    <row r="28" spans="1:9" ht="12.75">
      <c r="A28" s="8"/>
      <c r="B28" s="9" t="s">
        <v>34</v>
      </c>
      <c r="C28" s="9" t="s">
        <v>185</v>
      </c>
      <c r="D28" s="10" t="s">
        <v>186</v>
      </c>
      <c r="E28" s="11">
        <v>4201.8389999999999</v>
      </c>
      <c r="F28" s="11">
        <v>124766.67</v>
      </c>
      <c r="G28" s="12">
        <v>2394</v>
      </c>
      <c r="H28" s="12">
        <v>173892</v>
      </c>
      <c r="I28" s="13">
        <v>322</v>
      </c>
    </row>
    <row r="29" spans="1:9" ht="12.75">
      <c r="A29" s="8"/>
      <c r="B29" s="9" t="s">
        <v>34</v>
      </c>
      <c r="C29" s="9" t="s">
        <v>187</v>
      </c>
      <c r="D29" s="10" t="s">
        <v>188</v>
      </c>
      <c r="E29" s="11">
        <v>4241.5</v>
      </c>
      <c r="F29" s="11">
        <v>117813.34</v>
      </c>
      <c r="G29" s="12">
        <v>1872</v>
      </c>
      <c r="H29" s="12">
        <v>151418</v>
      </c>
      <c r="I29" s="13">
        <v>300</v>
      </c>
    </row>
    <row r="30" spans="1:9" ht="12.75">
      <c r="A30" s="8"/>
      <c r="B30" s="9" t="s">
        <v>34</v>
      </c>
      <c r="C30" s="9" t="s">
        <v>189</v>
      </c>
      <c r="D30" s="10" t="s">
        <v>190</v>
      </c>
      <c r="E30" s="11">
        <v>4223.7945</v>
      </c>
      <c r="F30" s="11">
        <v>106940.84</v>
      </c>
      <c r="G30" s="12">
        <v>3291</v>
      </c>
      <c r="H30" s="12">
        <v>186610</v>
      </c>
      <c r="I30" s="13">
        <v>292</v>
      </c>
    </row>
    <row r="31" spans="1:9" ht="12.75">
      <c r="A31" s="8"/>
      <c r="B31" s="9" t="s">
        <v>30</v>
      </c>
      <c r="C31" s="9" t="s">
        <v>191</v>
      </c>
      <c r="D31" s="10" t="s">
        <v>192</v>
      </c>
      <c r="E31" s="11">
        <v>4492.25</v>
      </c>
      <c r="F31" s="11">
        <v>95055.84</v>
      </c>
      <c r="G31" s="12">
        <v>2568</v>
      </c>
      <c r="H31" s="12">
        <v>179439</v>
      </c>
      <c r="I31" s="13">
        <v>296</v>
      </c>
    </row>
    <row r="32" spans="1:9" ht="12.75">
      <c r="A32" s="8"/>
      <c r="B32" s="9" t="s">
        <v>30</v>
      </c>
      <c r="C32" s="9" t="s">
        <v>193</v>
      </c>
      <c r="D32" s="10" t="s">
        <v>194</v>
      </c>
      <c r="E32" s="11">
        <v>4158.625</v>
      </c>
      <c r="F32" s="11">
        <v>109378.34</v>
      </c>
      <c r="G32" s="12">
        <v>2487</v>
      </c>
      <c r="H32" s="12">
        <v>203105</v>
      </c>
      <c r="I32" s="13">
        <v>290</v>
      </c>
    </row>
    <row r="33" spans="1:9" ht="12.75">
      <c r="A33" s="8"/>
      <c r="B33" s="9" t="s">
        <v>30</v>
      </c>
      <c r="C33" s="9" t="s">
        <v>195</v>
      </c>
      <c r="D33" s="10" t="s">
        <v>196</v>
      </c>
      <c r="E33" s="11">
        <v>4249.2945</v>
      </c>
      <c r="F33" s="11">
        <v>109505.84</v>
      </c>
      <c r="G33" s="12">
        <v>2307</v>
      </c>
      <c r="H33" s="12">
        <v>193753</v>
      </c>
      <c r="I33" s="13">
        <v>268</v>
      </c>
    </row>
    <row r="34" spans="1:9" ht="12.75">
      <c r="A34" s="8"/>
      <c r="B34" s="9" t="s">
        <v>30</v>
      </c>
      <c r="C34" s="9" t="s">
        <v>197</v>
      </c>
      <c r="D34" s="10" t="s">
        <v>198</v>
      </c>
      <c r="E34" s="11">
        <v>4830.8389999999999</v>
      </c>
      <c r="F34" s="11">
        <v>105085.84</v>
      </c>
      <c r="G34" s="12">
        <v>4680</v>
      </c>
      <c r="H34" s="12">
        <v>229223</v>
      </c>
      <c r="I34" s="13">
        <v>268</v>
      </c>
    </row>
    <row r="35" spans="1:9" ht="12.75">
      <c r="A35" s="8"/>
      <c r="B35" s="9" t="s">
        <v>30</v>
      </c>
      <c r="C35" s="9" t="s">
        <v>199</v>
      </c>
      <c r="D35" s="10" t="s">
        <v>200</v>
      </c>
      <c r="E35" s="11">
        <v>4553.1695</v>
      </c>
      <c r="F35" s="11">
        <v>152767.5</v>
      </c>
      <c r="G35" s="12">
        <v>2652</v>
      </c>
      <c r="H35" s="12">
        <v>231778</v>
      </c>
      <c r="I35" s="13">
        <v>348</v>
      </c>
    </row>
    <row r="36" spans="1:9" ht="12.75">
      <c r="A36" s="8"/>
      <c r="B36" s="9" t="s">
        <v>34</v>
      </c>
      <c r="C36" s="9" t="s">
        <v>201</v>
      </c>
      <c r="D36" s="10" t="s">
        <v>202</v>
      </c>
      <c r="E36" s="11">
        <v>5178.625</v>
      </c>
      <c r="F36" s="11">
        <v>221893.34</v>
      </c>
      <c r="G36" s="12">
        <v>3942</v>
      </c>
      <c r="H36" s="12">
        <v>215176</v>
      </c>
      <c r="I36" s="13">
        <v>558</v>
      </c>
    </row>
    <row r="37" spans="1:9" ht="12.75">
      <c r="A37" s="8"/>
      <c r="B37" s="9" t="s">
        <v>34</v>
      </c>
      <c r="C37" s="9" t="s">
        <v>203</v>
      </c>
      <c r="D37" s="10" t="s">
        <v>204</v>
      </c>
      <c r="E37" s="11">
        <v>3681.2139999999999</v>
      </c>
      <c r="F37" s="11">
        <v>135075.84</v>
      </c>
      <c r="G37" s="12">
        <v>1932</v>
      </c>
      <c r="H37" s="12">
        <v>138161</v>
      </c>
      <c r="I37" s="13">
        <v>412</v>
      </c>
    </row>
    <row r="38" spans="1:9" ht="12.75">
      <c r="A38" s="8"/>
      <c r="B38" s="9" t="s">
        <v>34</v>
      </c>
      <c r="C38" s="9" t="s">
        <v>205</v>
      </c>
      <c r="D38" s="10" t="s">
        <v>206</v>
      </c>
      <c r="E38" s="11">
        <v>3175.4639999999999</v>
      </c>
      <c r="F38" s="11">
        <v>125649.17</v>
      </c>
      <c r="G38" s="12">
        <v>1623</v>
      </c>
      <c r="H38" s="12">
        <v>131843</v>
      </c>
      <c r="I38" s="13">
        <v>360</v>
      </c>
    </row>
    <row r="39" spans="1:9" ht="12.75">
      <c r="A39" s="8"/>
      <c r="B39" s="9" t="s">
        <v>34</v>
      </c>
      <c r="C39" s="9" t="s">
        <v>207</v>
      </c>
      <c r="D39" s="10" t="s">
        <v>208</v>
      </c>
      <c r="E39" s="11">
        <v>3408.5</v>
      </c>
      <c r="F39" s="11">
        <v>129739.17</v>
      </c>
      <c r="G39" s="12">
        <v>1761</v>
      </c>
      <c r="H39" s="12">
        <v>141983</v>
      </c>
      <c r="I39" s="13">
        <v>356</v>
      </c>
    </row>
    <row r="40" spans="1:9" ht="12.75">
      <c r="A40" s="8"/>
      <c r="B40" s="9" t="s">
        <v>30</v>
      </c>
      <c r="C40" s="9" t="s">
        <v>209</v>
      </c>
      <c r="D40" s="10" t="s">
        <v>210</v>
      </c>
      <c r="E40" s="11">
        <v>5031.2945</v>
      </c>
      <c r="F40" s="11">
        <v>134935</v>
      </c>
      <c r="G40" s="12">
        <v>2295</v>
      </c>
      <c r="H40" s="12">
        <v>235991</v>
      </c>
      <c r="I40" s="13">
        <v>340</v>
      </c>
    </row>
    <row r="41" spans="1:9" ht="12.75">
      <c r="A41" s="8"/>
      <c r="B41" s="9" t="s">
        <v>30</v>
      </c>
      <c r="C41" s="9" t="s">
        <v>211</v>
      </c>
      <c r="D41" s="10" t="s">
        <v>212</v>
      </c>
      <c r="E41" s="11">
        <v>5369.875</v>
      </c>
      <c r="F41" s="11">
        <v>172563.34</v>
      </c>
      <c r="G41" s="12">
        <v>2658</v>
      </c>
      <c r="H41" s="12">
        <v>246992</v>
      </c>
      <c r="I41" s="13">
        <v>464</v>
      </c>
    </row>
    <row r="42" spans="1:9" ht="12.75">
      <c r="A42" s="8"/>
      <c r="B42" s="9" t="s">
        <v>30</v>
      </c>
      <c r="C42" s="9" t="s">
        <v>213</v>
      </c>
      <c r="D42" s="10" t="s">
        <v>214</v>
      </c>
      <c r="E42" s="11">
        <v>5440</v>
      </c>
      <c r="F42" s="11">
        <v>149302.5</v>
      </c>
      <c r="G42" s="12">
        <v>3012</v>
      </c>
      <c r="H42" s="12">
        <v>258601</v>
      </c>
      <c r="I42" s="13">
        <v>374</v>
      </c>
    </row>
    <row r="43" spans="1:9" ht="12.75">
      <c r="A43" s="8"/>
      <c r="B43" s="9" t="s">
        <v>30</v>
      </c>
      <c r="C43" s="9" t="s">
        <v>215</v>
      </c>
      <c r="D43" s="10" t="s">
        <v>216</v>
      </c>
      <c r="E43" s="11">
        <v>5355</v>
      </c>
      <c r="F43" s="11">
        <v>158110.84</v>
      </c>
      <c r="G43" s="12">
        <v>2751</v>
      </c>
      <c r="H43" s="12">
        <v>249859</v>
      </c>
      <c r="I43" s="13">
        <v>440</v>
      </c>
    </row>
    <row r="44" spans="1:9" ht="12.75">
      <c r="A44" s="8"/>
      <c r="B44" s="9" t="s">
        <v>34</v>
      </c>
      <c r="C44" s="9" t="s">
        <v>217</v>
      </c>
      <c r="D44" s="10" t="s">
        <v>218</v>
      </c>
      <c r="E44" s="11">
        <v>4220.9639999999999</v>
      </c>
      <c r="F44" s="11">
        <v>116961.67</v>
      </c>
      <c r="G44" s="12">
        <v>2067</v>
      </c>
      <c r="H44" s="12">
        <v>160157</v>
      </c>
      <c r="I44" s="13">
        <v>312</v>
      </c>
    </row>
    <row r="45" spans="1:9" ht="12.75">
      <c r="A45" s="8"/>
      <c r="B45" s="9" t="s">
        <v>34</v>
      </c>
      <c r="C45" s="9" t="s">
        <v>219</v>
      </c>
      <c r="D45" s="10" t="s">
        <v>220</v>
      </c>
      <c r="E45" s="11">
        <v>4308.7945</v>
      </c>
      <c r="F45" s="11">
        <v>130326.67</v>
      </c>
      <c r="G45" s="12">
        <v>2463</v>
      </c>
      <c r="H45" s="12">
        <v>166286</v>
      </c>
      <c r="I45" s="13">
        <v>322</v>
      </c>
    </row>
    <row r="46" spans="1:9" ht="12.75">
      <c r="A46" s="8"/>
      <c r="B46" s="9" t="s">
        <v>34</v>
      </c>
      <c r="C46" s="9" t="s">
        <v>221</v>
      </c>
      <c r="D46" s="10" t="s">
        <v>222</v>
      </c>
      <c r="E46" s="11">
        <v>4352.7139999999999</v>
      </c>
      <c r="F46" s="11">
        <v>119295</v>
      </c>
      <c r="G46" s="12">
        <v>3441</v>
      </c>
      <c r="H46" s="12">
        <v>163003</v>
      </c>
      <c r="I46" s="13">
        <v>330</v>
      </c>
    </row>
    <row r="47" spans="1:9" ht="12.75">
      <c r="A47" s="8"/>
      <c r="B47" s="9" t="s">
        <v>34</v>
      </c>
      <c r="C47" s="9" t="s">
        <v>223</v>
      </c>
      <c r="D47" s="10" t="s">
        <v>224</v>
      </c>
      <c r="E47" s="11">
        <v>4808.1695</v>
      </c>
      <c r="F47" s="11">
        <v>141703.34</v>
      </c>
      <c r="G47" s="12">
        <v>4845</v>
      </c>
      <c r="H47" s="12">
        <v>182381</v>
      </c>
      <c r="I47" s="13">
        <v>420</v>
      </c>
    </row>
    <row r="48" spans="1:9" ht="12.75">
      <c r="A48" s="8"/>
      <c r="B48" s="9" t="s">
        <v>30</v>
      </c>
      <c r="C48" s="9" t="s">
        <v>225</v>
      </c>
      <c r="D48" s="10" t="s">
        <v>226</v>
      </c>
      <c r="E48" s="11">
        <v>4516.9915384615388</v>
      </c>
      <c r="F48" s="11">
        <v>113753</v>
      </c>
      <c r="G48" s="12">
        <v>9339</v>
      </c>
      <c r="H48" s="14">
        <v>337608</v>
      </c>
      <c r="I48" s="13">
        <v>384</v>
      </c>
    </row>
    <row r="49" spans="1:9" ht="12.75">
      <c r="A49" s="8"/>
      <c r="B49" s="9" t="s">
        <v>30</v>
      </c>
      <c r="C49" s="9" t="s">
        <v>227</v>
      </c>
      <c r="D49" s="10" t="s">
        <v>228</v>
      </c>
      <c r="E49" s="11">
        <v>3045.1838461538459</v>
      </c>
      <c r="F49" s="11">
        <v>121301</v>
      </c>
      <c r="G49" s="12">
        <v>2826</v>
      </c>
      <c r="H49" s="14">
        <v>226131</v>
      </c>
      <c r="I49" s="13">
        <v>382</v>
      </c>
    </row>
    <row r="50" spans="1:9" ht="12.75">
      <c r="A50" s="8"/>
      <c r="B50" s="9" t="s">
        <v>30</v>
      </c>
      <c r="C50" s="9" t="s">
        <v>229</v>
      </c>
      <c r="D50" s="10" t="s">
        <v>230</v>
      </c>
      <c r="E50" s="11">
        <v>3677.1261538461536</v>
      </c>
      <c r="F50" s="11">
        <v>153356</v>
      </c>
      <c r="G50" s="12">
        <v>8694</v>
      </c>
      <c r="H50" s="14">
        <v>320078</v>
      </c>
      <c r="I50" s="13">
        <v>450</v>
      </c>
    </row>
    <row r="51" spans="1:9" ht="12.75">
      <c r="A51" s="8"/>
      <c r="B51" s="9" t="s">
        <v>30</v>
      </c>
      <c r="C51" s="9" t="s">
        <v>231</v>
      </c>
      <c r="D51" s="10" t="s">
        <v>232</v>
      </c>
      <c r="E51" s="11">
        <v>3234.0342307692308</v>
      </c>
      <c r="F51" s="11">
        <v>49276</v>
      </c>
      <c r="G51" s="12">
        <v>3012</v>
      </c>
      <c r="H51" s="14">
        <v>489011</v>
      </c>
      <c r="I51" s="13">
        <v>260</v>
      </c>
    </row>
    <row r="52" spans="1:9" ht="12.75">
      <c r="A52" s="8"/>
      <c r="B52" s="9" t="s">
        <v>35</v>
      </c>
      <c r="C52" s="9" t="s">
        <v>183</v>
      </c>
      <c r="D52" s="10" t="s">
        <v>184</v>
      </c>
      <c r="E52" s="11">
        <v>4847.8389999999999</v>
      </c>
      <c r="F52" s="11">
        <v>149714.17000000001</v>
      </c>
      <c r="G52" s="12">
        <v>8040</v>
      </c>
      <c r="H52" s="12">
        <v>236977</v>
      </c>
      <c r="I52" s="13">
        <v>346</v>
      </c>
    </row>
    <row r="53" spans="1:9" ht="12.75">
      <c r="A53" s="8"/>
      <c r="B53" s="9" t="s">
        <v>35</v>
      </c>
      <c r="C53" s="9" t="s">
        <v>185</v>
      </c>
      <c r="D53" s="10" t="s">
        <v>186</v>
      </c>
      <c r="E53" s="11">
        <v>4990.2139999999999</v>
      </c>
      <c r="F53" s="11">
        <v>157322.5</v>
      </c>
      <c r="G53" s="12">
        <v>7950</v>
      </c>
      <c r="H53" s="12">
        <v>248904</v>
      </c>
      <c r="I53" s="13">
        <v>380</v>
      </c>
    </row>
    <row r="54" spans="1:9" ht="12.75">
      <c r="A54" s="8"/>
      <c r="B54" s="9" t="s">
        <v>35</v>
      </c>
      <c r="C54" s="9" t="s">
        <v>187</v>
      </c>
      <c r="D54" s="10" t="s">
        <v>188</v>
      </c>
      <c r="E54" s="11">
        <v>5045.4639999999999</v>
      </c>
      <c r="F54" s="11">
        <v>153161.67000000001</v>
      </c>
      <c r="G54" s="12">
        <v>9699</v>
      </c>
      <c r="H54" s="12">
        <v>239921</v>
      </c>
      <c r="I54" s="13">
        <v>402</v>
      </c>
    </row>
    <row r="55" spans="1:9" ht="12.75">
      <c r="A55" s="8"/>
      <c r="B55" s="9" t="s">
        <v>35</v>
      </c>
      <c r="C55" s="9" t="s">
        <v>189</v>
      </c>
      <c r="D55" s="10" t="s">
        <v>190</v>
      </c>
      <c r="E55" s="11">
        <v>5135.4195</v>
      </c>
      <c r="F55" s="11">
        <v>194141.67</v>
      </c>
      <c r="G55" s="12">
        <v>12243</v>
      </c>
      <c r="H55" s="12">
        <v>293585</v>
      </c>
      <c r="I55" s="13">
        <v>476</v>
      </c>
    </row>
    <row r="56" spans="1:9" ht="12.75">
      <c r="A56" s="8"/>
      <c r="B56" s="9" t="s">
        <v>35</v>
      </c>
      <c r="C56" s="9" t="s">
        <v>191</v>
      </c>
      <c r="D56" s="10" t="s">
        <v>192</v>
      </c>
      <c r="E56" s="11">
        <v>4978.875</v>
      </c>
      <c r="F56" s="11">
        <v>207762.5</v>
      </c>
      <c r="G56" s="12">
        <v>10782</v>
      </c>
      <c r="H56" s="12">
        <v>267486</v>
      </c>
      <c r="I56" s="13">
        <v>496</v>
      </c>
    </row>
    <row r="57" spans="1:9" ht="12.75">
      <c r="A57" s="8"/>
      <c r="B57" s="9" t="s">
        <v>31</v>
      </c>
      <c r="C57" s="9" t="s">
        <v>193</v>
      </c>
      <c r="D57" s="10" t="s">
        <v>194</v>
      </c>
      <c r="E57" s="11">
        <v>4012.7139999999999</v>
      </c>
      <c r="F57" s="11">
        <v>195600</v>
      </c>
      <c r="G57" s="12">
        <v>8565</v>
      </c>
      <c r="H57" s="12">
        <v>210477</v>
      </c>
      <c r="I57" s="13">
        <v>510</v>
      </c>
    </row>
    <row r="58" spans="1:9" ht="12.75">
      <c r="A58" s="8"/>
      <c r="B58" s="9" t="s">
        <v>31</v>
      </c>
      <c r="C58" s="9" t="s">
        <v>195</v>
      </c>
      <c r="D58" s="10" t="s">
        <v>196</v>
      </c>
      <c r="E58" s="11">
        <v>4035.375</v>
      </c>
      <c r="F58" s="11">
        <v>170661.67</v>
      </c>
      <c r="G58" s="12">
        <v>8037</v>
      </c>
      <c r="H58" s="12">
        <v>187272</v>
      </c>
      <c r="I58" s="13">
        <v>448</v>
      </c>
    </row>
    <row r="59" spans="1:9" ht="12.75">
      <c r="A59" s="8"/>
      <c r="B59" s="9" t="s">
        <v>31</v>
      </c>
      <c r="C59" s="9" t="s">
        <v>197</v>
      </c>
      <c r="D59" s="10" t="s">
        <v>198</v>
      </c>
      <c r="E59" s="11">
        <v>4469.5889999999999</v>
      </c>
      <c r="F59" s="11">
        <v>175710.84</v>
      </c>
      <c r="G59" s="12">
        <v>12948</v>
      </c>
      <c r="H59" s="12">
        <v>215518</v>
      </c>
      <c r="I59" s="13">
        <v>500</v>
      </c>
    </row>
    <row r="60" spans="1:9" ht="12.75">
      <c r="A60" s="8"/>
      <c r="B60" s="9" t="s">
        <v>31</v>
      </c>
      <c r="C60" s="9" t="s">
        <v>199</v>
      </c>
      <c r="D60" s="10" t="s">
        <v>200</v>
      </c>
      <c r="E60" s="11">
        <v>4275.5</v>
      </c>
      <c r="F60" s="11">
        <v>183667.5</v>
      </c>
      <c r="G60" s="12">
        <v>10413</v>
      </c>
      <c r="H60" s="12">
        <v>224743</v>
      </c>
      <c r="I60" s="13">
        <v>510</v>
      </c>
    </row>
    <row r="61" spans="1:9" ht="12.75">
      <c r="A61" s="8"/>
      <c r="B61" s="9" t="s">
        <v>35</v>
      </c>
      <c r="C61" s="9" t="s">
        <v>201</v>
      </c>
      <c r="D61" s="10" t="s">
        <v>202</v>
      </c>
      <c r="E61" s="11">
        <v>2766.75</v>
      </c>
      <c r="F61" s="11">
        <v>200692.5</v>
      </c>
      <c r="G61" s="12">
        <v>6129</v>
      </c>
      <c r="H61" s="12">
        <v>137321</v>
      </c>
      <c r="I61" s="13">
        <v>480</v>
      </c>
    </row>
    <row r="62" spans="1:9" ht="12.75">
      <c r="A62" s="8"/>
      <c r="B62" s="9" t="s">
        <v>35</v>
      </c>
      <c r="C62" s="9" t="s">
        <v>203</v>
      </c>
      <c r="D62" s="10" t="s">
        <v>204</v>
      </c>
      <c r="E62" s="11">
        <v>3166.9639999999999</v>
      </c>
      <c r="F62" s="11">
        <v>127878.34</v>
      </c>
      <c r="G62" s="12">
        <v>9582</v>
      </c>
      <c r="H62" s="12">
        <v>156178</v>
      </c>
      <c r="I62" s="13">
        <v>390</v>
      </c>
    </row>
    <row r="63" spans="1:9" ht="12.75">
      <c r="A63" s="8"/>
      <c r="B63" s="9" t="s">
        <v>35</v>
      </c>
      <c r="C63" s="9" t="s">
        <v>205</v>
      </c>
      <c r="D63" s="10" t="s">
        <v>206</v>
      </c>
      <c r="E63" s="11">
        <v>4633.2139999999999</v>
      </c>
      <c r="F63" s="11">
        <v>215707.5</v>
      </c>
      <c r="G63" s="12">
        <v>21351</v>
      </c>
      <c r="H63" s="12">
        <v>293998</v>
      </c>
      <c r="I63" s="13">
        <v>558</v>
      </c>
    </row>
    <row r="64" spans="1:9" ht="12.75">
      <c r="A64" s="8"/>
      <c r="B64" s="9" t="s">
        <v>35</v>
      </c>
      <c r="C64" s="9" t="s">
        <v>207</v>
      </c>
      <c r="D64" s="10" t="s">
        <v>208</v>
      </c>
      <c r="E64" s="11">
        <v>4930.7139999999999</v>
      </c>
      <c r="F64" s="11">
        <v>205876.67</v>
      </c>
      <c r="G64" s="12">
        <v>22047</v>
      </c>
      <c r="H64" s="12">
        <v>322635</v>
      </c>
      <c r="I64" s="13">
        <v>594</v>
      </c>
    </row>
    <row r="65" spans="1:9" ht="12.75">
      <c r="A65" s="8"/>
      <c r="B65" s="9" t="s">
        <v>31</v>
      </c>
      <c r="C65" s="9" t="s">
        <v>209</v>
      </c>
      <c r="D65" s="10" t="s">
        <v>210</v>
      </c>
      <c r="E65" s="11">
        <v>4671.4639999999999</v>
      </c>
      <c r="F65" s="11">
        <v>168085</v>
      </c>
      <c r="G65" s="12">
        <v>8187</v>
      </c>
      <c r="H65" s="12">
        <v>232016</v>
      </c>
      <c r="I65" s="13">
        <v>442</v>
      </c>
    </row>
    <row r="66" spans="1:9" ht="12.75">
      <c r="A66" s="8"/>
      <c r="B66" s="9" t="s">
        <v>31</v>
      </c>
      <c r="C66" s="9" t="s">
        <v>211</v>
      </c>
      <c r="D66" s="10" t="s">
        <v>212</v>
      </c>
      <c r="E66" s="11">
        <v>4964</v>
      </c>
      <c r="F66" s="11">
        <v>186583.34</v>
      </c>
      <c r="G66" s="12">
        <v>10407</v>
      </c>
      <c r="H66" s="12">
        <v>251154</v>
      </c>
      <c r="I66" s="13">
        <v>464</v>
      </c>
    </row>
    <row r="67" spans="1:9" ht="12.75">
      <c r="A67" s="8"/>
      <c r="B67" s="9" t="s">
        <v>31</v>
      </c>
      <c r="C67" s="9" t="s">
        <v>213</v>
      </c>
      <c r="D67" s="10" t="s">
        <v>214</v>
      </c>
      <c r="E67" s="11">
        <v>5052.5445</v>
      </c>
      <c r="F67" s="11">
        <v>192699.17</v>
      </c>
      <c r="G67" s="12">
        <v>8277</v>
      </c>
      <c r="H67" s="12">
        <v>246380</v>
      </c>
      <c r="I67" s="13">
        <v>510</v>
      </c>
    </row>
    <row r="68" spans="1:9" ht="12.75">
      <c r="A68" s="8"/>
      <c r="B68" s="9" t="s">
        <v>31</v>
      </c>
      <c r="C68" s="9" t="s">
        <v>215</v>
      </c>
      <c r="D68" s="10" t="s">
        <v>216</v>
      </c>
      <c r="E68" s="11">
        <v>4832.25</v>
      </c>
      <c r="F68" s="11">
        <v>188400</v>
      </c>
      <c r="G68" s="12">
        <v>7236</v>
      </c>
      <c r="H68" s="12">
        <v>221926</v>
      </c>
      <c r="I68" s="13">
        <v>490</v>
      </c>
    </row>
    <row r="69" spans="1:9" ht="12.75">
      <c r="A69" s="8"/>
      <c r="B69" s="9" t="s">
        <v>35</v>
      </c>
      <c r="C69" s="9" t="s">
        <v>217</v>
      </c>
      <c r="D69" s="10" t="s">
        <v>218</v>
      </c>
      <c r="E69" s="11">
        <v>4567.3389999999999</v>
      </c>
      <c r="F69" s="11">
        <v>178958.34</v>
      </c>
      <c r="G69" s="12">
        <v>9159</v>
      </c>
      <c r="H69" s="12">
        <v>240971</v>
      </c>
      <c r="I69" s="13">
        <v>484</v>
      </c>
    </row>
    <row r="70" spans="1:9" ht="12.75">
      <c r="A70" s="8"/>
      <c r="B70" s="9" t="s">
        <v>35</v>
      </c>
      <c r="C70" s="9" t="s">
        <v>219</v>
      </c>
      <c r="D70" s="10" t="s">
        <v>220</v>
      </c>
      <c r="E70" s="11">
        <v>4606.2945</v>
      </c>
      <c r="F70" s="11">
        <v>171141.67</v>
      </c>
      <c r="G70" s="12">
        <v>7581</v>
      </c>
      <c r="H70" s="12">
        <v>205015</v>
      </c>
      <c r="I70" s="13">
        <v>400</v>
      </c>
    </row>
    <row r="71" spans="1:9" ht="12.75">
      <c r="A71" s="8"/>
      <c r="B71" s="9" t="s">
        <v>35</v>
      </c>
      <c r="C71" s="9" t="s">
        <v>221</v>
      </c>
      <c r="D71" s="10" t="s">
        <v>222</v>
      </c>
      <c r="E71" s="11">
        <v>4526.9639999999999</v>
      </c>
      <c r="F71" s="11">
        <v>176508.34</v>
      </c>
      <c r="G71" s="12">
        <v>7182</v>
      </c>
      <c r="H71" s="12">
        <v>196167</v>
      </c>
      <c r="I71" s="13">
        <v>436</v>
      </c>
    </row>
    <row r="72" spans="1:9" ht="12.75">
      <c r="A72" s="8"/>
      <c r="B72" s="9" t="s">
        <v>35</v>
      </c>
      <c r="C72" s="9" t="s">
        <v>223</v>
      </c>
      <c r="D72" s="10" t="s">
        <v>224</v>
      </c>
      <c r="E72" s="11">
        <v>4726</v>
      </c>
      <c r="F72" s="11">
        <v>310160</v>
      </c>
      <c r="G72" s="12">
        <v>8421</v>
      </c>
      <c r="H72" s="12">
        <v>207981</v>
      </c>
      <c r="I72" s="13">
        <v>644</v>
      </c>
    </row>
    <row r="73" spans="1:9" ht="12.75">
      <c r="A73" s="8"/>
      <c r="B73" s="9" t="s">
        <v>31</v>
      </c>
      <c r="C73" s="9" t="s">
        <v>225</v>
      </c>
      <c r="D73" s="10" t="s">
        <v>226</v>
      </c>
      <c r="E73" s="11">
        <v>4782.4530769230769</v>
      </c>
      <c r="F73" s="11">
        <v>101978</v>
      </c>
      <c r="G73" s="12">
        <v>10164</v>
      </c>
      <c r="H73" s="14">
        <v>374120</v>
      </c>
      <c r="I73" s="13">
        <v>402</v>
      </c>
    </row>
    <row r="74" spans="1:9" ht="12.75">
      <c r="A74" s="8"/>
      <c r="B74" s="9" t="s">
        <v>31</v>
      </c>
      <c r="C74" s="9" t="s">
        <v>227</v>
      </c>
      <c r="D74" s="10" t="s">
        <v>228</v>
      </c>
      <c r="E74" s="11">
        <v>3177.6923076923072</v>
      </c>
      <c r="F74" s="11">
        <v>112347</v>
      </c>
      <c r="G74" s="12">
        <v>3033</v>
      </c>
      <c r="H74" s="14">
        <v>192913</v>
      </c>
      <c r="I74" s="13">
        <v>400</v>
      </c>
    </row>
    <row r="75" spans="1:9" ht="12.75">
      <c r="A75" s="8"/>
      <c r="B75" s="9" t="s">
        <v>31</v>
      </c>
      <c r="C75" s="9" t="s">
        <v>229</v>
      </c>
      <c r="D75" s="10" t="s">
        <v>230</v>
      </c>
      <c r="E75" s="11">
        <v>3453.8376923076921</v>
      </c>
      <c r="F75" s="11">
        <v>172992</v>
      </c>
      <c r="G75" s="12">
        <v>10536</v>
      </c>
      <c r="H75" s="14">
        <v>314031</v>
      </c>
      <c r="I75" s="13">
        <v>494</v>
      </c>
    </row>
    <row r="76" spans="1:9" ht="12.75">
      <c r="A76" s="8"/>
      <c r="B76" s="9" t="s">
        <v>31</v>
      </c>
      <c r="C76" s="9" t="s">
        <v>231</v>
      </c>
      <c r="D76" s="10" t="s">
        <v>232</v>
      </c>
      <c r="E76" s="11">
        <v>3428.1153846153843</v>
      </c>
      <c r="F76" s="11">
        <v>40966</v>
      </c>
      <c r="G76" s="12">
        <v>3453</v>
      </c>
      <c r="H76" s="14">
        <v>470955</v>
      </c>
      <c r="I76" s="13">
        <v>180</v>
      </c>
    </row>
    <row r="77" spans="1:9" ht="12.75">
      <c r="A77" s="8"/>
      <c r="B77" s="9" t="s">
        <v>36</v>
      </c>
      <c r="C77" s="9" t="s">
        <v>183</v>
      </c>
      <c r="D77" s="10" t="s">
        <v>184</v>
      </c>
      <c r="E77" s="11">
        <v>2020.8183333333334</v>
      </c>
      <c r="F77" s="11">
        <v>13043.898809523811</v>
      </c>
      <c r="G77" s="12">
        <v>1323</v>
      </c>
      <c r="H77" s="12">
        <v>464180</v>
      </c>
      <c r="I77" s="13">
        <v>172</v>
      </c>
    </row>
    <row r="78" spans="1:9" ht="12.75">
      <c r="A78" s="8"/>
      <c r="B78" s="9" t="s">
        <v>36</v>
      </c>
      <c r="C78" s="9" t="s">
        <v>185</v>
      </c>
      <c r="D78" s="10" t="s">
        <v>186</v>
      </c>
      <c r="E78" s="11">
        <v>1825.4352083333335</v>
      </c>
      <c r="F78" s="11">
        <v>15994.791666666668</v>
      </c>
      <c r="G78" s="12">
        <v>1146</v>
      </c>
      <c r="H78" s="12">
        <v>374668</v>
      </c>
      <c r="I78" s="13">
        <v>180</v>
      </c>
    </row>
    <row r="79" spans="1:9" ht="12.75">
      <c r="A79" s="8"/>
      <c r="B79" s="9" t="s">
        <v>36</v>
      </c>
      <c r="C79" s="9" t="s">
        <v>187</v>
      </c>
      <c r="D79" s="10" t="s">
        <v>188</v>
      </c>
      <c r="E79" s="11">
        <v>1857.3102083333335</v>
      </c>
      <c r="F79" s="11">
        <v>9310.0208333333339</v>
      </c>
      <c r="G79" s="12">
        <v>1077</v>
      </c>
      <c r="H79" s="12">
        <v>353980</v>
      </c>
      <c r="I79" s="13">
        <v>154</v>
      </c>
    </row>
    <row r="80" spans="1:9" ht="12.75">
      <c r="A80" s="8"/>
      <c r="B80" s="9" t="s">
        <v>36</v>
      </c>
      <c r="C80" s="9" t="s">
        <v>189</v>
      </c>
      <c r="D80" s="10" t="s">
        <v>190</v>
      </c>
      <c r="E80" s="11">
        <v>1845.5058333333334</v>
      </c>
      <c r="F80" s="11">
        <v>8443.4523809523816</v>
      </c>
      <c r="G80" s="12">
        <v>993</v>
      </c>
      <c r="H80" s="12">
        <v>345890</v>
      </c>
      <c r="I80" s="13">
        <v>132</v>
      </c>
    </row>
    <row r="81" spans="1:9" ht="12.75">
      <c r="A81" s="8"/>
      <c r="B81" s="9" t="s">
        <v>36</v>
      </c>
      <c r="C81" s="9" t="s">
        <v>191</v>
      </c>
      <c r="D81" s="10" t="s">
        <v>192</v>
      </c>
      <c r="E81" s="11">
        <v>1924.3079166666669</v>
      </c>
      <c r="F81" s="11">
        <v>13700.148809523811</v>
      </c>
      <c r="G81" s="12">
        <v>1167</v>
      </c>
      <c r="H81" s="12">
        <v>369293</v>
      </c>
      <c r="I81" s="13">
        <v>154</v>
      </c>
    </row>
    <row r="82" spans="1:9" ht="12.75">
      <c r="A82" s="8"/>
      <c r="B82" s="9" t="s">
        <v>32</v>
      </c>
      <c r="C82" s="9" t="s">
        <v>193</v>
      </c>
      <c r="D82" s="10" t="s">
        <v>194</v>
      </c>
      <c r="E82" s="11">
        <v>1617.65625</v>
      </c>
      <c r="F82" s="11">
        <v>9786.211309523811</v>
      </c>
      <c r="G82" s="12">
        <v>1341</v>
      </c>
      <c r="H82" s="12">
        <v>325249</v>
      </c>
      <c r="I82" s="13">
        <v>160</v>
      </c>
    </row>
    <row r="83" spans="1:9" ht="12.75">
      <c r="A83" s="8"/>
      <c r="B83" s="9" t="s">
        <v>32</v>
      </c>
      <c r="C83" s="9" t="s">
        <v>195</v>
      </c>
      <c r="D83" s="10" t="s">
        <v>196</v>
      </c>
      <c r="E83" s="11">
        <v>1625.625</v>
      </c>
      <c r="F83" s="11">
        <v>14365.327380952383</v>
      </c>
      <c r="G83" s="12">
        <v>1995</v>
      </c>
      <c r="H83" s="12">
        <v>326016</v>
      </c>
      <c r="I83" s="13">
        <v>172</v>
      </c>
    </row>
    <row r="84" spans="1:9" ht="12.75">
      <c r="A84" s="8"/>
      <c r="B84" s="9" t="s">
        <v>32</v>
      </c>
      <c r="C84" s="9" t="s">
        <v>197</v>
      </c>
      <c r="D84" s="10" t="s">
        <v>198</v>
      </c>
      <c r="E84" s="11">
        <v>1830.15625</v>
      </c>
      <c r="F84" s="11">
        <v>18519.842261904763</v>
      </c>
      <c r="G84" s="12">
        <v>3681</v>
      </c>
      <c r="H84" s="12">
        <v>357650</v>
      </c>
      <c r="I84" s="13">
        <v>214</v>
      </c>
    </row>
    <row r="85" spans="1:9" ht="12.75">
      <c r="A85" s="8"/>
      <c r="B85" s="9" t="s">
        <v>32</v>
      </c>
      <c r="C85" s="9" t="s">
        <v>199</v>
      </c>
      <c r="D85" s="10" t="s">
        <v>200</v>
      </c>
      <c r="E85" s="11">
        <v>1774.0810416666666</v>
      </c>
      <c r="F85" s="11">
        <v>18160.964285714286</v>
      </c>
      <c r="G85" s="12">
        <v>2100</v>
      </c>
      <c r="H85" s="12">
        <v>347937</v>
      </c>
      <c r="I85" s="13">
        <v>222</v>
      </c>
    </row>
    <row r="86" spans="1:9" ht="12.75">
      <c r="A86" s="8"/>
      <c r="B86" s="9" t="s">
        <v>36</v>
      </c>
      <c r="C86" s="9" t="s">
        <v>201</v>
      </c>
      <c r="D86" s="10" t="s">
        <v>202</v>
      </c>
      <c r="E86" s="11">
        <v>2718.229166666667</v>
      </c>
      <c r="F86" s="11">
        <v>25267.857142857145</v>
      </c>
      <c r="G86" s="12">
        <v>2349</v>
      </c>
      <c r="H86" s="12">
        <v>491035</v>
      </c>
      <c r="I86" s="13">
        <v>274</v>
      </c>
    </row>
    <row r="87" spans="1:9" ht="12.75">
      <c r="A87" s="8"/>
      <c r="B87" s="9" t="s">
        <v>36</v>
      </c>
      <c r="C87" s="9" t="s">
        <v>203</v>
      </c>
      <c r="D87" s="10" t="s">
        <v>204</v>
      </c>
      <c r="E87" s="11">
        <v>1949.3935416666666</v>
      </c>
      <c r="F87" s="11">
        <v>15747.273809523811</v>
      </c>
      <c r="G87" s="12">
        <v>1452</v>
      </c>
      <c r="H87" s="12">
        <v>366028</v>
      </c>
      <c r="I87" s="13">
        <v>180</v>
      </c>
    </row>
    <row r="88" spans="1:9" ht="12.75">
      <c r="A88" s="8"/>
      <c r="B88" s="9" t="s">
        <v>36</v>
      </c>
      <c r="C88" s="9" t="s">
        <v>205</v>
      </c>
      <c r="D88" s="10" t="s">
        <v>206</v>
      </c>
      <c r="E88" s="11">
        <v>1779.9850000000004</v>
      </c>
      <c r="F88" s="11">
        <v>13033.23511904762</v>
      </c>
      <c r="G88" s="12">
        <v>1512</v>
      </c>
      <c r="H88" s="12">
        <v>336778</v>
      </c>
      <c r="I88" s="13">
        <v>170</v>
      </c>
    </row>
    <row r="89" spans="1:9" ht="12.75">
      <c r="A89" s="8"/>
      <c r="B89" s="9" t="s">
        <v>36</v>
      </c>
      <c r="C89" s="9" t="s">
        <v>207</v>
      </c>
      <c r="D89" s="10" t="s">
        <v>208</v>
      </c>
      <c r="E89" s="11">
        <v>1854.6539583333335</v>
      </c>
      <c r="F89" s="11">
        <v>15979.166666666668</v>
      </c>
      <c r="G89" s="12">
        <v>1668</v>
      </c>
      <c r="H89" s="12">
        <v>351262</v>
      </c>
      <c r="I89" s="13">
        <v>196</v>
      </c>
    </row>
    <row r="90" spans="1:9" ht="12.75">
      <c r="A90" s="8"/>
      <c r="B90" s="9" t="s">
        <v>32</v>
      </c>
      <c r="C90" s="9" t="s">
        <v>209</v>
      </c>
      <c r="D90" s="10" t="s">
        <v>210</v>
      </c>
      <c r="E90" s="11">
        <v>1982.447916666667</v>
      </c>
      <c r="F90" s="11">
        <v>18513.889880952382</v>
      </c>
      <c r="G90" s="12">
        <v>1593</v>
      </c>
      <c r="H90" s="12">
        <v>395506</v>
      </c>
      <c r="I90" s="13">
        <v>240</v>
      </c>
    </row>
    <row r="91" spans="1:9" ht="12.75">
      <c r="A91" s="8"/>
      <c r="B91" s="9" t="s">
        <v>32</v>
      </c>
      <c r="C91" s="9" t="s">
        <v>211</v>
      </c>
      <c r="D91" s="10" t="s">
        <v>212</v>
      </c>
      <c r="E91" s="11">
        <v>2117.03125</v>
      </c>
      <c r="F91" s="11">
        <v>14734.872023809525</v>
      </c>
      <c r="G91" s="12">
        <v>1419</v>
      </c>
      <c r="H91" s="12">
        <v>403667</v>
      </c>
      <c r="I91" s="13">
        <v>206</v>
      </c>
    </row>
    <row r="92" spans="1:9" ht="12.75">
      <c r="A92" s="8"/>
      <c r="B92" s="9" t="s">
        <v>32</v>
      </c>
      <c r="C92" s="9" t="s">
        <v>213</v>
      </c>
      <c r="D92" s="10" t="s">
        <v>214</v>
      </c>
      <c r="E92" s="11">
        <v>2175.46875</v>
      </c>
      <c r="F92" s="11">
        <v>17017.610119047618</v>
      </c>
      <c r="G92" s="12">
        <v>1308</v>
      </c>
      <c r="H92" s="12">
        <v>428988</v>
      </c>
      <c r="I92" s="13">
        <v>220</v>
      </c>
    </row>
    <row r="93" spans="1:9" ht="12.75">
      <c r="A93" s="8"/>
      <c r="B93" s="9" t="s">
        <v>32</v>
      </c>
      <c r="C93" s="9" t="s">
        <v>215</v>
      </c>
      <c r="D93" s="10" t="s">
        <v>216</v>
      </c>
      <c r="E93" s="11">
        <v>2129.7245833333332</v>
      </c>
      <c r="F93" s="11">
        <v>16238.592261904763</v>
      </c>
      <c r="G93" s="12">
        <v>1194</v>
      </c>
      <c r="H93" s="12">
        <v>442500</v>
      </c>
      <c r="I93" s="13">
        <v>200</v>
      </c>
    </row>
    <row r="94" spans="1:9" ht="12.75">
      <c r="A94" s="8"/>
      <c r="B94" s="9" t="s">
        <v>36</v>
      </c>
      <c r="C94" s="9" t="s">
        <v>217</v>
      </c>
      <c r="D94" s="10" t="s">
        <v>218</v>
      </c>
      <c r="E94" s="11">
        <v>1875.3125</v>
      </c>
      <c r="F94" s="11">
        <v>14116.815476190477</v>
      </c>
      <c r="G94" s="12">
        <v>870</v>
      </c>
      <c r="H94" s="12">
        <v>360791</v>
      </c>
      <c r="I94" s="13">
        <v>160</v>
      </c>
    </row>
    <row r="95" spans="1:9" ht="12.75">
      <c r="A95" s="8"/>
      <c r="B95" s="9" t="s">
        <v>36</v>
      </c>
      <c r="C95" s="9" t="s">
        <v>219</v>
      </c>
      <c r="D95" s="10" t="s">
        <v>220</v>
      </c>
      <c r="E95" s="11">
        <v>1917.2245833333334</v>
      </c>
      <c r="F95" s="11">
        <v>10682.044642857143</v>
      </c>
      <c r="G95" s="12">
        <v>915</v>
      </c>
      <c r="H95" s="12">
        <v>356323</v>
      </c>
      <c r="I95" s="13">
        <v>152</v>
      </c>
    </row>
    <row r="96" spans="1:9" ht="12.75">
      <c r="A96" s="8"/>
      <c r="B96" s="9" t="s">
        <v>36</v>
      </c>
      <c r="C96" s="9" t="s">
        <v>221</v>
      </c>
      <c r="D96" s="10" t="s">
        <v>222</v>
      </c>
      <c r="E96" s="11">
        <v>1894.2037500000004</v>
      </c>
      <c r="F96" s="11">
        <v>12054.068452380952</v>
      </c>
      <c r="G96" s="12">
        <v>1662</v>
      </c>
      <c r="H96" s="12">
        <v>347415</v>
      </c>
      <c r="I96" s="13">
        <v>156</v>
      </c>
    </row>
    <row r="97" spans="1:9" ht="12.75">
      <c r="A97" s="8"/>
      <c r="B97" s="9" t="s">
        <v>36</v>
      </c>
      <c r="C97" s="9" t="s">
        <v>223</v>
      </c>
      <c r="D97" s="10" t="s">
        <v>224</v>
      </c>
      <c r="E97" s="11">
        <v>2059.1852083333338</v>
      </c>
      <c r="F97" s="11">
        <v>21978.175595238095</v>
      </c>
      <c r="G97" s="12">
        <v>2442</v>
      </c>
      <c r="H97" s="12">
        <v>345492</v>
      </c>
      <c r="I97" s="13">
        <v>250</v>
      </c>
    </row>
    <row r="98" spans="1:9" ht="12.75">
      <c r="A98" s="8"/>
      <c r="B98" s="9" t="s">
        <v>32</v>
      </c>
      <c r="C98" s="9" t="s">
        <v>225</v>
      </c>
      <c r="D98" s="10" t="s">
        <v>226</v>
      </c>
      <c r="E98" s="11">
        <v>2325.104166666667</v>
      </c>
      <c r="F98" s="11">
        <v>35280.059523809534</v>
      </c>
      <c r="G98" s="12">
        <v>5505</v>
      </c>
      <c r="H98" s="14">
        <v>388369</v>
      </c>
      <c r="I98" s="13">
        <v>384</v>
      </c>
    </row>
    <row r="99" spans="1:9" ht="12.75">
      <c r="A99" s="8"/>
      <c r="B99" s="9" t="s">
        <v>32</v>
      </c>
      <c r="C99" s="9" t="s">
        <v>227</v>
      </c>
      <c r="D99" s="10" t="s">
        <v>228</v>
      </c>
      <c r="E99" s="11">
        <v>1388.1072115384613</v>
      </c>
      <c r="F99" s="11">
        <v>36565.773809523809</v>
      </c>
      <c r="G99" s="12">
        <v>2118</v>
      </c>
      <c r="H99" s="14">
        <v>218372</v>
      </c>
      <c r="I99" s="13">
        <v>362</v>
      </c>
    </row>
    <row r="100" spans="1:9" ht="12.75">
      <c r="A100" s="8"/>
      <c r="B100" s="9" t="s">
        <v>32</v>
      </c>
      <c r="C100" s="9" t="s">
        <v>229</v>
      </c>
      <c r="D100" s="10" t="s">
        <v>230</v>
      </c>
      <c r="E100" s="11">
        <v>1494.0847756410255</v>
      </c>
      <c r="F100" s="11">
        <v>48564.285714285717</v>
      </c>
      <c r="G100" s="12">
        <v>4578</v>
      </c>
      <c r="H100" s="14">
        <v>266564</v>
      </c>
      <c r="I100" s="13">
        <v>450</v>
      </c>
    </row>
    <row r="101" spans="1:9" ht="12.75">
      <c r="A101" s="8"/>
      <c r="B101" s="9" t="s">
        <v>32</v>
      </c>
      <c r="C101" s="9" t="s">
        <v>231</v>
      </c>
      <c r="D101" s="10" t="s">
        <v>232</v>
      </c>
      <c r="E101" s="11">
        <v>1503.1214743589744</v>
      </c>
      <c r="F101" s="11">
        <v>8162.5</v>
      </c>
      <c r="G101" s="12">
        <v>1821</v>
      </c>
      <c r="H101" s="14">
        <v>463323</v>
      </c>
      <c r="I101" s="13">
        <v>212</v>
      </c>
    </row>
    <row r="102" spans="1:9" ht="12.75">
      <c r="A102" s="9"/>
      <c r="B102" s="9"/>
      <c r="C102" s="9"/>
      <c r="D102" s="10"/>
      <c r="E102" s="15"/>
      <c r="F102" s="11"/>
      <c r="G102" s="12"/>
      <c r="H102" s="12"/>
    </row>
    <row r="103" spans="1:9" ht="12.75">
      <c r="A103" s="9"/>
      <c r="B103" s="9"/>
      <c r="C103" s="9"/>
      <c r="D103" s="10"/>
      <c r="E103" s="15"/>
      <c r="F103" s="11"/>
      <c r="G103" s="12"/>
      <c r="H103" s="12"/>
    </row>
    <row r="104" spans="1:9" ht="12.75">
      <c r="A104" s="9"/>
      <c r="B104" s="9"/>
      <c r="C104" s="9"/>
      <c r="D104" s="10"/>
      <c r="E104" s="11"/>
      <c r="F104" s="11"/>
      <c r="G104" s="12"/>
      <c r="H104" s="12"/>
      <c r="I104" s="9"/>
    </row>
    <row r="105" spans="1:9" ht="12.75">
      <c r="A105" s="9"/>
      <c r="B105" s="9"/>
      <c r="C105" s="9"/>
      <c r="D105" s="10"/>
      <c r="E105" s="11"/>
      <c r="F105" s="11"/>
      <c r="G105" s="12"/>
      <c r="H105" s="12"/>
      <c r="I105" s="9"/>
    </row>
    <row r="106" spans="1:9" ht="12.75">
      <c r="F106" s="16"/>
    </row>
    <row r="107" spans="1:9" ht="12.75">
      <c r="F107" s="16"/>
    </row>
    <row r="108" spans="1:9" ht="12.75">
      <c r="F108" s="16"/>
    </row>
    <row r="109" spans="1:9" ht="12.75">
      <c r="F109" s="16"/>
    </row>
    <row r="110" spans="1:9" ht="12.75">
      <c r="F110" s="16"/>
    </row>
    <row r="111" spans="1:9" ht="12.75">
      <c r="F111" s="16"/>
    </row>
    <row r="112" spans="1:9" ht="12.75">
      <c r="F112" s="16"/>
    </row>
    <row r="113" spans="6:6" ht="12.75">
      <c r="F113" s="16"/>
    </row>
    <row r="114" spans="6:6" ht="12.75">
      <c r="F114" s="16"/>
    </row>
    <row r="115" spans="6:6" ht="12.75">
      <c r="F115" s="16"/>
    </row>
    <row r="116" spans="6:6" ht="12.75">
      <c r="F116" s="16"/>
    </row>
    <row r="117" spans="6:6" ht="12.75">
      <c r="F117" s="16"/>
    </row>
    <row r="118" spans="6:6" ht="12.75">
      <c r="F118" s="16"/>
    </row>
    <row r="119" spans="6:6" ht="12.75">
      <c r="F119" s="16"/>
    </row>
    <row r="120" spans="6:6" ht="12.75">
      <c r="F120" s="16"/>
    </row>
    <row r="121" spans="6:6" ht="12.75">
      <c r="F121" s="16"/>
    </row>
    <row r="122" spans="6:6" ht="12.75">
      <c r="F122" s="16"/>
    </row>
    <row r="123" spans="6:6" ht="12.75">
      <c r="F123" s="16"/>
    </row>
    <row r="124" spans="6:6" ht="12.75">
      <c r="F124" s="16"/>
    </row>
    <row r="125" spans="6:6" ht="12.75">
      <c r="F125" s="16"/>
    </row>
    <row r="126" spans="6:6" ht="12.75">
      <c r="F126" s="16"/>
    </row>
    <row r="127" spans="6:6" ht="12.75">
      <c r="F127" s="16"/>
    </row>
    <row r="128" spans="6:6" ht="12.75">
      <c r="F128" s="16"/>
    </row>
    <row r="129" spans="6:6" ht="12.75">
      <c r="F129" s="16"/>
    </row>
    <row r="130" spans="6:6" ht="12.75">
      <c r="F130" s="16"/>
    </row>
    <row r="131" spans="6:6" ht="12.75">
      <c r="F131" s="16"/>
    </row>
    <row r="132" spans="6:6" ht="12.75">
      <c r="F132" s="16"/>
    </row>
    <row r="133" spans="6:6" ht="12.75">
      <c r="F133" s="16"/>
    </row>
    <row r="134" spans="6:6" ht="12.75">
      <c r="F134" s="16"/>
    </row>
    <row r="135" spans="6:6" ht="12.75">
      <c r="F135" s="16"/>
    </row>
    <row r="136" spans="6:6" ht="12.75">
      <c r="F136" s="16"/>
    </row>
    <row r="137" spans="6:6" ht="12.75">
      <c r="F137" s="16"/>
    </row>
    <row r="138" spans="6:6" ht="12.75">
      <c r="F138" s="16"/>
    </row>
    <row r="139" spans="6:6" ht="12.75">
      <c r="F139" s="16"/>
    </row>
    <row r="140" spans="6:6" ht="12.75">
      <c r="F140" s="16"/>
    </row>
    <row r="141" spans="6:6" ht="12.75">
      <c r="F141" s="16"/>
    </row>
    <row r="142" spans="6:6" ht="12.75">
      <c r="F142" s="16"/>
    </row>
    <row r="143" spans="6:6" ht="12.75">
      <c r="F143" s="16"/>
    </row>
    <row r="144" spans="6:6" ht="12.75">
      <c r="F144" s="16"/>
    </row>
    <row r="145" spans="6:6" ht="12.75">
      <c r="F145" s="16"/>
    </row>
    <row r="146" spans="6:6" ht="12.75">
      <c r="F146" s="16"/>
    </row>
    <row r="147" spans="6:6" ht="12.75">
      <c r="F147" s="16"/>
    </row>
    <row r="148" spans="6:6" ht="12.75">
      <c r="F148" s="16"/>
    </row>
    <row r="149" spans="6:6" ht="12.75">
      <c r="F149" s="16"/>
    </row>
    <row r="150" spans="6:6" ht="12.75">
      <c r="F150" s="16"/>
    </row>
    <row r="151" spans="6:6" ht="12.75">
      <c r="F151" s="16"/>
    </row>
    <row r="152" spans="6:6" ht="12.75">
      <c r="F152" s="16"/>
    </row>
    <row r="153" spans="6:6" ht="12.75">
      <c r="F153" s="16"/>
    </row>
    <row r="154" spans="6:6" ht="12.75">
      <c r="F154" s="16"/>
    </row>
    <row r="155" spans="6:6" ht="12.75">
      <c r="F155" s="16"/>
    </row>
    <row r="156" spans="6:6" ht="12.75">
      <c r="F156" s="16"/>
    </row>
    <row r="157" spans="6:6" ht="12.75">
      <c r="F157" s="16"/>
    </row>
    <row r="158" spans="6:6" ht="12.75">
      <c r="F158" s="16"/>
    </row>
    <row r="159" spans="6:6" ht="12.75">
      <c r="F159" s="16"/>
    </row>
    <row r="160" spans="6:6" ht="12.75">
      <c r="F160" s="16"/>
    </row>
    <row r="161" spans="6:6" ht="12.75">
      <c r="F161" s="16"/>
    </row>
    <row r="162" spans="6:6" ht="12.75">
      <c r="F162" s="16"/>
    </row>
    <row r="163" spans="6:6" ht="12.75">
      <c r="F163" s="16"/>
    </row>
    <row r="164" spans="6:6" ht="12.75">
      <c r="F164" s="16"/>
    </row>
    <row r="165" spans="6:6" ht="12.75">
      <c r="F165" s="16"/>
    </row>
    <row r="166" spans="6:6" ht="12.75">
      <c r="F166" s="16"/>
    </row>
    <row r="167" spans="6:6" ht="12.75">
      <c r="F167" s="16"/>
    </row>
    <row r="168" spans="6:6" ht="12.75">
      <c r="F168" s="16"/>
    </row>
    <row r="169" spans="6:6" ht="12.75">
      <c r="F169" s="16"/>
    </row>
    <row r="170" spans="6:6" ht="12.75">
      <c r="F170" s="16"/>
    </row>
    <row r="171" spans="6:6" ht="12.75">
      <c r="F171" s="16"/>
    </row>
    <row r="172" spans="6:6" ht="12.75">
      <c r="F172" s="16"/>
    </row>
    <row r="173" spans="6:6" ht="12.75">
      <c r="F173" s="16"/>
    </row>
    <row r="174" spans="6:6" ht="12.75">
      <c r="F174" s="16"/>
    </row>
    <row r="175" spans="6:6" ht="12.75">
      <c r="F175" s="16"/>
    </row>
    <row r="176" spans="6:6" ht="12.75">
      <c r="F176" s="16"/>
    </row>
    <row r="177" spans="6:6" ht="12.75">
      <c r="F177" s="16"/>
    </row>
    <row r="178" spans="6:6" ht="12.75">
      <c r="F178" s="16"/>
    </row>
    <row r="179" spans="6:6" ht="12.75">
      <c r="F179" s="16"/>
    </row>
    <row r="180" spans="6:6" ht="12.75">
      <c r="F180" s="16"/>
    </row>
    <row r="181" spans="6:6" ht="12.75">
      <c r="F181" s="16"/>
    </row>
    <row r="182" spans="6:6" ht="12.75">
      <c r="F182" s="16"/>
    </row>
    <row r="183" spans="6:6" ht="12.75">
      <c r="F183" s="16"/>
    </row>
    <row r="184" spans="6:6" ht="12.75">
      <c r="F184" s="16"/>
    </row>
    <row r="185" spans="6:6" ht="12.75">
      <c r="F185" s="16"/>
    </row>
    <row r="186" spans="6:6" ht="12.75">
      <c r="F186" s="16"/>
    </row>
    <row r="187" spans="6:6" ht="12.75">
      <c r="F187" s="16"/>
    </row>
    <row r="188" spans="6:6" ht="12.75">
      <c r="F188" s="16"/>
    </row>
    <row r="189" spans="6:6" ht="12.75">
      <c r="F189" s="16"/>
    </row>
    <row r="190" spans="6:6" ht="12.75">
      <c r="F190" s="16"/>
    </row>
    <row r="191" spans="6:6" ht="12.75">
      <c r="F191" s="16"/>
    </row>
    <row r="192" spans="6:6" ht="12.75">
      <c r="F192" s="16"/>
    </row>
    <row r="193" spans="6:6" ht="12.75">
      <c r="F193" s="16"/>
    </row>
    <row r="194" spans="6:6" ht="12.75">
      <c r="F194" s="16"/>
    </row>
    <row r="195" spans="6:6" ht="12.75">
      <c r="F195" s="16"/>
    </row>
    <row r="196" spans="6:6" ht="12.75">
      <c r="F196" s="16"/>
    </row>
    <row r="197" spans="6:6" ht="12.75">
      <c r="F197" s="16"/>
    </row>
    <row r="198" spans="6:6" ht="12.75">
      <c r="F198" s="16"/>
    </row>
    <row r="199" spans="6:6" ht="12.75">
      <c r="F199" s="16"/>
    </row>
    <row r="200" spans="6:6" ht="12.75">
      <c r="F200" s="16"/>
    </row>
    <row r="201" spans="6:6" ht="12.75">
      <c r="F201" s="16"/>
    </row>
    <row r="202" spans="6:6" ht="12.75">
      <c r="F202" s="16"/>
    </row>
    <row r="203" spans="6:6" ht="12.75">
      <c r="F203" s="16"/>
    </row>
    <row r="204" spans="6:6" ht="12.75">
      <c r="F204" s="16"/>
    </row>
    <row r="205" spans="6:6" ht="12.75">
      <c r="F205" s="16"/>
    </row>
    <row r="206" spans="6:6" ht="12.75">
      <c r="F206" s="16"/>
    </row>
    <row r="207" spans="6:6" ht="12.75">
      <c r="F207" s="16"/>
    </row>
    <row r="208" spans="6:6" ht="12.75">
      <c r="F208" s="16"/>
    </row>
    <row r="209" spans="6:6" ht="12.75">
      <c r="F209" s="16"/>
    </row>
    <row r="210" spans="6:6" ht="12.75">
      <c r="F210" s="16"/>
    </row>
    <row r="211" spans="6:6" ht="12.75">
      <c r="F211" s="16"/>
    </row>
    <row r="212" spans="6:6" ht="12.75">
      <c r="F212" s="16"/>
    </row>
    <row r="213" spans="6:6" ht="12.75">
      <c r="F213" s="16"/>
    </row>
    <row r="214" spans="6:6" ht="12.75">
      <c r="F214" s="16"/>
    </row>
    <row r="215" spans="6:6" ht="12.75">
      <c r="F215" s="16"/>
    </row>
    <row r="216" spans="6:6" ht="12.75">
      <c r="F216" s="16"/>
    </row>
    <row r="217" spans="6:6" ht="12.75">
      <c r="F217" s="16"/>
    </row>
    <row r="218" spans="6:6" ht="12.75">
      <c r="F218" s="16"/>
    </row>
    <row r="219" spans="6:6" ht="12.75">
      <c r="F219" s="16"/>
    </row>
    <row r="220" spans="6:6" ht="12.75">
      <c r="F220" s="16"/>
    </row>
    <row r="221" spans="6:6" ht="12.75">
      <c r="F221" s="16"/>
    </row>
    <row r="222" spans="6:6" ht="12.75">
      <c r="F222" s="16"/>
    </row>
    <row r="223" spans="6:6" ht="12.75">
      <c r="F223" s="16"/>
    </row>
    <row r="224" spans="6:6" ht="12.75">
      <c r="F224" s="16"/>
    </row>
    <row r="225" spans="6:6" ht="12.75">
      <c r="F225" s="16"/>
    </row>
    <row r="226" spans="6:6" ht="12.75">
      <c r="F226" s="16"/>
    </row>
    <row r="227" spans="6:6" ht="12.75">
      <c r="F227" s="16"/>
    </row>
    <row r="228" spans="6:6" ht="12.75">
      <c r="F228" s="16"/>
    </row>
    <row r="229" spans="6:6" ht="12.75">
      <c r="F229" s="16"/>
    </row>
    <row r="230" spans="6:6" ht="12.75">
      <c r="F230" s="16"/>
    </row>
    <row r="231" spans="6:6" ht="12.75">
      <c r="F231" s="16"/>
    </row>
    <row r="232" spans="6:6" ht="12.75">
      <c r="F232" s="16"/>
    </row>
    <row r="233" spans="6:6" ht="12.75">
      <c r="F233" s="16"/>
    </row>
    <row r="234" spans="6:6" ht="12.75">
      <c r="F234" s="16"/>
    </row>
    <row r="235" spans="6:6" ht="12.75">
      <c r="F235" s="16"/>
    </row>
    <row r="236" spans="6:6" ht="12.75">
      <c r="F236" s="16"/>
    </row>
    <row r="237" spans="6:6" ht="12.75">
      <c r="F237" s="16"/>
    </row>
    <row r="238" spans="6:6" ht="12.75">
      <c r="F238" s="16"/>
    </row>
    <row r="239" spans="6:6" ht="12.75">
      <c r="F239" s="16"/>
    </row>
    <row r="240" spans="6:6" ht="12.75">
      <c r="F240" s="16"/>
    </row>
    <row r="241" spans="6:6" ht="12.75">
      <c r="F241" s="16"/>
    </row>
    <row r="242" spans="6:6" ht="12.75">
      <c r="F242" s="16"/>
    </row>
    <row r="243" spans="6:6" ht="12.75">
      <c r="F243" s="16"/>
    </row>
    <row r="244" spans="6:6" ht="12.75">
      <c r="F244" s="16"/>
    </row>
    <row r="245" spans="6:6" ht="12.75">
      <c r="F245" s="16"/>
    </row>
    <row r="246" spans="6:6" ht="12.75">
      <c r="F246" s="16"/>
    </row>
    <row r="247" spans="6:6" ht="12.75">
      <c r="F247" s="16"/>
    </row>
    <row r="248" spans="6:6" ht="12.75">
      <c r="F248" s="16"/>
    </row>
    <row r="249" spans="6:6" ht="12.75">
      <c r="F249" s="16"/>
    </row>
    <row r="250" spans="6:6" ht="12.75">
      <c r="F250" s="16"/>
    </row>
    <row r="251" spans="6:6" ht="12.75">
      <c r="F251" s="16"/>
    </row>
    <row r="252" spans="6:6" ht="12.75">
      <c r="F252" s="16"/>
    </row>
    <row r="253" spans="6:6" ht="12.75">
      <c r="F253" s="16"/>
    </row>
    <row r="254" spans="6:6" ht="12.75">
      <c r="F254" s="16"/>
    </row>
    <row r="255" spans="6:6" ht="12.75">
      <c r="F255" s="16"/>
    </row>
    <row r="256" spans="6:6" ht="12.75">
      <c r="F256" s="16"/>
    </row>
    <row r="257" spans="6:6" ht="12.75">
      <c r="F257" s="16"/>
    </row>
    <row r="258" spans="6:6" ht="12.75">
      <c r="F258" s="16"/>
    </row>
    <row r="259" spans="6:6" ht="12.75">
      <c r="F259" s="16"/>
    </row>
    <row r="260" spans="6:6" ht="12.75">
      <c r="F260" s="16"/>
    </row>
    <row r="261" spans="6:6" ht="12.75">
      <c r="F261" s="16"/>
    </row>
    <row r="262" spans="6:6" ht="12.75">
      <c r="F262" s="16"/>
    </row>
    <row r="263" spans="6:6" ht="12.75">
      <c r="F263" s="16"/>
    </row>
    <row r="264" spans="6:6" ht="12.75">
      <c r="F264" s="16"/>
    </row>
    <row r="265" spans="6:6" ht="12.75">
      <c r="F265" s="16"/>
    </row>
    <row r="266" spans="6:6" ht="12.75">
      <c r="F266" s="16"/>
    </row>
    <row r="267" spans="6:6" ht="12.75">
      <c r="F267" s="16"/>
    </row>
    <row r="268" spans="6:6" ht="12.75">
      <c r="F268" s="16"/>
    </row>
    <row r="269" spans="6:6" ht="12.75">
      <c r="F269" s="16"/>
    </row>
    <row r="270" spans="6:6" ht="12.75">
      <c r="F270" s="16"/>
    </row>
    <row r="271" spans="6:6" ht="12.75">
      <c r="F271" s="16"/>
    </row>
    <row r="272" spans="6:6" ht="12.75">
      <c r="F272" s="16"/>
    </row>
    <row r="273" spans="6:6" ht="12.75">
      <c r="F273" s="16"/>
    </row>
    <row r="274" spans="6:6" ht="12.75">
      <c r="F274" s="16"/>
    </row>
    <row r="275" spans="6:6" ht="12.75">
      <c r="F275" s="16"/>
    </row>
    <row r="276" spans="6:6" ht="12.75">
      <c r="F276" s="16"/>
    </row>
    <row r="277" spans="6:6" ht="12.75">
      <c r="F277" s="16"/>
    </row>
    <row r="278" spans="6:6" ht="12.75">
      <c r="F278" s="16"/>
    </row>
    <row r="279" spans="6:6" ht="12.75">
      <c r="F279" s="16"/>
    </row>
    <row r="280" spans="6:6" ht="12.75">
      <c r="F280" s="16"/>
    </row>
    <row r="281" spans="6:6" ht="12.75">
      <c r="F281" s="16"/>
    </row>
    <row r="282" spans="6:6" ht="12.75">
      <c r="F282" s="16"/>
    </row>
    <row r="283" spans="6:6" ht="12.75">
      <c r="F283" s="16"/>
    </row>
    <row r="284" spans="6:6" ht="12.75">
      <c r="F284" s="16"/>
    </row>
    <row r="285" spans="6:6" ht="12.75">
      <c r="F285" s="16"/>
    </row>
    <row r="286" spans="6:6" ht="12.75">
      <c r="F286" s="16"/>
    </row>
    <row r="287" spans="6:6" ht="12.75">
      <c r="F287" s="16"/>
    </row>
    <row r="288" spans="6:6" ht="12.75">
      <c r="F288" s="16"/>
    </row>
    <row r="289" spans="6:6" ht="12.75">
      <c r="F289" s="16"/>
    </row>
    <row r="290" spans="6:6" ht="12.75">
      <c r="F290" s="16"/>
    </row>
    <row r="291" spans="6:6" ht="12.75">
      <c r="F291" s="16"/>
    </row>
    <row r="292" spans="6:6" ht="12.75">
      <c r="F292" s="16"/>
    </row>
    <row r="293" spans="6:6" ht="12.75">
      <c r="F293" s="16"/>
    </row>
    <row r="294" spans="6:6" ht="12.75">
      <c r="F294" s="16"/>
    </row>
    <row r="295" spans="6:6" ht="12.75">
      <c r="F295" s="16"/>
    </row>
    <row r="296" spans="6:6" ht="12.75">
      <c r="F296" s="16"/>
    </row>
    <row r="297" spans="6:6" ht="12.75">
      <c r="F297" s="16"/>
    </row>
    <row r="298" spans="6:6" ht="12.75">
      <c r="F298" s="16"/>
    </row>
    <row r="299" spans="6:6" ht="12.75">
      <c r="F299" s="16"/>
    </row>
    <row r="300" spans="6:6" ht="12.75">
      <c r="F300" s="16"/>
    </row>
    <row r="301" spans="6:6" ht="12.75">
      <c r="F301" s="16"/>
    </row>
    <row r="302" spans="6:6" ht="12.75">
      <c r="F302" s="16"/>
    </row>
    <row r="303" spans="6:6" ht="12.75">
      <c r="F303" s="16"/>
    </row>
    <row r="304" spans="6:6" ht="12.75">
      <c r="F304" s="16"/>
    </row>
    <row r="305" spans="6:6" ht="12.75">
      <c r="F305" s="16"/>
    </row>
    <row r="306" spans="6:6" ht="12.75">
      <c r="F306" s="16"/>
    </row>
    <row r="307" spans="6:6" ht="12.75">
      <c r="F307" s="16"/>
    </row>
    <row r="308" spans="6:6" ht="12.75">
      <c r="F308" s="16"/>
    </row>
    <row r="309" spans="6:6" ht="12.75">
      <c r="F309" s="16"/>
    </row>
    <row r="310" spans="6:6" ht="12.75">
      <c r="F310" s="16"/>
    </row>
    <row r="311" spans="6:6" ht="12.75">
      <c r="F311" s="16"/>
    </row>
    <row r="312" spans="6:6" ht="12.75">
      <c r="F312" s="16"/>
    </row>
    <row r="313" spans="6:6" ht="12.75">
      <c r="F313" s="16"/>
    </row>
    <row r="314" spans="6:6" ht="12.75">
      <c r="F314" s="16"/>
    </row>
    <row r="315" spans="6:6" ht="12.75">
      <c r="F315" s="16"/>
    </row>
    <row r="316" spans="6:6" ht="12.75">
      <c r="F316" s="16"/>
    </row>
    <row r="317" spans="6:6" ht="12.75">
      <c r="F317" s="16"/>
    </row>
    <row r="318" spans="6:6" ht="12.75">
      <c r="F318" s="16"/>
    </row>
    <row r="319" spans="6:6" ht="12.75">
      <c r="F319" s="16"/>
    </row>
    <row r="320" spans="6:6" ht="12.75">
      <c r="F320" s="16"/>
    </row>
    <row r="321" spans="6:6" ht="12.75">
      <c r="F321" s="16"/>
    </row>
    <row r="322" spans="6:6" ht="12.75">
      <c r="F322" s="16"/>
    </row>
    <row r="323" spans="6:6" ht="12.75">
      <c r="F323" s="16"/>
    </row>
    <row r="324" spans="6:6" ht="12.75">
      <c r="F324" s="16"/>
    </row>
    <row r="325" spans="6:6" ht="12.75">
      <c r="F325" s="16"/>
    </row>
    <row r="326" spans="6:6" ht="12.75">
      <c r="F326" s="16"/>
    </row>
    <row r="327" spans="6:6" ht="12.75">
      <c r="F327" s="16"/>
    </row>
    <row r="328" spans="6:6" ht="12.75">
      <c r="F328" s="16"/>
    </row>
    <row r="329" spans="6:6" ht="12.75">
      <c r="F329" s="16"/>
    </row>
    <row r="330" spans="6:6" ht="12.75">
      <c r="F330" s="16"/>
    </row>
    <row r="331" spans="6:6" ht="12.75">
      <c r="F331" s="16"/>
    </row>
    <row r="332" spans="6:6" ht="12.75">
      <c r="F332" s="16"/>
    </row>
    <row r="333" spans="6:6" ht="12.75">
      <c r="F333" s="16"/>
    </row>
    <row r="334" spans="6:6" ht="12.75">
      <c r="F334" s="16"/>
    </row>
    <row r="335" spans="6:6" ht="12.75">
      <c r="F335" s="16"/>
    </row>
    <row r="336" spans="6:6" ht="12.75">
      <c r="F336" s="16"/>
    </row>
    <row r="337" spans="6:6" ht="12.75">
      <c r="F337" s="16"/>
    </row>
    <row r="338" spans="6:6" ht="12.75">
      <c r="F338" s="16"/>
    </row>
    <row r="339" spans="6:6" ht="12.75">
      <c r="F339" s="16"/>
    </row>
    <row r="340" spans="6:6" ht="12.75">
      <c r="F340" s="16"/>
    </row>
    <row r="341" spans="6:6" ht="12.75">
      <c r="F341" s="16"/>
    </row>
    <row r="342" spans="6:6" ht="12.75">
      <c r="F342" s="16"/>
    </row>
    <row r="343" spans="6:6" ht="12.75">
      <c r="F343" s="16"/>
    </row>
    <row r="344" spans="6:6" ht="12.75">
      <c r="F344" s="16"/>
    </row>
    <row r="345" spans="6:6" ht="12.75">
      <c r="F345" s="16"/>
    </row>
    <row r="346" spans="6:6" ht="12.75">
      <c r="F346" s="16"/>
    </row>
    <row r="347" spans="6:6" ht="12.75">
      <c r="F347" s="16"/>
    </row>
    <row r="348" spans="6:6" ht="12.75">
      <c r="F348" s="16"/>
    </row>
    <row r="349" spans="6:6" ht="12.75">
      <c r="F349" s="16"/>
    </row>
    <row r="350" spans="6:6" ht="12.75">
      <c r="F350" s="16"/>
    </row>
    <row r="351" spans="6:6" ht="12.75">
      <c r="F351" s="16"/>
    </row>
    <row r="352" spans="6:6" ht="12.75">
      <c r="F352" s="16"/>
    </row>
    <row r="353" spans="6:6" ht="12.75">
      <c r="F353" s="16"/>
    </row>
    <row r="354" spans="6:6" ht="12.75">
      <c r="F354" s="16"/>
    </row>
    <row r="355" spans="6:6" ht="12.75">
      <c r="F355" s="16"/>
    </row>
    <row r="356" spans="6:6" ht="12.75">
      <c r="F356" s="16"/>
    </row>
    <row r="357" spans="6:6" ht="12.75">
      <c r="F357" s="16"/>
    </row>
    <row r="358" spans="6:6" ht="12.75">
      <c r="F358" s="16"/>
    </row>
    <row r="359" spans="6:6" ht="12.75">
      <c r="F359" s="16"/>
    </row>
    <row r="360" spans="6:6" ht="12.75">
      <c r="F360" s="16"/>
    </row>
    <row r="361" spans="6:6" ht="12.75">
      <c r="F361" s="16"/>
    </row>
    <row r="362" spans="6:6" ht="12.75">
      <c r="F362" s="16"/>
    </row>
    <row r="363" spans="6:6" ht="12.75">
      <c r="F363" s="16"/>
    </row>
    <row r="364" spans="6:6" ht="12.75">
      <c r="F364" s="16"/>
    </row>
    <row r="365" spans="6:6" ht="12.75">
      <c r="F365" s="16"/>
    </row>
    <row r="366" spans="6:6" ht="12.75">
      <c r="F366" s="16"/>
    </row>
    <row r="367" spans="6:6" ht="12.75">
      <c r="F367" s="16"/>
    </row>
    <row r="368" spans="6:6" ht="12.75">
      <c r="F368" s="16"/>
    </row>
    <row r="369" spans="6:6" ht="12.75">
      <c r="F369" s="16"/>
    </row>
    <row r="370" spans="6:6" ht="12.75">
      <c r="F370" s="16"/>
    </row>
    <row r="371" spans="6:6" ht="12.75">
      <c r="F371" s="16"/>
    </row>
    <row r="372" spans="6:6" ht="12.75">
      <c r="F372" s="16"/>
    </row>
    <row r="373" spans="6:6" ht="12.75">
      <c r="F373" s="16"/>
    </row>
    <row r="374" spans="6:6" ht="12.75">
      <c r="F374" s="16"/>
    </row>
    <row r="375" spans="6:6" ht="12.75">
      <c r="F375" s="16"/>
    </row>
    <row r="376" spans="6:6" ht="12.75">
      <c r="F376" s="16"/>
    </row>
    <row r="377" spans="6:6" ht="12.75">
      <c r="F377" s="16"/>
    </row>
    <row r="378" spans="6:6" ht="12.75">
      <c r="F378" s="16"/>
    </row>
    <row r="379" spans="6:6" ht="12.75">
      <c r="F379" s="16"/>
    </row>
    <row r="380" spans="6:6" ht="12.75">
      <c r="F380" s="16"/>
    </row>
    <row r="381" spans="6:6" ht="12.75">
      <c r="F381" s="16"/>
    </row>
    <row r="382" spans="6:6" ht="12.75">
      <c r="F382" s="16"/>
    </row>
    <row r="383" spans="6:6" ht="12.75">
      <c r="F383" s="16"/>
    </row>
    <row r="384" spans="6:6" ht="12.75">
      <c r="F384" s="16"/>
    </row>
    <row r="385" spans="6:6" ht="12.75">
      <c r="F385" s="16"/>
    </row>
    <row r="386" spans="6:6" ht="12.75">
      <c r="F386" s="16"/>
    </row>
    <row r="387" spans="6:6" ht="12.75">
      <c r="F387" s="16"/>
    </row>
    <row r="388" spans="6:6" ht="12.75">
      <c r="F388" s="16"/>
    </row>
    <row r="389" spans="6:6" ht="12.75">
      <c r="F389" s="16"/>
    </row>
    <row r="390" spans="6:6" ht="12.75">
      <c r="F390" s="16"/>
    </row>
    <row r="391" spans="6:6" ht="12.75">
      <c r="F391" s="16"/>
    </row>
    <row r="392" spans="6:6" ht="12.75">
      <c r="F392" s="16"/>
    </row>
    <row r="393" spans="6:6" ht="12.75">
      <c r="F393" s="16"/>
    </row>
    <row r="394" spans="6:6" ht="12.75">
      <c r="F394" s="16"/>
    </row>
    <row r="395" spans="6:6" ht="12.75">
      <c r="F395" s="16"/>
    </row>
    <row r="396" spans="6:6" ht="12.75">
      <c r="F396" s="16"/>
    </row>
    <row r="397" spans="6:6" ht="12.75">
      <c r="F397" s="16"/>
    </row>
    <row r="398" spans="6:6" ht="12.75">
      <c r="F398" s="16"/>
    </row>
    <row r="399" spans="6:6" ht="12.75">
      <c r="F399" s="16"/>
    </row>
    <row r="400" spans="6:6" ht="12.75">
      <c r="F400" s="16"/>
    </row>
    <row r="401" spans="6:6" ht="12.75">
      <c r="F401" s="16"/>
    </row>
    <row r="402" spans="6:6" ht="12.75">
      <c r="F402" s="16"/>
    </row>
    <row r="403" spans="6:6" ht="12.75">
      <c r="F403" s="16"/>
    </row>
    <row r="404" spans="6:6" ht="12.75">
      <c r="F404" s="16"/>
    </row>
    <row r="405" spans="6:6" ht="12.75">
      <c r="F405" s="16"/>
    </row>
    <row r="406" spans="6:6" ht="12.75">
      <c r="F406" s="16"/>
    </row>
    <row r="407" spans="6:6" ht="12.75">
      <c r="F407" s="16"/>
    </row>
    <row r="408" spans="6:6" ht="12.75">
      <c r="F408" s="16"/>
    </row>
    <row r="409" spans="6:6" ht="12.75">
      <c r="F409" s="16"/>
    </row>
    <row r="410" spans="6:6" ht="12.75">
      <c r="F410" s="16"/>
    </row>
    <row r="411" spans="6:6" ht="12.75">
      <c r="F411" s="16"/>
    </row>
    <row r="412" spans="6:6" ht="12.75">
      <c r="F412" s="16"/>
    </row>
    <row r="413" spans="6:6" ht="12.75">
      <c r="F413" s="16"/>
    </row>
    <row r="414" spans="6:6" ht="12.75">
      <c r="F414" s="16"/>
    </row>
    <row r="415" spans="6:6" ht="12.75">
      <c r="F415" s="16"/>
    </row>
    <row r="416" spans="6:6" ht="12.75">
      <c r="F416" s="16"/>
    </row>
    <row r="417" spans="6:6" ht="12.75">
      <c r="F417" s="16"/>
    </row>
    <row r="418" spans="6:6" ht="12.75">
      <c r="F418" s="16"/>
    </row>
    <row r="419" spans="6:6" ht="12.75">
      <c r="F419" s="16"/>
    </row>
    <row r="420" spans="6:6" ht="12.75">
      <c r="F420" s="16"/>
    </row>
    <row r="421" spans="6:6" ht="12.75">
      <c r="F421" s="16"/>
    </row>
    <row r="422" spans="6:6" ht="12.75">
      <c r="F422" s="16"/>
    </row>
    <row r="423" spans="6:6" ht="12.75">
      <c r="F423" s="16"/>
    </row>
    <row r="424" spans="6:6" ht="12.75">
      <c r="F424" s="16"/>
    </row>
    <row r="425" spans="6:6" ht="12.75">
      <c r="F425" s="16"/>
    </row>
    <row r="426" spans="6:6" ht="12.75">
      <c r="F426" s="16"/>
    </row>
    <row r="427" spans="6:6" ht="12.75">
      <c r="F427" s="16"/>
    </row>
    <row r="428" spans="6:6" ht="12.75">
      <c r="F428" s="16"/>
    </row>
    <row r="429" spans="6:6" ht="12.75">
      <c r="F429" s="16"/>
    </row>
    <row r="430" spans="6:6" ht="12.75">
      <c r="F430" s="16"/>
    </row>
    <row r="431" spans="6:6" ht="12.75">
      <c r="F431" s="16"/>
    </row>
    <row r="432" spans="6:6" ht="12.75">
      <c r="F432" s="16"/>
    </row>
    <row r="433" spans="6:6" ht="12.75">
      <c r="F433" s="16"/>
    </row>
    <row r="434" spans="6:6" ht="12.75">
      <c r="F434" s="16"/>
    </row>
    <row r="435" spans="6:6" ht="12.75">
      <c r="F435" s="16"/>
    </row>
    <row r="436" spans="6:6" ht="12.75">
      <c r="F436" s="16"/>
    </row>
    <row r="437" spans="6:6" ht="12.75">
      <c r="F437" s="16"/>
    </row>
    <row r="438" spans="6:6" ht="12.75">
      <c r="F438" s="16"/>
    </row>
    <row r="439" spans="6:6" ht="12.75">
      <c r="F439" s="16"/>
    </row>
    <row r="440" spans="6:6" ht="12.75">
      <c r="F440" s="16"/>
    </row>
    <row r="441" spans="6:6" ht="12.75">
      <c r="F441" s="16"/>
    </row>
    <row r="442" spans="6:6" ht="12.75">
      <c r="F442" s="16"/>
    </row>
    <row r="443" spans="6:6" ht="12.75">
      <c r="F443" s="16"/>
    </row>
    <row r="444" spans="6:6" ht="12.75">
      <c r="F444" s="16"/>
    </row>
    <row r="445" spans="6:6" ht="12.75">
      <c r="F445" s="16"/>
    </row>
    <row r="446" spans="6:6" ht="12.75">
      <c r="F446" s="16"/>
    </row>
    <row r="447" spans="6:6" ht="12.75">
      <c r="F447" s="16"/>
    </row>
    <row r="448" spans="6:6" ht="12.75">
      <c r="F448" s="16"/>
    </row>
    <row r="449" spans="6:6" ht="12.75">
      <c r="F449" s="16"/>
    </row>
    <row r="450" spans="6:6" ht="12.75">
      <c r="F450" s="16"/>
    </row>
    <row r="451" spans="6:6" ht="12.75">
      <c r="F451" s="16"/>
    </row>
    <row r="452" spans="6:6" ht="12.75">
      <c r="F452" s="16"/>
    </row>
    <row r="453" spans="6:6" ht="12.75">
      <c r="F453" s="16"/>
    </row>
    <row r="454" spans="6:6" ht="12.75">
      <c r="F454" s="16"/>
    </row>
    <row r="455" spans="6:6" ht="12.75">
      <c r="F455" s="16"/>
    </row>
    <row r="456" spans="6:6" ht="12.75">
      <c r="F456" s="16"/>
    </row>
    <row r="457" spans="6:6" ht="12.75">
      <c r="F457" s="16"/>
    </row>
    <row r="458" spans="6:6" ht="12.75">
      <c r="F458" s="16"/>
    </row>
    <row r="459" spans="6:6" ht="12.75">
      <c r="F459" s="16"/>
    </row>
    <row r="460" spans="6:6" ht="12.75">
      <c r="F460" s="16"/>
    </row>
    <row r="461" spans="6:6" ht="12.75">
      <c r="F461" s="16"/>
    </row>
    <row r="462" spans="6:6" ht="12.75">
      <c r="F462" s="16"/>
    </row>
    <row r="463" spans="6:6" ht="12.75">
      <c r="F463" s="16"/>
    </row>
    <row r="464" spans="6:6" ht="12.75">
      <c r="F464" s="16"/>
    </row>
    <row r="465" spans="6:6" ht="12.75">
      <c r="F465" s="16"/>
    </row>
    <row r="466" spans="6:6" ht="12.75">
      <c r="F466" s="16"/>
    </row>
    <row r="467" spans="6:6" ht="12.75">
      <c r="F467" s="16"/>
    </row>
    <row r="468" spans="6:6" ht="12.75">
      <c r="F468" s="16"/>
    </row>
    <row r="469" spans="6:6" ht="12.75">
      <c r="F469" s="16"/>
    </row>
    <row r="470" spans="6:6" ht="12.75">
      <c r="F470" s="16"/>
    </row>
    <row r="471" spans="6:6" ht="12.75">
      <c r="F471" s="16"/>
    </row>
    <row r="472" spans="6:6" ht="12.75">
      <c r="F472" s="16"/>
    </row>
    <row r="473" spans="6:6" ht="12.75">
      <c r="F473" s="16"/>
    </row>
    <row r="474" spans="6:6" ht="12.75">
      <c r="F474" s="16"/>
    </row>
    <row r="475" spans="6:6" ht="12.75">
      <c r="F475" s="16"/>
    </row>
    <row r="476" spans="6:6" ht="12.75">
      <c r="F476" s="16"/>
    </row>
    <row r="477" spans="6:6" ht="12.75">
      <c r="F477" s="16"/>
    </row>
    <row r="478" spans="6:6" ht="12.75">
      <c r="F478" s="16"/>
    </row>
    <row r="479" spans="6:6" ht="12.75">
      <c r="F479" s="16"/>
    </row>
    <row r="480" spans="6:6" ht="12.75">
      <c r="F480" s="16"/>
    </row>
    <row r="481" spans="6:6" ht="12.75">
      <c r="F481" s="16"/>
    </row>
    <row r="482" spans="6:6" ht="12.75">
      <c r="F482" s="16"/>
    </row>
    <row r="483" spans="6:6" ht="12.75">
      <c r="F483" s="16"/>
    </row>
    <row r="484" spans="6:6" ht="12.75">
      <c r="F484" s="16"/>
    </row>
    <row r="485" spans="6:6" ht="12.75">
      <c r="F485" s="16"/>
    </row>
    <row r="486" spans="6:6" ht="12.75">
      <c r="F486" s="16"/>
    </row>
    <row r="487" spans="6:6" ht="12.75">
      <c r="F487" s="16"/>
    </row>
    <row r="488" spans="6:6" ht="12.75">
      <c r="F488" s="16"/>
    </row>
    <row r="489" spans="6:6" ht="12.75">
      <c r="F489" s="16"/>
    </row>
    <row r="490" spans="6:6" ht="12.75">
      <c r="F490" s="16"/>
    </row>
    <row r="491" spans="6:6" ht="12.75">
      <c r="F491" s="16"/>
    </row>
    <row r="492" spans="6:6" ht="12.75">
      <c r="F492" s="16"/>
    </row>
    <row r="493" spans="6:6" ht="12.75">
      <c r="F493" s="16"/>
    </row>
    <row r="494" spans="6:6" ht="12.75">
      <c r="F494" s="16"/>
    </row>
    <row r="495" spans="6:6" ht="12.75">
      <c r="F495" s="16"/>
    </row>
    <row r="496" spans="6:6" ht="12.75">
      <c r="F496" s="16"/>
    </row>
    <row r="497" spans="6:6" ht="12.75">
      <c r="F497" s="16"/>
    </row>
    <row r="498" spans="6:6" ht="12.75">
      <c r="F498" s="16"/>
    </row>
    <row r="499" spans="6:6" ht="12.75">
      <c r="F499" s="16"/>
    </row>
    <row r="500" spans="6:6" ht="12.75">
      <c r="F500" s="16"/>
    </row>
    <row r="501" spans="6:6" ht="12.75">
      <c r="F501" s="16"/>
    </row>
    <row r="502" spans="6:6" ht="12.75">
      <c r="F502" s="16"/>
    </row>
    <row r="503" spans="6:6" ht="12.75">
      <c r="F503" s="16"/>
    </row>
    <row r="504" spans="6:6" ht="12.75">
      <c r="F504" s="16"/>
    </row>
    <row r="505" spans="6:6" ht="12.75">
      <c r="F505" s="16"/>
    </row>
    <row r="506" spans="6:6" ht="12.75">
      <c r="F506" s="16"/>
    </row>
    <row r="507" spans="6:6" ht="12.75">
      <c r="F507" s="16"/>
    </row>
    <row r="508" spans="6:6" ht="12.75">
      <c r="F508" s="16"/>
    </row>
    <row r="509" spans="6:6" ht="12.75">
      <c r="F509" s="16"/>
    </row>
    <row r="510" spans="6:6" ht="12.75">
      <c r="F510" s="16"/>
    </row>
    <row r="511" spans="6:6" ht="12.75">
      <c r="F511" s="16"/>
    </row>
    <row r="512" spans="6:6" ht="12.75">
      <c r="F512" s="16"/>
    </row>
    <row r="513" spans="6:6" ht="12.75">
      <c r="F513" s="16"/>
    </row>
    <row r="514" spans="6:6" ht="12.75">
      <c r="F514" s="16"/>
    </row>
    <row r="515" spans="6:6" ht="12.75">
      <c r="F515" s="16"/>
    </row>
    <row r="516" spans="6:6" ht="12.75">
      <c r="F516" s="16"/>
    </row>
    <row r="517" spans="6:6" ht="12.75">
      <c r="F517" s="16"/>
    </row>
    <row r="518" spans="6:6" ht="12.75">
      <c r="F518" s="16"/>
    </row>
    <row r="519" spans="6:6" ht="12.75">
      <c r="F519" s="16"/>
    </row>
    <row r="520" spans="6:6" ht="12.75">
      <c r="F520" s="16"/>
    </row>
    <row r="521" spans="6:6" ht="12.75">
      <c r="F521" s="16"/>
    </row>
    <row r="522" spans="6:6" ht="12.75">
      <c r="F522" s="16"/>
    </row>
    <row r="523" spans="6:6" ht="12.75">
      <c r="F523" s="16"/>
    </row>
    <row r="524" spans="6:6" ht="12.75">
      <c r="F524" s="16"/>
    </row>
    <row r="525" spans="6:6" ht="12.75">
      <c r="F525" s="16"/>
    </row>
    <row r="526" spans="6:6" ht="12.75">
      <c r="F526" s="16"/>
    </row>
    <row r="527" spans="6:6" ht="12.75">
      <c r="F527" s="16"/>
    </row>
    <row r="528" spans="6:6" ht="12.75">
      <c r="F528" s="16"/>
    </row>
    <row r="529" spans="6:6" ht="12.75">
      <c r="F529" s="16"/>
    </row>
    <row r="530" spans="6:6" ht="12.75">
      <c r="F530" s="16"/>
    </row>
    <row r="531" spans="6:6" ht="12.75">
      <c r="F531" s="16"/>
    </row>
    <row r="532" spans="6:6" ht="12.75">
      <c r="F532" s="16"/>
    </row>
    <row r="533" spans="6:6" ht="12.75">
      <c r="F533" s="16"/>
    </row>
    <row r="534" spans="6:6" ht="12.75">
      <c r="F534" s="16"/>
    </row>
    <row r="535" spans="6:6" ht="12.75">
      <c r="F535" s="16"/>
    </row>
    <row r="536" spans="6:6" ht="12.75">
      <c r="F536" s="16"/>
    </row>
    <row r="537" spans="6:6" ht="12.75">
      <c r="F537" s="16"/>
    </row>
    <row r="538" spans="6:6" ht="12.75">
      <c r="F538" s="16"/>
    </row>
    <row r="539" spans="6:6" ht="12.75">
      <c r="F539" s="16"/>
    </row>
    <row r="540" spans="6:6" ht="12.75">
      <c r="F540" s="16"/>
    </row>
    <row r="541" spans="6:6" ht="12.75">
      <c r="F541" s="16"/>
    </row>
    <row r="542" spans="6:6" ht="12.75">
      <c r="F542" s="16"/>
    </row>
    <row r="543" spans="6:6" ht="12.75">
      <c r="F543" s="16"/>
    </row>
    <row r="544" spans="6:6" ht="12.75">
      <c r="F544" s="16"/>
    </row>
    <row r="545" spans="6:6" ht="12.75">
      <c r="F545" s="16"/>
    </row>
    <row r="546" spans="6:6" ht="12.75">
      <c r="F546" s="16"/>
    </row>
    <row r="547" spans="6:6" ht="12.75">
      <c r="F547" s="16"/>
    </row>
    <row r="548" spans="6:6" ht="12.75">
      <c r="F548" s="16"/>
    </row>
    <row r="549" spans="6:6" ht="12.75">
      <c r="F549" s="16"/>
    </row>
    <row r="550" spans="6:6" ht="12.75">
      <c r="F550" s="16"/>
    </row>
    <row r="551" spans="6:6" ht="12.75">
      <c r="F551" s="16"/>
    </row>
    <row r="552" spans="6:6" ht="12.75">
      <c r="F552" s="16"/>
    </row>
    <row r="553" spans="6:6" ht="12.75">
      <c r="F553" s="16"/>
    </row>
    <row r="554" spans="6:6" ht="12.75">
      <c r="F554" s="16"/>
    </row>
    <row r="555" spans="6:6" ht="12.75">
      <c r="F555" s="16"/>
    </row>
    <row r="556" spans="6:6" ht="12.75">
      <c r="F556" s="16"/>
    </row>
    <row r="557" spans="6:6" ht="12.75">
      <c r="F557" s="16"/>
    </row>
    <row r="558" spans="6:6" ht="12.75">
      <c r="F558" s="16"/>
    </row>
    <row r="559" spans="6:6" ht="12.75">
      <c r="F559" s="16"/>
    </row>
    <row r="560" spans="6:6" ht="12.75">
      <c r="F560" s="16"/>
    </row>
    <row r="561" spans="6:6" ht="12.75">
      <c r="F561" s="16"/>
    </row>
    <row r="562" spans="6:6" ht="12.75">
      <c r="F562" s="16"/>
    </row>
    <row r="563" spans="6:6" ht="12.75">
      <c r="F563" s="16"/>
    </row>
    <row r="564" spans="6:6" ht="12.75">
      <c r="F564" s="16"/>
    </row>
    <row r="565" spans="6:6" ht="12.75">
      <c r="F565" s="16"/>
    </row>
    <row r="566" spans="6:6" ht="12.75">
      <c r="F566" s="16"/>
    </row>
    <row r="567" spans="6:6" ht="12.75">
      <c r="F567" s="16"/>
    </row>
    <row r="568" spans="6:6" ht="12.75">
      <c r="F568" s="16"/>
    </row>
    <row r="569" spans="6:6" ht="12.75">
      <c r="F569" s="16"/>
    </row>
    <row r="570" spans="6:6" ht="12.75">
      <c r="F570" s="16"/>
    </row>
    <row r="571" spans="6:6" ht="12.75">
      <c r="F571" s="16"/>
    </row>
    <row r="572" spans="6:6" ht="12.75">
      <c r="F572" s="16"/>
    </row>
    <row r="573" spans="6:6" ht="12.75">
      <c r="F573" s="16"/>
    </row>
    <row r="574" spans="6:6" ht="12.75">
      <c r="F574" s="16"/>
    </row>
    <row r="575" spans="6:6" ht="12.75">
      <c r="F575" s="16"/>
    </row>
    <row r="576" spans="6:6" ht="12.75">
      <c r="F576" s="16"/>
    </row>
    <row r="577" spans="6:6" ht="12.75">
      <c r="F577" s="16"/>
    </row>
    <row r="578" spans="6:6" ht="12.75">
      <c r="F578" s="16"/>
    </row>
    <row r="579" spans="6:6" ht="12.75">
      <c r="F579" s="16"/>
    </row>
    <row r="580" spans="6:6" ht="12.75">
      <c r="F580" s="16"/>
    </row>
    <row r="581" spans="6:6" ht="12.75">
      <c r="F581" s="16"/>
    </row>
    <row r="582" spans="6:6" ht="12.75">
      <c r="F582" s="16"/>
    </row>
    <row r="583" spans="6:6" ht="12.75">
      <c r="F583" s="16"/>
    </row>
    <row r="584" spans="6:6" ht="12.75">
      <c r="F584" s="16"/>
    </row>
    <row r="585" spans="6:6" ht="12.75">
      <c r="F585" s="16"/>
    </row>
    <row r="586" spans="6:6" ht="12.75">
      <c r="F586" s="16"/>
    </row>
    <row r="587" spans="6:6" ht="12.75">
      <c r="F587" s="16"/>
    </row>
    <row r="588" spans="6:6" ht="12.75">
      <c r="F588" s="16"/>
    </row>
    <row r="589" spans="6:6" ht="12.75">
      <c r="F589" s="16"/>
    </row>
    <row r="590" spans="6:6" ht="12.75">
      <c r="F590" s="16"/>
    </row>
    <row r="591" spans="6:6" ht="12.75">
      <c r="F591" s="16"/>
    </row>
    <row r="592" spans="6:6" ht="12.75">
      <c r="F592" s="16"/>
    </row>
    <row r="593" spans="6:6" ht="12.75">
      <c r="F593" s="16"/>
    </row>
    <row r="594" spans="6:6" ht="12.75">
      <c r="F594" s="16"/>
    </row>
    <row r="595" spans="6:6" ht="12.75">
      <c r="F595" s="16"/>
    </row>
    <row r="596" spans="6:6" ht="12.75">
      <c r="F596" s="16"/>
    </row>
    <row r="597" spans="6:6" ht="12.75">
      <c r="F597" s="16"/>
    </row>
    <row r="598" spans="6:6" ht="12.75">
      <c r="F598" s="16"/>
    </row>
    <row r="599" spans="6:6" ht="12.75">
      <c r="F599" s="16"/>
    </row>
    <row r="600" spans="6:6" ht="12.75">
      <c r="F600" s="16"/>
    </row>
    <row r="601" spans="6:6" ht="12.75">
      <c r="F601" s="16"/>
    </row>
    <row r="602" spans="6:6" ht="12.75">
      <c r="F602" s="16"/>
    </row>
    <row r="603" spans="6:6" ht="12.75">
      <c r="F603" s="16"/>
    </row>
    <row r="604" spans="6:6" ht="12.75">
      <c r="F604" s="16"/>
    </row>
    <row r="605" spans="6:6" ht="12.75">
      <c r="F605" s="16"/>
    </row>
    <row r="606" spans="6:6" ht="12.75">
      <c r="F606" s="16"/>
    </row>
    <row r="607" spans="6:6" ht="12.75">
      <c r="F607" s="16"/>
    </row>
    <row r="608" spans="6:6" ht="12.75">
      <c r="F608" s="16"/>
    </row>
    <row r="609" spans="6:6" ht="12.75">
      <c r="F609" s="16"/>
    </row>
    <row r="610" spans="6:6" ht="12.75">
      <c r="F610" s="16"/>
    </row>
    <row r="611" spans="6:6" ht="12.75">
      <c r="F611" s="16"/>
    </row>
    <row r="612" spans="6:6" ht="12.75">
      <c r="F612" s="16"/>
    </row>
    <row r="613" spans="6:6" ht="12.75">
      <c r="F613" s="16"/>
    </row>
    <row r="614" spans="6:6" ht="12.75">
      <c r="F614" s="16"/>
    </row>
    <row r="615" spans="6:6" ht="12.75">
      <c r="F615" s="16"/>
    </row>
    <row r="616" spans="6:6" ht="12.75">
      <c r="F616" s="16"/>
    </row>
    <row r="617" spans="6:6" ht="12.75">
      <c r="F617" s="16"/>
    </row>
    <row r="618" spans="6:6" ht="12.75">
      <c r="F618" s="16"/>
    </row>
    <row r="619" spans="6:6" ht="12.75">
      <c r="F619" s="16"/>
    </row>
    <row r="620" spans="6:6" ht="12.75">
      <c r="F620" s="16"/>
    </row>
    <row r="621" spans="6:6" ht="12.75">
      <c r="F621" s="16"/>
    </row>
    <row r="622" spans="6:6" ht="12.75">
      <c r="F622" s="16"/>
    </row>
    <row r="623" spans="6:6" ht="12.75">
      <c r="F623" s="16"/>
    </row>
    <row r="624" spans="6:6" ht="12.75">
      <c r="F624" s="16"/>
    </row>
    <row r="625" spans="6:6" ht="12.75">
      <c r="F625" s="16"/>
    </row>
    <row r="626" spans="6:6" ht="12.75">
      <c r="F626" s="16"/>
    </row>
    <row r="627" spans="6:6" ht="12.75">
      <c r="F627" s="16"/>
    </row>
    <row r="628" spans="6:6" ht="12.75">
      <c r="F628" s="16"/>
    </row>
    <row r="629" spans="6:6" ht="12.75">
      <c r="F629" s="16"/>
    </row>
    <row r="630" spans="6:6" ht="12.75">
      <c r="F630" s="16"/>
    </row>
    <row r="631" spans="6:6" ht="12.75">
      <c r="F631" s="16"/>
    </row>
    <row r="632" spans="6:6" ht="12.75">
      <c r="F632" s="16"/>
    </row>
    <row r="633" spans="6:6" ht="12.75">
      <c r="F633" s="16"/>
    </row>
    <row r="634" spans="6:6" ht="12.75">
      <c r="F634" s="16"/>
    </row>
    <row r="635" spans="6:6" ht="12.75">
      <c r="F635" s="16"/>
    </row>
    <row r="636" spans="6:6" ht="12.75">
      <c r="F636" s="16"/>
    </row>
    <row r="637" spans="6:6" ht="12.75">
      <c r="F637" s="16"/>
    </row>
    <row r="638" spans="6:6" ht="12.75">
      <c r="F638" s="16"/>
    </row>
    <row r="639" spans="6:6" ht="12.75">
      <c r="F639" s="16"/>
    </row>
    <row r="640" spans="6:6" ht="12.75">
      <c r="F640" s="16"/>
    </row>
    <row r="641" spans="6:6" ht="12.75">
      <c r="F641" s="16"/>
    </row>
    <row r="642" spans="6:6" ht="12.75">
      <c r="F642" s="16"/>
    </row>
    <row r="643" spans="6:6" ht="12.75">
      <c r="F643" s="16"/>
    </row>
    <row r="644" spans="6:6" ht="12.75">
      <c r="F644" s="16"/>
    </row>
    <row r="645" spans="6:6" ht="12.75">
      <c r="F645" s="16"/>
    </row>
    <row r="646" spans="6:6" ht="12.75">
      <c r="F646" s="16"/>
    </row>
    <row r="647" spans="6:6" ht="12.75">
      <c r="F647" s="16"/>
    </row>
    <row r="648" spans="6:6" ht="12.75">
      <c r="F648" s="16"/>
    </row>
    <row r="649" spans="6:6" ht="12.75">
      <c r="F649" s="16"/>
    </row>
    <row r="650" spans="6:6" ht="12.75">
      <c r="F650" s="16"/>
    </row>
    <row r="651" spans="6:6" ht="12.75">
      <c r="F651" s="16"/>
    </row>
    <row r="652" spans="6:6" ht="12.75">
      <c r="F652" s="16"/>
    </row>
    <row r="653" spans="6:6" ht="12.75">
      <c r="F653" s="16"/>
    </row>
    <row r="654" spans="6:6" ht="12.75">
      <c r="F654" s="16"/>
    </row>
    <row r="655" spans="6:6" ht="12.75">
      <c r="F655" s="16"/>
    </row>
    <row r="656" spans="6:6" ht="12.75">
      <c r="F656" s="16"/>
    </row>
    <row r="657" spans="6:6" ht="12.75">
      <c r="F657" s="16"/>
    </row>
    <row r="658" spans="6:6" ht="12.75">
      <c r="F658" s="16"/>
    </row>
    <row r="659" spans="6:6" ht="12.75">
      <c r="F659" s="16"/>
    </row>
    <row r="660" spans="6:6" ht="12.75">
      <c r="F660" s="16"/>
    </row>
    <row r="661" spans="6:6" ht="12.75">
      <c r="F661" s="16"/>
    </row>
    <row r="662" spans="6:6" ht="12.75">
      <c r="F662" s="16"/>
    </row>
    <row r="663" spans="6:6" ht="12.75">
      <c r="F663" s="16"/>
    </row>
    <row r="664" spans="6:6" ht="12.75">
      <c r="F664" s="16"/>
    </row>
    <row r="665" spans="6:6" ht="12.75">
      <c r="F665" s="16"/>
    </row>
    <row r="666" spans="6:6" ht="12.75">
      <c r="F666" s="16"/>
    </row>
    <row r="667" spans="6:6" ht="12.75">
      <c r="F667" s="16"/>
    </row>
    <row r="668" spans="6:6" ht="12.75">
      <c r="F668" s="16"/>
    </row>
    <row r="669" spans="6:6" ht="12.75">
      <c r="F669" s="16"/>
    </row>
    <row r="670" spans="6:6" ht="12.75">
      <c r="F670" s="16"/>
    </row>
    <row r="671" spans="6:6" ht="12.75">
      <c r="F671" s="16"/>
    </row>
    <row r="672" spans="6:6" ht="12.75">
      <c r="F672" s="16"/>
    </row>
    <row r="673" spans="6:6" ht="12.75">
      <c r="F673" s="16"/>
    </row>
    <row r="674" spans="6:6" ht="12.75">
      <c r="F674" s="16"/>
    </row>
    <row r="675" spans="6:6" ht="12.75">
      <c r="F675" s="16"/>
    </row>
    <row r="676" spans="6:6" ht="12.75">
      <c r="F676" s="16"/>
    </row>
    <row r="677" spans="6:6" ht="12.75">
      <c r="F677" s="16"/>
    </row>
    <row r="678" spans="6:6" ht="12.75">
      <c r="F678" s="16"/>
    </row>
    <row r="679" spans="6:6" ht="12.75">
      <c r="F679" s="16"/>
    </row>
    <row r="680" spans="6:6" ht="12.75">
      <c r="F680" s="16"/>
    </row>
    <row r="681" spans="6:6" ht="12.75">
      <c r="F681" s="16"/>
    </row>
    <row r="682" spans="6:6" ht="12.75">
      <c r="F682" s="16"/>
    </row>
    <row r="683" spans="6:6" ht="12.75">
      <c r="F683" s="16"/>
    </row>
    <row r="684" spans="6:6" ht="12.75">
      <c r="F684" s="16"/>
    </row>
    <row r="685" spans="6:6" ht="12.75">
      <c r="F685" s="16"/>
    </row>
    <row r="686" spans="6:6" ht="12.75">
      <c r="F686" s="16"/>
    </row>
    <row r="687" spans="6:6" ht="12.75">
      <c r="F687" s="16"/>
    </row>
    <row r="688" spans="6:6" ht="12.75">
      <c r="F688" s="16"/>
    </row>
    <row r="689" spans="6:6" ht="12.75">
      <c r="F689" s="16"/>
    </row>
    <row r="690" spans="6:6" ht="12.75">
      <c r="F690" s="16"/>
    </row>
    <row r="691" spans="6:6" ht="12.75">
      <c r="F691" s="16"/>
    </row>
    <row r="692" spans="6:6" ht="12.75">
      <c r="F692" s="16"/>
    </row>
    <row r="693" spans="6:6" ht="12.75">
      <c r="F693" s="16"/>
    </row>
    <row r="694" spans="6:6" ht="12.75">
      <c r="F694" s="16"/>
    </row>
    <row r="695" spans="6:6" ht="12.75">
      <c r="F695" s="16"/>
    </row>
    <row r="696" spans="6:6" ht="12.75">
      <c r="F696" s="16"/>
    </row>
    <row r="697" spans="6:6" ht="12.75">
      <c r="F697" s="16"/>
    </row>
    <row r="698" spans="6:6" ht="12.75">
      <c r="F698" s="16"/>
    </row>
    <row r="699" spans="6:6" ht="12.75">
      <c r="F699" s="16"/>
    </row>
    <row r="700" spans="6:6" ht="12.75">
      <c r="F700" s="16"/>
    </row>
    <row r="701" spans="6:6" ht="12.75">
      <c r="F701" s="16"/>
    </row>
    <row r="702" spans="6:6" ht="12.75">
      <c r="F702" s="16"/>
    </row>
    <row r="703" spans="6:6" ht="12.75">
      <c r="F703" s="16"/>
    </row>
    <row r="704" spans="6:6" ht="12.75">
      <c r="F704" s="16"/>
    </row>
    <row r="705" spans="6:6" ht="12.75">
      <c r="F705" s="16"/>
    </row>
    <row r="706" spans="6:6" ht="12.75">
      <c r="F706" s="16"/>
    </row>
    <row r="707" spans="6:6" ht="12.75">
      <c r="F707" s="16"/>
    </row>
    <row r="708" spans="6:6" ht="12.75">
      <c r="F708" s="16"/>
    </row>
    <row r="709" spans="6:6" ht="12.75">
      <c r="F709" s="16"/>
    </row>
    <row r="710" spans="6:6" ht="12.75">
      <c r="F710" s="16"/>
    </row>
    <row r="711" spans="6:6" ht="12.75">
      <c r="F711" s="16"/>
    </row>
    <row r="712" spans="6:6" ht="12.75">
      <c r="F712" s="16"/>
    </row>
    <row r="713" spans="6:6" ht="12.75">
      <c r="F713" s="16"/>
    </row>
    <row r="714" spans="6:6" ht="12.75">
      <c r="F714" s="16"/>
    </row>
    <row r="715" spans="6:6" ht="12.75">
      <c r="F715" s="16"/>
    </row>
    <row r="716" spans="6:6" ht="12.75">
      <c r="F716" s="16"/>
    </row>
    <row r="717" spans="6:6" ht="12.75">
      <c r="F717" s="16"/>
    </row>
    <row r="718" spans="6:6" ht="12.75">
      <c r="F718" s="16"/>
    </row>
    <row r="719" spans="6:6" ht="12.75">
      <c r="F719" s="16"/>
    </row>
    <row r="720" spans="6:6" ht="12.75">
      <c r="F720" s="16"/>
    </row>
    <row r="721" spans="6:6" ht="12.75">
      <c r="F721" s="16"/>
    </row>
    <row r="722" spans="6:6" ht="12.75">
      <c r="F722" s="16"/>
    </row>
    <row r="723" spans="6:6" ht="12.75">
      <c r="F723" s="16"/>
    </row>
    <row r="724" spans="6:6" ht="12.75">
      <c r="F724" s="16"/>
    </row>
    <row r="725" spans="6:6" ht="12.75">
      <c r="F725" s="16"/>
    </row>
    <row r="726" spans="6:6" ht="12.75">
      <c r="F726" s="16"/>
    </row>
    <row r="727" spans="6:6" ht="12.75">
      <c r="F727" s="16"/>
    </row>
    <row r="728" spans="6:6" ht="12.75">
      <c r="F728" s="16"/>
    </row>
    <row r="729" spans="6:6" ht="12.75">
      <c r="F729" s="16"/>
    </row>
    <row r="730" spans="6:6" ht="12.75">
      <c r="F730" s="16"/>
    </row>
    <row r="731" spans="6:6" ht="12.75">
      <c r="F731" s="16"/>
    </row>
    <row r="732" spans="6:6" ht="12.75">
      <c r="F732" s="16"/>
    </row>
    <row r="733" spans="6:6" ht="12.75">
      <c r="F733" s="16"/>
    </row>
    <row r="734" spans="6:6" ht="12.75">
      <c r="F734" s="16"/>
    </row>
    <row r="735" spans="6:6" ht="12.75">
      <c r="F735" s="16"/>
    </row>
    <row r="736" spans="6:6" ht="12.75">
      <c r="F736" s="16"/>
    </row>
    <row r="737" spans="6:6" ht="12.75">
      <c r="F737" s="16"/>
    </row>
    <row r="738" spans="6:6" ht="12.75">
      <c r="F738" s="16"/>
    </row>
    <row r="739" spans="6:6" ht="12.75">
      <c r="F739" s="16"/>
    </row>
    <row r="740" spans="6:6" ht="12.75">
      <c r="F740" s="16"/>
    </row>
    <row r="741" spans="6:6" ht="12.75">
      <c r="F741" s="16"/>
    </row>
    <row r="742" spans="6:6" ht="12.75">
      <c r="F742" s="16"/>
    </row>
    <row r="743" spans="6:6" ht="12.75">
      <c r="F743" s="16"/>
    </row>
    <row r="744" spans="6:6" ht="12.75">
      <c r="F744" s="16"/>
    </row>
    <row r="745" spans="6:6" ht="12.75">
      <c r="F745" s="16"/>
    </row>
    <row r="746" spans="6:6" ht="12.75">
      <c r="F746" s="16"/>
    </row>
    <row r="747" spans="6:6" ht="12.75">
      <c r="F747" s="16"/>
    </row>
    <row r="748" spans="6:6" ht="12.75">
      <c r="F748" s="16"/>
    </row>
    <row r="749" spans="6:6" ht="12.75">
      <c r="F749" s="16"/>
    </row>
    <row r="750" spans="6:6" ht="12.75">
      <c r="F750" s="16"/>
    </row>
    <row r="751" spans="6:6" ht="12.75">
      <c r="F751" s="16"/>
    </row>
    <row r="752" spans="6:6" ht="12.75">
      <c r="F752" s="16"/>
    </row>
    <row r="753" spans="6:6" ht="12.75">
      <c r="F753" s="16"/>
    </row>
    <row r="754" spans="6:6" ht="12.75">
      <c r="F754" s="16"/>
    </row>
    <row r="755" spans="6:6" ht="12.75">
      <c r="F755" s="16"/>
    </row>
    <row r="756" spans="6:6" ht="12.75">
      <c r="F756" s="16"/>
    </row>
    <row r="757" spans="6:6" ht="12.75">
      <c r="F757" s="16"/>
    </row>
    <row r="758" spans="6:6" ht="12.75">
      <c r="F758" s="16"/>
    </row>
    <row r="759" spans="6:6" ht="12.75">
      <c r="F759" s="16"/>
    </row>
    <row r="760" spans="6:6" ht="12.75">
      <c r="F760" s="16"/>
    </row>
    <row r="761" spans="6:6" ht="12.75">
      <c r="F761" s="16"/>
    </row>
    <row r="762" spans="6:6" ht="12.75">
      <c r="F762" s="16"/>
    </row>
    <row r="763" spans="6:6" ht="12.75">
      <c r="F763" s="16"/>
    </row>
    <row r="764" spans="6:6" ht="12.75">
      <c r="F764" s="16"/>
    </row>
    <row r="765" spans="6:6" ht="12.75">
      <c r="F765" s="16"/>
    </row>
    <row r="766" spans="6:6" ht="12.75">
      <c r="F766" s="16"/>
    </row>
    <row r="767" spans="6:6" ht="12.75">
      <c r="F767" s="16"/>
    </row>
    <row r="768" spans="6:6" ht="12.75">
      <c r="F768" s="16"/>
    </row>
    <row r="769" spans="6:6" ht="12.75">
      <c r="F769" s="16"/>
    </row>
    <row r="770" spans="6:6" ht="12.75">
      <c r="F770" s="16"/>
    </row>
    <row r="771" spans="6:6" ht="12.75">
      <c r="F771" s="16"/>
    </row>
    <row r="772" spans="6:6" ht="12.75">
      <c r="F772" s="16"/>
    </row>
    <row r="773" spans="6:6" ht="12.75">
      <c r="F773" s="16"/>
    </row>
    <row r="774" spans="6:6" ht="12.75">
      <c r="F774" s="16"/>
    </row>
    <row r="775" spans="6:6" ht="12.75">
      <c r="F775" s="16"/>
    </row>
    <row r="776" spans="6:6" ht="12.75">
      <c r="F776" s="16"/>
    </row>
    <row r="777" spans="6:6" ht="12.75">
      <c r="F777" s="16"/>
    </row>
    <row r="778" spans="6:6" ht="12.75">
      <c r="F778" s="16"/>
    </row>
    <row r="779" spans="6:6" ht="12.75">
      <c r="F779" s="16"/>
    </row>
    <row r="780" spans="6:6" ht="12.75">
      <c r="F780" s="16"/>
    </row>
    <row r="781" spans="6:6" ht="12.75">
      <c r="F781" s="16"/>
    </row>
    <row r="782" spans="6:6" ht="12.75">
      <c r="F782" s="16"/>
    </row>
    <row r="783" spans="6:6" ht="12.75">
      <c r="F783" s="16"/>
    </row>
    <row r="784" spans="6:6" ht="12.75">
      <c r="F784" s="16"/>
    </row>
    <row r="785" spans="6:6" ht="12.75">
      <c r="F785" s="16"/>
    </row>
    <row r="786" spans="6:6" ht="12.75">
      <c r="F786" s="16"/>
    </row>
    <row r="787" spans="6:6" ht="12.75">
      <c r="F787" s="16"/>
    </row>
    <row r="788" spans="6:6" ht="12.75">
      <c r="F788" s="16"/>
    </row>
    <row r="789" spans="6:6" ht="12.75">
      <c r="F789" s="16"/>
    </row>
    <row r="790" spans="6:6" ht="12.75">
      <c r="F790" s="16"/>
    </row>
    <row r="791" spans="6:6" ht="12.75">
      <c r="F791" s="16"/>
    </row>
    <row r="792" spans="6:6" ht="12.75">
      <c r="F792" s="16"/>
    </row>
    <row r="793" spans="6:6" ht="12.75">
      <c r="F793" s="16"/>
    </row>
    <row r="794" spans="6:6" ht="12.75">
      <c r="F794" s="16"/>
    </row>
    <row r="795" spans="6:6" ht="12.75">
      <c r="F795" s="16"/>
    </row>
    <row r="796" spans="6:6" ht="12.75">
      <c r="F796" s="16"/>
    </row>
    <row r="797" spans="6:6" ht="12.75">
      <c r="F797" s="16"/>
    </row>
    <row r="798" spans="6:6" ht="12.75">
      <c r="F798" s="16"/>
    </row>
    <row r="799" spans="6:6" ht="12.75">
      <c r="F799" s="16"/>
    </row>
    <row r="800" spans="6:6" ht="12.75">
      <c r="F800" s="16"/>
    </row>
    <row r="801" spans="6:6" ht="12.75">
      <c r="F801" s="16"/>
    </row>
    <row r="802" spans="6:6" ht="12.75">
      <c r="F802" s="16"/>
    </row>
    <row r="803" spans="6:6" ht="12.75">
      <c r="F803" s="16"/>
    </row>
    <row r="804" spans="6:6" ht="12.75">
      <c r="F804" s="16"/>
    </row>
    <row r="805" spans="6:6" ht="12.75">
      <c r="F805" s="16"/>
    </row>
    <row r="806" spans="6:6" ht="12.75">
      <c r="F806" s="16"/>
    </row>
    <row r="807" spans="6:6" ht="12.75">
      <c r="F807" s="16"/>
    </row>
    <row r="808" spans="6:6" ht="12.75">
      <c r="F808" s="16"/>
    </row>
    <row r="809" spans="6:6" ht="12.75">
      <c r="F809" s="16"/>
    </row>
    <row r="810" spans="6:6" ht="12.75">
      <c r="F810" s="16"/>
    </row>
    <row r="811" spans="6:6" ht="12.75">
      <c r="F811" s="16"/>
    </row>
    <row r="812" spans="6:6" ht="12.75">
      <c r="F812" s="16"/>
    </row>
    <row r="813" spans="6:6" ht="12.75">
      <c r="F813" s="16"/>
    </row>
    <row r="814" spans="6:6" ht="12.75">
      <c r="F814" s="16"/>
    </row>
    <row r="815" spans="6:6" ht="12.75">
      <c r="F815" s="16"/>
    </row>
    <row r="816" spans="6:6" ht="12.75">
      <c r="F816" s="16"/>
    </row>
    <row r="817" spans="6:6" ht="12.75">
      <c r="F817" s="16"/>
    </row>
    <row r="818" spans="6:6" ht="12.75">
      <c r="F818" s="16"/>
    </row>
    <row r="819" spans="6:6" ht="12.75">
      <c r="F819" s="16"/>
    </row>
    <row r="820" spans="6:6" ht="12.75">
      <c r="F820" s="16"/>
    </row>
    <row r="821" spans="6:6" ht="12.75">
      <c r="F821" s="16"/>
    </row>
    <row r="822" spans="6:6" ht="12.75">
      <c r="F822" s="16"/>
    </row>
    <row r="823" spans="6:6" ht="12.75">
      <c r="F823" s="16"/>
    </row>
    <row r="824" spans="6:6" ht="12.75">
      <c r="F824" s="16"/>
    </row>
    <row r="825" spans="6:6" ht="12.75">
      <c r="F825" s="16"/>
    </row>
    <row r="826" spans="6:6" ht="12.75">
      <c r="F826" s="16"/>
    </row>
    <row r="827" spans="6:6" ht="12.75">
      <c r="F827" s="16"/>
    </row>
    <row r="828" spans="6:6" ht="12.75">
      <c r="F828" s="16"/>
    </row>
    <row r="829" spans="6:6" ht="12.75">
      <c r="F829" s="16"/>
    </row>
    <row r="830" spans="6:6" ht="12.75">
      <c r="F830" s="16"/>
    </row>
    <row r="831" spans="6:6" ht="12.75">
      <c r="F831" s="16"/>
    </row>
    <row r="832" spans="6:6" ht="12.75">
      <c r="F832" s="16"/>
    </row>
    <row r="833" spans="6:6" ht="12.75">
      <c r="F833" s="16"/>
    </row>
    <row r="834" spans="6:6" ht="12.75">
      <c r="F834" s="16"/>
    </row>
    <row r="835" spans="6:6" ht="12.75">
      <c r="F835" s="16"/>
    </row>
    <row r="836" spans="6:6" ht="12.75">
      <c r="F836" s="16"/>
    </row>
    <row r="837" spans="6:6" ht="12.75">
      <c r="F837" s="16"/>
    </row>
    <row r="838" spans="6:6" ht="12.75">
      <c r="F838" s="16"/>
    </row>
    <row r="839" spans="6:6" ht="12.75">
      <c r="F839" s="16"/>
    </row>
    <row r="840" spans="6:6" ht="12.75">
      <c r="F840" s="16"/>
    </row>
    <row r="841" spans="6:6" ht="12.75">
      <c r="F841" s="16"/>
    </row>
    <row r="842" spans="6:6" ht="12.75">
      <c r="F842" s="16"/>
    </row>
    <row r="843" spans="6:6" ht="12.75">
      <c r="F843" s="16"/>
    </row>
    <row r="844" spans="6:6" ht="12.75">
      <c r="F844" s="16"/>
    </row>
    <row r="845" spans="6:6" ht="12.75">
      <c r="F845" s="16"/>
    </row>
    <row r="846" spans="6:6" ht="12.75">
      <c r="F846" s="16"/>
    </row>
    <row r="847" spans="6:6" ht="12.75">
      <c r="F847" s="16"/>
    </row>
    <row r="848" spans="6:6" ht="12.75">
      <c r="F848" s="16"/>
    </row>
    <row r="849" spans="6:6" ht="12.75">
      <c r="F849" s="16"/>
    </row>
    <row r="850" spans="6:6" ht="12.75">
      <c r="F850" s="16"/>
    </row>
    <row r="851" spans="6:6" ht="12.75">
      <c r="F851" s="16"/>
    </row>
    <row r="852" spans="6:6" ht="12.75">
      <c r="F852" s="16"/>
    </row>
    <row r="853" spans="6:6" ht="12.75">
      <c r="F853" s="16"/>
    </row>
    <row r="854" spans="6:6" ht="12.75">
      <c r="F854" s="16"/>
    </row>
    <row r="855" spans="6:6" ht="12.75">
      <c r="F855" s="16"/>
    </row>
    <row r="856" spans="6:6" ht="12.75">
      <c r="F856" s="16"/>
    </row>
    <row r="857" spans="6:6" ht="12.75">
      <c r="F857" s="16"/>
    </row>
    <row r="858" spans="6:6" ht="12.75">
      <c r="F858" s="16"/>
    </row>
    <row r="859" spans="6:6" ht="12.75">
      <c r="F859" s="16"/>
    </row>
    <row r="860" spans="6:6" ht="12.75">
      <c r="F860" s="16"/>
    </row>
    <row r="861" spans="6:6" ht="12.75">
      <c r="F861" s="16"/>
    </row>
    <row r="862" spans="6:6" ht="12.75">
      <c r="F862" s="16"/>
    </row>
    <row r="863" spans="6:6" ht="12.75">
      <c r="F863" s="16"/>
    </row>
    <row r="864" spans="6:6" ht="12.75">
      <c r="F864" s="16"/>
    </row>
    <row r="865" spans="6:6" ht="12.75">
      <c r="F865" s="16"/>
    </row>
    <row r="866" spans="6:6" ht="12.75">
      <c r="F866" s="16"/>
    </row>
    <row r="867" spans="6:6" ht="12.75">
      <c r="F867" s="16"/>
    </row>
    <row r="868" spans="6:6" ht="12.75">
      <c r="F868" s="16"/>
    </row>
    <row r="869" spans="6:6" ht="12.75">
      <c r="F869" s="16"/>
    </row>
    <row r="870" spans="6:6" ht="12.75">
      <c r="F870" s="16"/>
    </row>
    <row r="871" spans="6:6" ht="12.75">
      <c r="F871" s="16"/>
    </row>
    <row r="872" spans="6:6" ht="12.75">
      <c r="F872" s="16"/>
    </row>
    <row r="873" spans="6:6" ht="12.75">
      <c r="F873" s="16"/>
    </row>
    <row r="874" spans="6:6" ht="12.75">
      <c r="F874" s="16"/>
    </row>
    <row r="875" spans="6:6" ht="12.75">
      <c r="F875" s="16"/>
    </row>
    <row r="876" spans="6:6" ht="12.75">
      <c r="F876" s="16"/>
    </row>
    <row r="877" spans="6:6" ht="12.75">
      <c r="F877" s="16"/>
    </row>
    <row r="878" spans="6:6" ht="12.75">
      <c r="F878" s="16"/>
    </row>
    <row r="879" spans="6:6" ht="12.75">
      <c r="F879" s="16"/>
    </row>
    <row r="880" spans="6:6" ht="12.75">
      <c r="F880" s="16"/>
    </row>
    <row r="881" spans="6:6" ht="12.75">
      <c r="F881" s="16"/>
    </row>
    <row r="882" spans="6:6" ht="12.75">
      <c r="F882" s="16"/>
    </row>
    <row r="883" spans="6:6" ht="12.75">
      <c r="F883" s="16"/>
    </row>
    <row r="884" spans="6:6" ht="12.75">
      <c r="F884" s="16"/>
    </row>
    <row r="885" spans="6:6" ht="12.75">
      <c r="F885" s="16"/>
    </row>
    <row r="886" spans="6:6" ht="12.75">
      <c r="F886" s="16"/>
    </row>
    <row r="887" spans="6:6" ht="12.75">
      <c r="F887" s="16"/>
    </row>
    <row r="888" spans="6:6" ht="12.75">
      <c r="F888" s="16"/>
    </row>
    <row r="889" spans="6:6" ht="12.75">
      <c r="F889" s="16"/>
    </row>
    <row r="890" spans="6:6" ht="12.75">
      <c r="F890" s="16"/>
    </row>
    <row r="891" spans="6:6" ht="12.75">
      <c r="F891" s="16"/>
    </row>
    <row r="892" spans="6:6" ht="12.75">
      <c r="F892" s="16"/>
    </row>
    <row r="893" spans="6:6" ht="12.75">
      <c r="F893" s="16"/>
    </row>
    <row r="894" spans="6:6" ht="12.75">
      <c r="F894" s="16"/>
    </row>
    <row r="895" spans="6:6" ht="12.75">
      <c r="F895" s="16"/>
    </row>
    <row r="896" spans="6:6" ht="12.75">
      <c r="F896" s="16"/>
    </row>
    <row r="897" spans="6:6" ht="12.75">
      <c r="F897" s="16"/>
    </row>
    <row r="898" spans="6:6" ht="12.75">
      <c r="F898" s="16"/>
    </row>
    <row r="899" spans="6:6" ht="12.75">
      <c r="F899" s="16"/>
    </row>
    <row r="900" spans="6:6" ht="12.75">
      <c r="F900" s="16"/>
    </row>
    <row r="901" spans="6:6" ht="12.75">
      <c r="F901" s="16"/>
    </row>
    <row r="902" spans="6:6" ht="12.75">
      <c r="F902" s="16"/>
    </row>
    <row r="903" spans="6:6" ht="12.75">
      <c r="F903" s="16"/>
    </row>
    <row r="904" spans="6:6" ht="12.75">
      <c r="F904" s="16"/>
    </row>
    <row r="905" spans="6:6" ht="12.75">
      <c r="F905" s="16"/>
    </row>
    <row r="906" spans="6:6" ht="12.75">
      <c r="F906" s="16"/>
    </row>
    <row r="907" spans="6:6" ht="12.75">
      <c r="F907" s="16"/>
    </row>
    <row r="908" spans="6:6" ht="12.75">
      <c r="F908" s="16"/>
    </row>
    <row r="909" spans="6:6" ht="12.75">
      <c r="F909" s="16"/>
    </row>
    <row r="910" spans="6:6" ht="12.75">
      <c r="F910" s="16"/>
    </row>
    <row r="911" spans="6:6" ht="12.75">
      <c r="F911" s="16"/>
    </row>
    <row r="912" spans="6:6" ht="12.75">
      <c r="F912" s="16"/>
    </row>
    <row r="913" spans="6:6" ht="12.75">
      <c r="F913" s="16"/>
    </row>
    <row r="914" spans="6:6" ht="12.75">
      <c r="F914" s="16"/>
    </row>
    <row r="915" spans="6:6" ht="12.75">
      <c r="F915" s="16"/>
    </row>
    <row r="916" spans="6:6" ht="12.75">
      <c r="F916" s="16"/>
    </row>
    <row r="917" spans="6:6" ht="12.75">
      <c r="F917" s="16"/>
    </row>
    <row r="918" spans="6:6" ht="12.75">
      <c r="F918" s="16"/>
    </row>
    <row r="919" spans="6:6" ht="12.75">
      <c r="F919" s="16"/>
    </row>
    <row r="920" spans="6:6" ht="12.75">
      <c r="F920" s="16"/>
    </row>
    <row r="921" spans="6:6" ht="12.75">
      <c r="F921" s="16"/>
    </row>
    <row r="922" spans="6:6" ht="12.75">
      <c r="F922" s="16"/>
    </row>
    <row r="923" spans="6:6" ht="12.75">
      <c r="F923" s="16"/>
    </row>
    <row r="924" spans="6:6" ht="12.75">
      <c r="F924" s="16"/>
    </row>
    <row r="925" spans="6:6" ht="12.75">
      <c r="F925" s="16"/>
    </row>
    <row r="926" spans="6:6" ht="12.75">
      <c r="F926" s="16"/>
    </row>
    <row r="927" spans="6:6" ht="12.75">
      <c r="F927" s="16"/>
    </row>
    <row r="928" spans="6:6" ht="12.75">
      <c r="F928" s="16"/>
    </row>
    <row r="929" spans="6:6" ht="12.75">
      <c r="F929" s="16"/>
    </row>
    <row r="930" spans="6:6" ht="12.75">
      <c r="F930" s="16"/>
    </row>
    <row r="931" spans="6:6" ht="12.75">
      <c r="F931" s="16"/>
    </row>
    <row r="932" spans="6:6" ht="12.75">
      <c r="F932" s="16"/>
    </row>
    <row r="933" spans="6:6" ht="12.75">
      <c r="F933" s="16"/>
    </row>
    <row r="934" spans="6:6" ht="12.75">
      <c r="F934" s="16"/>
    </row>
    <row r="935" spans="6:6" ht="12.75">
      <c r="F935" s="16"/>
    </row>
    <row r="936" spans="6:6" ht="12.75">
      <c r="F936" s="16"/>
    </row>
    <row r="937" spans="6:6" ht="12.75">
      <c r="F937" s="16"/>
    </row>
    <row r="938" spans="6:6" ht="12.75">
      <c r="F938" s="16"/>
    </row>
    <row r="939" spans="6:6" ht="12.75">
      <c r="F939" s="16"/>
    </row>
    <row r="940" spans="6:6" ht="12.75">
      <c r="F940" s="16"/>
    </row>
    <row r="941" spans="6:6" ht="12.75">
      <c r="F941" s="16"/>
    </row>
    <row r="942" spans="6:6" ht="12.75">
      <c r="F942" s="16"/>
    </row>
    <row r="943" spans="6:6" ht="12.75">
      <c r="F943" s="16"/>
    </row>
    <row r="944" spans="6:6" ht="12.75">
      <c r="F944" s="16"/>
    </row>
    <row r="945" spans="6:6" ht="12.75">
      <c r="F945" s="16"/>
    </row>
    <row r="946" spans="6:6" ht="12.75">
      <c r="F946" s="16"/>
    </row>
    <row r="947" spans="6:6" ht="12.75">
      <c r="F947" s="16"/>
    </row>
    <row r="948" spans="6:6" ht="12.75">
      <c r="F948" s="16"/>
    </row>
    <row r="949" spans="6:6" ht="12.75">
      <c r="F949" s="16"/>
    </row>
    <row r="950" spans="6:6" ht="12.75">
      <c r="F950" s="16"/>
    </row>
    <row r="951" spans="6:6" ht="12.75">
      <c r="F951" s="16"/>
    </row>
    <row r="952" spans="6:6" ht="12.75">
      <c r="F952" s="16"/>
    </row>
    <row r="953" spans="6:6" ht="12.75">
      <c r="F953" s="16"/>
    </row>
    <row r="954" spans="6:6" ht="12.75">
      <c r="F954" s="16"/>
    </row>
    <row r="955" spans="6:6" ht="12.75">
      <c r="F955" s="16"/>
    </row>
    <row r="956" spans="6:6" ht="12.75">
      <c r="F956" s="16"/>
    </row>
    <row r="957" spans="6:6" ht="12.75">
      <c r="F957" s="16"/>
    </row>
    <row r="958" spans="6:6" ht="12.75">
      <c r="F958" s="16"/>
    </row>
    <row r="959" spans="6:6" ht="12.75">
      <c r="F959" s="16"/>
    </row>
    <row r="960" spans="6:6" ht="12.75">
      <c r="F960" s="16"/>
    </row>
    <row r="961" spans="6:6" ht="12.75">
      <c r="F961" s="16"/>
    </row>
    <row r="962" spans="6:6" ht="12.75">
      <c r="F962" s="16"/>
    </row>
    <row r="963" spans="6:6" ht="12.75">
      <c r="F963" s="16"/>
    </row>
    <row r="964" spans="6:6" ht="12.75">
      <c r="F964" s="16"/>
    </row>
    <row r="965" spans="6:6" ht="12.75">
      <c r="F965" s="16"/>
    </row>
    <row r="966" spans="6:6" ht="12.75">
      <c r="F966" s="16"/>
    </row>
    <row r="967" spans="6:6" ht="12.75">
      <c r="F967" s="16"/>
    </row>
    <row r="968" spans="6:6" ht="12.75">
      <c r="F968" s="16"/>
    </row>
    <row r="969" spans="6:6" ht="12.75">
      <c r="F969" s="16"/>
    </row>
    <row r="970" spans="6:6" ht="12.75">
      <c r="F970" s="16"/>
    </row>
    <row r="971" spans="6:6" ht="12.75">
      <c r="F971" s="16"/>
    </row>
    <row r="972" spans="6:6" ht="12.75">
      <c r="F972" s="16"/>
    </row>
    <row r="973" spans="6:6" ht="12.75">
      <c r="F973" s="16"/>
    </row>
    <row r="974" spans="6:6" ht="12.75">
      <c r="F974" s="16"/>
    </row>
    <row r="975" spans="6:6" ht="12.75">
      <c r="F975" s="16"/>
    </row>
    <row r="976" spans="6:6" ht="12.75">
      <c r="F976" s="16"/>
    </row>
    <row r="977" spans="6:6" ht="12.75">
      <c r="F977" s="16"/>
    </row>
    <row r="978" spans="6:6" ht="12.75">
      <c r="F978" s="16"/>
    </row>
    <row r="979" spans="6:6" ht="12.75">
      <c r="F979" s="16"/>
    </row>
    <row r="980" spans="6:6" ht="12.75">
      <c r="F980" s="16"/>
    </row>
    <row r="981" spans="6:6" ht="12.75">
      <c r="F981" s="16"/>
    </row>
    <row r="982" spans="6:6" ht="12.75">
      <c r="F982" s="16"/>
    </row>
    <row r="983" spans="6:6" ht="12.75">
      <c r="F983" s="16"/>
    </row>
    <row r="984" spans="6:6" ht="12.75">
      <c r="F984" s="16"/>
    </row>
    <row r="985" spans="6:6" ht="12.75">
      <c r="F985" s="16"/>
    </row>
    <row r="986" spans="6:6" ht="12.75">
      <c r="F986" s="16"/>
    </row>
    <row r="987" spans="6:6" ht="12.75">
      <c r="F987" s="16"/>
    </row>
    <row r="988" spans="6:6" ht="12.75">
      <c r="F988" s="16"/>
    </row>
    <row r="989" spans="6:6" ht="12.75">
      <c r="F989" s="16"/>
    </row>
    <row r="990" spans="6:6" ht="12.75">
      <c r="F990" s="16"/>
    </row>
    <row r="991" spans="6:6" ht="12.75">
      <c r="F991" s="16"/>
    </row>
    <row r="992" spans="6:6" ht="12.75">
      <c r="F992" s="16"/>
    </row>
    <row r="993" spans="6:6" ht="12.75">
      <c r="F993" s="16"/>
    </row>
    <row r="994" spans="6:6" ht="12.75">
      <c r="F994" s="16"/>
    </row>
    <row r="995" spans="6:6" ht="12.75">
      <c r="F995" s="16"/>
    </row>
    <row r="996" spans="6:6" ht="12.75">
      <c r="F996" s="16"/>
    </row>
    <row r="997" spans="6:6" ht="12.75">
      <c r="F997" s="16"/>
    </row>
    <row r="998" spans="6:6" ht="12.75">
      <c r="F998" s="16"/>
    </row>
    <row r="999" spans="6:6" ht="12.75">
      <c r="F999" s="1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V999"/>
  <sheetViews>
    <sheetView topLeftCell="B9" workbookViewId="0">
      <selection activeCell="N13" sqref="N13"/>
    </sheetView>
  </sheetViews>
  <sheetFormatPr defaultColWidth="12.5703125" defaultRowHeight="15.75" customHeight="1"/>
  <cols>
    <col min="1" max="1" width="13.5703125" customWidth="1"/>
    <col min="2" max="2" width="19" bestFit="1" customWidth="1"/>
    <col min="4" max="4" width="13.85546875" customWidth="1"/>
    <col min="5" max="5" width="10.85546875" customWidth="1"/>
    <col min="8" max="8" width="12.28515625" customWidth="1"/>
    <col min="9" max="9" width="7" customWidth="1"/>
    <col min="10" max="10" width="20" customWidth="1"/>
    <col min="11" max="11" width="13.7109375" customWidth="1"/>
    <col min="12" max="12" width="14.5703125" customWidth="1"/>
    <col min="13" max="13" width="14.140625" customWidth="1"/>
    <col min="14" max="14" width="13.7109375" customWidth="1"/>
  </cols>
  <sheetData>
    <row r="1" spans="1:22" ht="12.75">
      <c r="A1" s="21" t="s">
        <v>143</v>
      </c>
      <c r="B1" s="22" t="s">
        <v>28</v>
      </c>
      <c r="C1" s="22" t="s">
        <v>180</v>
      </c>
      <c r="D1" s="23" t="s">
        <v>181</v>
      </c>
      <c r="E1" s="23" t="s">
        <v>182</v>
      </c>
      <c r="F1" s="24" t="s">
        <v>132</v>
      </c>
      <c r="G1" s="25" t="s">
        <v>136</v>
      </c>
      <c r="H1" s="26" t="s">
        <v>134</v>
      </c>
      <c r="I1" s="27" t="s">
        <v>135</v>
      </c>
      <c r="J1" s="44"/>
    </row>
    <row r="2" spans="1:22" ht="15.75" customHeight="1">
      <c r="A2" s="8" t="str">
        <f>MID(B2,SEARCH("_Q",B2)+1,2)</f>
        <v>Q2</v>
      </c>
      <c r="B2" s="9" t="s">
        <v>33</v>
      </c>
      <c r="C2" s="9" t="s">
        <v>183</v>
      </c>
      <c r="D2" s="10" t="s">
        <v>184</v>
      </c>
      <c r="E2" s="11">
        <v>788.66700000000003</v>
      </c>
      <c r="F2" s="11">
        <v>11009.25</v>
      </c>
      <c r="G2" s="12">
        <v>302.2</v>
      </c>
      <c r="H2" s="14">
        <v>83146</v>
      </c>
      <c r="I2" s="1">
        <v>58</v>
      </c>
      <c r="K2" s="44"/>
      <c r="L2" s="44"/>
      <c r="M2" s="44"/>
    </row>
    <row r="3" spans="1:22" ht="15.75" customHeight="1">
      <c r="A3" s="8" t="str">
        <f t="shared" ref="A3:A66" si="0">MID(B3,SEARCH("_Q",B3)+1,2)</f>
        <v>Q2</v>
      </c>
      <c r="B3" s="9" t="s">
        <v>33</v>
      </c>
      <c r="C3" s="9" t="s">
        <v>185</v>
      </c>
      <c r="D3" s="10" t="s">
        <v>186</v>
      </c>
      <c r="E3" s="11">
        <v>723.33400000000006</v>
      </c>
      <c r="F3" s="11">
        <v>11671.917000000001</v>
      </c>
      <c r="G3" s="12">
        <v>292.8</v>
      </c>
      <c r="H3" s="14">
        <v>77764</v>
      </c>
      <c r="I3" s="1">
        <v>78</v>
      </c>
      <c r="K3" s="17"/>
      <c r="M3" s="17"/>
    </row>
    <row r="4" spans="1:22" ht="15.75" customHeight="1">
      <c r="A4" s="8" t="str">
        <f t="shared" si="0"/>
        <v>Q2</v>
      </c>
      <c r="B4" s="9" t="s">
        <v>33</v>
      </c>
      <c r="C4" s="9" t="s">
        <v>187</v>
      </c>
      <c r="D4" s="10" t="s">
        <v>188</v>
      </c>
      <c r="E4" s="11">
        <v>748.33400000000006</v>
      </c>
      <c r="F4" s="11">
        <v>10694.417000000001</v>
      </c>
      <c r="G4" s="12">
        <v>293.8</v>
      </c>
      <c r="H4" s="14">
        <v>85585</v>
      </c>
      <c r="I4" s="1">
        <v>66</v>
      </c>
      <c r="K4" s="44"/>
      <c r="L4" s="44"/>
      <c r="M4" s="44"/>
      <c r="N4" s="44"/>
    </row>
    <row r="5" spans="1:22" ht="15.75" customHeight="1">
      <c r="A5" s="8" t="str">
        <f t="shared" si="0"/>
        <v>Q2</v>
      </c>
      <c r="B5" s="9" t="s">
        <v>33</v>
      </c>
      <c r="C5" s="9" t="s">
        <v>189</v>
      </c>
      <c r="D5" s="10" t="s">
        <v>190</v>
      </c>
      <c r="E5" s="11">
        <v>730.75</v>
      </c>
      <c r="F5" s="11">
        <v>11643.167000000001</v>
      </c>
      <c r="G5" s="12">
        <v>260.60000000000002</v>
      </c>
      <c r="H5" s="14">
        <v>76674</v>
      </c>
      <c r="I5" s="1">
        <v>69</v>
      </c>
      <c r="K5" s="54"/>
      <c r="L5" s="17"/>
      <c r="M5" s="30"/>
      <c r="N5" s="30"/>
    </row>
    <row r="6" spans="1:22" ht="15.75" customHeight="1">
      <c r="A6" s="8" t="str">
        <f t="shared" si="0"/>
        <v>Q2</v>
      </c>
      <c r="B6" s="9" t="s">
        <v>33</v>
      </c>
      <c r="C6" s="9" t="s">
        <v>191</v>
      </c>
      <c r="D6" s="10" t="s">
        <v>192</v>
      </c>
      <c r="E6" s="11">
        <v>773.75</v>
      </c>
      <c r="F6" s="11">
        <v>10886.834000000001</v>
      </c>
      <c r="G6" s="12">
        <v>275.40000000000003</v>
      </c>
      <c r="H6" s="14">
        <v>76834</v>
      </c>
      <c r="I6" s="1">
        <v>85</v>
      </c>
      <c r="J6" s="44"/>
    </row>
    <row r="7" spans="1:22" ht="15.75" customHeight="1">
      <c r="A7" s="8" t="str">
        <f t="shared" si="0"/>
        <v>Q1</v>
      </c>
      <c r="B7" s="9" t="s">
        <v>29</v>
      </c>
      <c r="C7" s="9" t="s">
        <v>193</v>
      </c>
      <c r="D7" s="10" t="s">
        <v>194</v>
      </c>
      <c r="E7" s="11">
        <v>831.58400000000006</v>
      </c>
      <c r="F7" s="11">
        <v>14546.084000000001</v>
      </c>
      <c r="G7" s="12">
        <v>349.3</v>
      </c>
      <c r="H7" s="14">
        <v>90172</v>
      </c>
      <c r="I7" s="1">
        <v>80</v>
      </c>
      <c r="K7" s="44"/>
    </row>
    <row r="8" spans="1:22" ht="15.75" customHeight="1">
      <c r="A8" s="8" t="str">
        <f t="shared" si="0"/>
        <v>Q1</v>
      </c>
      <c r="B8" s="9" t="s">
        <v>29</v>
      </c>
      <c r="C8" s="9" t="s">
        <v>195</v>
      </c>
      <c r="D8" s="10" t="s">
        <v>196</v>
      </c>
      <c r="E8" s="11">
        <v>864.16700000000003</v>
      </c>
      <c r="F8" s="11">
        <v>13023.25</v>
      </c>
      <c r="G8" s="12">
        <v>377.5</v>
      </c>
      <c r="H8" s="14">
        <v>92070</v>
      </c>
      <c r="I8" s="1">
        <v>98</v>
      </c>
    </row>
    <row r="9" spans="1:22" ht="15.75" customHeight="1">
      <c r="A9" s="8" t="str">
        <f t="shared" si="0"/>
        <v>Q1</v>
      </c>
      <c r="B9" s="9" t="s">
        <v>29</v>
      </c>
      <c r="C9" s="9" t="s">
        <v>197</v>
      </c>
      <c r="D9" s="10" t="s">
        <v>198</v>
      </c>
      <c r="E9" s="11">
        <v>966.08400000000006</v>
      </c>
      <c r="F9" s="11">
        <v>16461.417000000001</v>
      </c>
      <c r="G9" s="12">
        <v>488</v>
      </c>
      <c r="H9" s="14">
        <v>105447</v>
      </c>
      <c r="I9" s="1">
        <v>87</v>
      </c>
    </row>
    <row r="10" spans="1:22" ht="15.75" customHeight="1">
      <c r="A10" s="8" t="str">
        <f t="shared" si="0"/>
        <v>Q1</v>
      </c>
      <c r="B10" s="9" t="s">
        <v>29</v>
      </c>
      <c r="C10" s="9" t="s">
        <v>199</v>
      </c>
      <c r="D10" s="10" t="s">
        <v>200</v>
      </c>
      <c r="E10" s="11">
        <v>918.66700000000003</v>
      </c>
      <c r="F10" s="11">
        <v>14776.834000000001</v>
      </c>
      <c r="G10" s="12">
        <v>406.6</v>
      </c>
      <c r="H10" s="14">
        <v>96261</v>
      </c>
      <c r="I10" s="1">
        <v>96</v>
      </c>
    </row>
    <row r="11" spans="1:22" ht="15.75" customHeight="1">
      <c r="A11" s="8" t="str">
        <f t="shared" si="0"/>
        <v>Q2</v>
      </c>
      <c r="B11" s="9" t="s">
        <v>33</v>
      </c>
      <c r="C11" s="9" t="s">
        <v>201</v>
      </c>
      <c r="D11" s="10" t="s">
        <v>202</v>
      </c>
      <c r="E11" s="11">
        <v>636.33400000000006</v>
      </c>
      <c r="F11" s="11">
        <v>13056.75</v>
      </c>
      <c r="G11" s="12">
        <v>340.8</v>
      </c>
      <c r="H11" s="14">
        <v>69297</v>
      </c>
      <c r="I11" s="1">
        <v>71</v>
      </c>
    </row>
    <row r="12" spans="1:22" ht="15.75" customHeight="1">
      <c r="A12" s="8" t="str">
        <f t="shared" si="0"/>
        <v>Q2</v>
      </c>
      <c r="B12" s="9" t="s">
        <v>33</v>
      </c>
      <c r="C12" s="9" t="s">
        <v>203</v>
      </c>
      <c r="D12" s="10" t="s">
        <v>204</v>
      </c>
      <c r="E12" s="11">
        <v>427.83400000000006</v>
      </c>
      <c r="F12" s="11">
        <v>9899</v>
      </c>
      <c r="G12" s="12">
        <v>176.5</v>
      </c>
      <c r="H12" s="14">
        <v>47796</v>
      </c>
      <c r="I12" s="1">
        <v>69</v>
      </c>
    </row>
    <row r="13" spans="1:22" ht="15.75" customHeight="1">
      <c r="A13" s="8" t="str">
        <f t="shared" si="0"/>
        <v>Q2</v>
      </c>
      <c r="B13" s="9" t="s">
        <v>33</v>
      </c>
      <c r="C13" s="9" t="s">
        <v>205</v>
      </c>
      <c r="D13" s="10" t="s">
        <v>206</v>
      </c>
      <c r="E13" s="11">
        <v>384.25</v>
      </c>
      <c r="F13" s="11">
        <v>8165.3339999999998</v>
      </c>
      <c r="G13" s="12">
        <v>187.3</v>
      </c>
      <c r="H13" s="14">
        <v>44918</v>
      </c>
      <c r="I13" s="1">
        <v>46</v>
      </c>
      <c r="R13" s="44"/>
      <c r="S13" s="44"/>
      <c r="T13" s="44"/>
      <c r="U13" s="44"/>
      <c r="V13" s="44"/>
    </row>
    <row r="14" spans="1:22" ht="15.75" customHeight="1">
      <c r="A14" s="8" t="str">
        <f t="shared" si="0"/>
        <v>Q2</v>
      </c>
      <c r="B14" s="9" t="s">
        <v>33</v>
      </c>
      <c r="C14" s="9" t="s">
        <v>207</v>
      </c>
      <c r="D14" s="10" t="s">
        <v>208</v>
      </c>
      <c r="E14" s="11">
        <v>400.08400000000006</v>
      </c>
      <c r="F14" s="11">
        <v>8778.4169999999995</v>
      </c>
      <c r="G14" s="12">
        <v>187.10000000000002</v>
      </c>
      <c r="H14" s="14">
        <v>48056</v>
      </c>
      <c r="I14" s="1">
        <v>54</v>
      </c>
      <c r="R14" s="17"/>
      <c r="S14" s="17"/>
      <c r="T14" s="17"/>
      <c r="U14" s="17"/>
      <c r="V14" s="17"/>
    </row>
    <row r="15" spans="1:22" ht="15.75" customHeight="1">
      <c r="A15" s="8" t="str">
        <f t="shared" si="0"/>
        <v>Q1</v>
      </c>
      <c r="B15" s="9" t="s">
        <v>29</v>
      </c>
      <c r="C15" s="9" t="s">
        <v>209</v>
      </c>
      <c r="D15" s="10" t="s">
        <v>210</v>
      </c>
      <c r="E15" s="11">
        <v>871.66700000000003</v>
      </c>
      <c r="F15" s="11">
        <v>15832.667000000001</v>
      </c>
      <c r="G15" s="12">
        <v>382.6</v>
      </c>
      <c r="H15" s="14">
        <v>92961</v>
      </c>
      <c r="I15" s="1">
        <v>90</v>
      </c>
      <c r="R15" s="44"/>
      <c r="S15" s="44"/>
      <c r="T15" s="44"/>
      <c r="U15" s="44"/>
      <c r="V15" s="44"/>
    </row>
    <row r="16" spans="1:22" ht="15.75" customHeight="1">
      <c r="A16" s="8" t="str">
        <f t="shared" si="0"/>
        <v>Q1</v>
      </c>
      <c r="B16" s="9" t="s">
        <v>29</v>
      </c>
      <c r="C16" s="9" t="s">
        <v>211</v>
      </c>
      <c r="D16" s="10" t="s">
        <v>212</v>
      </c>
      <c r="E16" s="11">
        <v>922.41700000000003</v>
      </c>
      <c r="F16" s="11">
        <v>13800.75</v>
      </c>
      <c r="G16" s="12">
        <v>380</v>
      </c>
      <c r="H16" s="14">
        <v>98322</v>
      </c>
      <c r="I16" s="1">
        <v>95</v>
      </c>
      <c r="R16" s="17"/>
      <c r="S16" s="17"/>
      <c r="T16" s="17"/>
      <c r="U16" s="17"/>
      <c r="V16" s="17"/>
    </row>
    <row r="17" spans="1:22" ht="15.75" customHeight="1">
      <c r="A17" s="8" t="str">
        <f t="shared" si="0"/>
        <v>Q1</v>
      </c>
      <c r="B17" s="9" t="s">
        <v>29</v>
      </c>
      <c r="C17" s="9" t="s">
        <v>213</v>
      </c>
      <c r="D17" s="10" t="s">
        <v>214</v>
      </c>
      <c r="E17" s="11">
        <v>937.66700000000003</v>
      </c>
      <c r="F17" s="11">
        <v>12726.084000000001</v>
      </c>
      <c r="G17" s="12">
        <v>342.1</v>
      </c>
      <c r="H17" s="14">
        <v>94283</v>
      </c>
      <c r="I17" s="1">
        <v>83</v>
      </c>
      <c r="Q17" s="44"/>
      <c r="R17" s="17"/>
      <c r="S17" s="17"/>
      <c r="T17" s="17"/>
      <c r="U17" s="17"/>
      <c r="V17" s="17"/>
    </row>
    <row r="18" spans="1:22" ht="15.75" customHeight="1">
      <c r="A18" s="8" t="str">
        <f t="shared" si="0"/>
        <v>Q1</v>
      </c>
      <c r="B18" s="9" t="s">
        <v>29</v>
      </c>
      <c r="C18" s="9" t="s">
        <v>215</v>
      </c>
      <c r="D18" s="10" t="s">
        <v>216</v>
      </c>
      <c r="E18" s="11">
        <v>937.75</v>
      </c>
      <c r="F18" s="11">
        <v>13462.417000000001</v>
      </c>
      <c r="G18" s="12">
        <v>357.3</v>
      </c>
      <c r="H18" s="14">
        <v>91902</v>
      </c>
      <c r="I18" s="1">
        <v>95</v>
      </c>
    </row>
    <row r="19" spans="1:22" ht="15.75" customHeight="1">
      <c r="A19" s="8" t="str">
        <f t="shared" si="0"/>
        <v>Q2</v>
      </c>
      <c r="B19" s="9" t="s">
        <v>33</v>
      </c>
      <c r="C19" s="9" t="s">
        <v>217</v>
      </c>
      <c r="D19" s="10" t="s">
        <v>218</v>
      </c>
      <c r="E19" s="11">
        <v>828.08400000000006</v>
      </c>
      <c r="F19" s="11">
        <v>11501.667000000001</v>
      </c>
      <c r="G19" s="12">
        <v>331.90000000000003</v>
      </c>
      <c r="H19" s="14">
        <v>81462</v>
      </c>
      <c r="I19" s="1">
        <v>67</v>
      </c>
    </row>
    <row r="20" spans="1:22" ht="15.75" customHeight="1">
      <c r="A20" s="8" t="str">
        <f t="shared" si="0"/>
        <v>Q2</v>
      </c>
      <c r="B20" s="9" t="s">
        <v>33</v>
      </c>
      <c r="C20" s="9" t="s">
        <v>219</v>
      </c>
      <c r="D20" s="10" t="s">
        <v>220</v>
      </c>
      <c r="E20" s="11">
        <v>854.75</v>
      </c>
      <c r="F20" s="11">
        <v>12550.667000000001</v>
      </c>
      <c r="G20" s="12">
        <v>313.40000000000003</v>
      </c>
      <c r="H20" s="14">
        <v>88972</v>
      </c>
      <c r="I20" s="1">
        <v>81</v>
      </c>
    </row>
    <row r="21" spans="1:22" ht="12.75">
      <c r="A21" s="8" t="str">
        <f t="shared" si="0"/>
        <v>Q2</v>
      </c>
      <c r="B21" s="9" t="s">
        <v>33</v>
      </c>
      <c r="C21" s="9" t="s">
        <v>221</v>
      </c>
      <c r="D21" s="10" t="s">
        <v>222</v>
      </c>
      <c r="E21" s="11">
        <v>842.5</v>
      </c>
      <c r="F21" s="11">
        <v>12733.167000000001</v>
      </c>
      <c r="G21" s="12">
        <v>322.10000000000002</v>
      </c>
      <c r="H21" s="14">
        <v>83043</v>
      </c>
      <c r="I21" s="1">
        <v>84</v>
      </c>
    </row>
    <row r="22" spans="1:22" ht="12.75">
      <c r="A22" s="8" t="str">
        <f t="shared" si="0"/>
        <v>Q2</v>
      </c>
      <c r="B22" s="9" t="s">
        <v>33</v>
      </c>
      <c r="C22" s="9" t="s">
        <v>223</v>
      </c>
      <c r="D22" s="10" t="s">
        <v>224</v>
      </c>
      <c r="E22" s="11">
        <v>927.41700000000003</v>
      </c>
      <c r="F22" s="11">
        <v>15970.25</v>
      </c>
      <c r="G22" s="12">
        <v>371.70000000000005</v>
      </c>
      <c r="H22" s="14">
        <v>81355</v>
      </c>
      <c r="I22" s="1">
        <v>92</v>
      </c>
    </row>
    <row r="23" spans="1:22" ht="12.75">
      <c r="A23" s="8" t="str">
        <f t="shared" si="0"/>
        <v>Q1</v>
      </c>
      <c r="B23" s="9" t="s">
        <v>29</v>
      </c>
      <c r="C23" s="9" t="s">
        <v>225</v>
      </c>
      <c r="D23" s="10" t="s">
        <v>226</v>
      </c>
      <c r="E23" s="11">
        <v>566.66692307692313</v>
      </c>
      <c r="F23" s="11">
        <v>10909.300000000001</v>
      </c>
      <c r="G23" s="12">
        <v>312.20000000000005</v>
      </c>
      <c r="H23" s="14">
        <v>108120</v>
      </c>
      <c r="I23" s="1">
        <v>76</v>
      </c>
    </row>
    <row r="24" spans="1:22" ht="12.75">
      <c r="A24" s="8" t="str">
        <f t="shared" si="0"/>
        <v>Q1</v>
      </c>
      <c r="B24" s="9" t="s">
        <v>29</v>
      </c>
      <c r="C24" s="9" t="s">
        <v>227</v>
      </c>
      <c r="D24" s="10" t="s">
        <v>228</v>
      </c>
      <c r="E24" s="11">
        <v>407.69230769230774</v>
      </c>
      <c r="F24" s="11">
        <v>11830.5</v>
      </c>
      <c r="G24" s="12">
        <v>90.5</v>
      </c>
      <c r="H24" s="14">
        <v>93336</v>
      </c>
      <c r="I24" s="1">
        <v>62</v>
      </c>
    </row>
    <row r="25" spans="1:22" ht="12.75">
      <c r="A25" s="8" t="str">
        <f t="shared" si="0"/>
        <v>Q1</v>
      </c>
      <c r="B25" s="9" t="s">
        <v>29</v>
      </c>
      <c r="C25" s="9" t="s">
        <v>229</v>
      </c>
      <c r="D25" s="10" t="s">
        <v>230</v>
      </c>
      <c r="E25" s="11">
        <v>398.71846153846155</v>
      </c>
      <c r="F25" s="11">
        <v>14771.5</v>
      </c>
      <c r="G25" s="12">
        <v>282</v>
      </c>
      <c r="H25" s="14">
        <v>90902</v>
      </c>
      <c r="I25" s="1">
        <v>83</v>
      </c>
    </row>
    <row r="26" spans="1:22" ht="12.75">
      <c r="A26" s="32" t="str">
        <f t="shared" si="0"/>
        <v>Q1</v>
      </c>
      <c r="B26" s="33" t="s">
        <v>29</v>
      </c>
      <c r="C26" s="33" t="s">
        <v>231</v>
      </c>
      <c r="D26" s="34" t="s">
        <v>232</v>
      </c>
      <c r="E26" s="35">
        <v>413.91076923076929</v>
      </c>
      <c r="F26" s="35">
        <v>4136.1000000000004</v>
      </c>
      <c r="G26" s="36">
        <v>88.300000000000011</v>
      </c>
      <c r="H26" s="37">
        <v>180522</v>
      </c>
      <c r="I26" s="38">
        <v>31</v>
      </c>
    </row>
    <row r="27" spans="1:22" ht="12.75">
      <c r="A27" s="8" t="str">
        <f t="shared" si="0"/>
        <v>Q2</v>
      </c>
      <c r="B27" s="9" t="s">
        <v>34</v>
      </c>
      <c r="C27" s="9" t="s">
        <v>183</v>
      </c>
      <c r="D27" s="10" t="s">
        <v>184</v>
      </c>
      <c r="E27" s="11">
        <v>1125</v>
      </c>
      <c r="F27" s="11">
        <v>23940.834000000003</v>
      </c>
      <c r="G27" s="12">
        <v>151</v>
      </c>
      <c r="H27" s="14">
        <v>71762</v>
      </c>
      <c r="I27" s="1">
        <v>135</v>
      </c>
    </row>
    <row r="28" spans="1:22" ht="12.75">
      <c r="A28" s="8" t="str">
        <f t="shared" si="0"/>
        <v>Q2</v>
      </c>
      <c r="B28" s="9" t="s">
        <v>34</v>
      </c>
      <c r="C28" s="9" t="s">
        <v>185</v>
      </c>
      <c r="D28" s="10" t="s">
        <v>186</v>
      </c>
      <c r="E28" s="11">
        <v>988.66800000000012</v>
      </c>
      <c r="F28" s="11">
        <v>24953.334000000003</v>
      </c>
      <c r="G28" s="12">
        <v>140</v>
      </c>
      <c r="H28" s="14">
        <v>51648</v>
      </c>
      <c r="I28" s="1">
        <v>148</v>
      </c>
    </row>
    <row r="29" spans="1:22" ht="12.75">
      <c r="A29" s="8" t="str">
        <f t="shared" si="0"/>
        <v>Q2</v>
      </c>
      <c r="B29" s="9" t="s">
        <v>34</v>
      </c>
      <c r="C29" s="9" t="s">
        <v>187</v>
      </c>
      <c r="D29" s="10" t="s">
        <v>188</v>
      </c>
      <c r="E29" s="11">
        <v>998</v>
      </c>
      <c r="F29" s="11">
        <v>23562.668000000001</v>
      </c>
      <c r="G29" s="12">
        <v>110.4</v>
      </c>
      <c r="H29" s="14">
        <v>44301</v>
      </c>
      <c r="I29" s="1">
        <v>135</v>
      </c>
    </row>
    <row r="30" spans="1:22" ht="12.75">
      <c r="A30" s="8" t="str">
        <f t="shared" si="0"/>
        <v>Q2</v>
      </c>
      <c r="B30" s="9" t="s">
        <v>34</v>
      </c>
      <c r="C30" s="9" t="s">
        <v>189</v>
      </c>
      <c r="D30" s="10" t="s">
        <v>190</v>
      </c>
      <c r="E30" s="11">
        <v>993.83400000000006</v>
      </c>
      <c r="F30" s="11">
        <v>21388.168000000001</v>
      </c>
      <c r="G30" s="12">
        <v>210</v>
      </c>
      <c r="H30" s="14">
        <v>55205</v>
      </c>
      <c r="I30" s="1">
        <v>131</v>
      </c>
    </row>
    <row r="31" spans="1:22" ht="12.75">
      <c r="A31" s="8" t="str">
        <f t="shared" si="0"/>
        <v>Q1</v>
      </c>
      <c r="B31" s="9" t="s">
        <v>30</v>
      </c>
      <c r="C31" s="9" t="s">
        <v>191</v>
      </c>
      <c r="D31" s="10" t="s">
        <v>192</v>
      </c>
      <c r="E31" s="11">
        <v>1057</v>
      </c>
      <c r="F31" s="11">
        <v>19011.168000000001</v>
      </c>
      <c r="G31" s="12">
        <v>162.20000000000002</v>
      </c>
      <c r="H31" s="14">
        <v>52891</v>
      </c>
      <c r="I31" s="1">
        <v>141</v>
      </c>
    </row>
    <row r="32" spans="1:22" ht="12.75">
      <c r="A32" s="8" t="str">
        <f t="shared" si="0"/>
        <v>Q1</v>
      </c>
      <c r="B32" s="9" t="s">
        <v>30</v>
      </c>
      <c r="C32" s="9" t="s">
        <v>193</v>
      </c>
      <c r="D32" s="10" t="s">
        <v>194</v>
      </c>
      <c r="E32" s="11">
        <v>978.5</v>
      </c>
      <c r="F32" s="11">
        <v>21875.668000000001</v>
      </c>
      <c r="G32" s="12">
        <v>161.80000000000001</v>
      </c>
      <c r="H32" s="14">
        <v>60587</v>
      </c>
      <c r="I32" s="1">
        <v>133</v>
      </c>
    </row>
    <row r="33" spans="1:9" ht="12.75">
      <c r="A33" s="8" t="str">
        <f t="shared" si="0"/>
        <v>Q1</v>
      </c>
      <c r="B33" s="9" t="s">
        <v>30</v>
      </c>
      <c r="C33" s="9" t="s">
        <v>195</v>
      </c>
      <c r="D33" s="10" t="s">
        <v>196</v>
      </c>
      <c r="E33" s="11">
        <v>999.83400000000006</v>
      </c>
      <c r="F33" s="11">
        <v>21901.168000000001</v>
      </c>
      <c r="G33" s="12">
        <v>150.4</v>
      </c>
      <c r="H33" s="14">
        <v>56814</v>
      </c>
      <c r="I33" s="1">
        <v>122</v>
      </c>
    </row>
    <row r="34" spans="1:9" ht="12.75">
      <c r="A34" s="8" t="str">
        <f t="shared" si="0"/>
        <v>Q1</v>
      </c>
      <c r="B34" s="9" t="s">
        <v>30</v>
      </c>
      <c r="C34" s="9" t="s">
        <v>197</v>
      </c>
      <c r="D34" s="10" t="s">
        <v>198</v>
      </c>
      <c r="E34" s="11">
        <v>1136.6680000000001</v>
      </c>
      <c r="F34" s="11">
        <v>21017.168000000001</v>
      </c>
      <c r="G34" s="12">
        <v>308.20000000000005</v>
      </c>
      <c r="H34" s="14">
        <v>68495</v>
      </c>
      <c r="I34" s="1">
        <v>112</v>
      </c>
    </row>
    <row r="35" spans="1:9" ht="12.75">
      <c r="A35" s="8" t="str">
        <f t="shared" si="0"/>
        <v>Q1</v>
      </c>
      <c r="B35" s="9" t="s">
        <v>30</v>
      </c>
      <c r="C35" s="9" t="s">
        <v>199</v>
      </c>
      <c r="D35" s="10" t="s">
        <v>200</v>
      </c>
      <c r="E35" s="11">
        <v>1071.3340000000001</v>
      </c>
      <c r="F35" s="11">
        <v>30553.5</v>
      </c>
      <c r="G35" s="12">
        <v>160.60000000000002</v>
      </c>
      <c r="H35" s="14">
        <v>68688</v>
      </c>
      <c r="I35" s="1">
        <v>157</v>
      </c>
    </row>
    <row r="36" spans="1:9" ht="12.75">
      <c r="A36" s="8" t="str">
        <f t="shared" si="0"/>
        <v>Q2</v>
      </c>
      <c r="B36" s="9" t="s">
        <v>34</v>
      </c>
      <c r="C36" s="9" t="s">
        <v>201</v>
      </c>
      <c r="D36" s="10" t="s">
        <v>202</v>
      </c>
      <c r="E36" s="11">
        <v>1218.5</v>
      </c>
      <c r="F36" s="11">
        <v>44378.668000000005</v>
      </c>
      <c r="G36" s="12">
        <v>247.60000000000002</v>
      </c>
      <c r="H36" s="14">
        <v>64014</v>
      </c>
      <c r="I36" s="1">
        <v>268</v>
      </c>
    </row>
    <row r="37" spans="1:9" ht="12.75">
      <c r="A37" s="8" t="str">
        <f t="shared" si="0"/>
        <v>Q2</v>
      </c>
      <c r="B37" s="9" t="s">
        <v>34</v>
      </c>
      <c r="C37" s="9" t="s">
        <v>203</v>
      </c>
      <c r="D37" s="10" t="s">
        <v>204</v>
      </c>
      <c r="E37" s="11">
        <v>866.16800000000012</v>
      </c>
      <c r="F37" s="11">
        <v>27015.168000000001</v>
      </c>
      <c r="G37" s="12">
        <v>122.60000000000001</v>
      </c>
      <c r="H37" s="14">
        <v>40814</v>
      </c>
      <c r="I37" s="1">
        <v>199</v>
      </c>
    </row>
    <row r="38" spans="1:9" ht="12.75">
      <c r="A38" s="8" t="str">
        <f t="shared" si="0"/>
        <v>Q2</v>
      </c>
      <c r="B38" s="9" t="s">
        <v>34</v>
      </c>
      <c r="C38" s="9" t="s">
        <v>205</v>
      </c>
      <c r="D38" s="10" t="s">
        <v>206</v>
      </c>
      <c r="E38" s="11">
        <v>747.16800000000012</v>
      </c>
      <c r="F38" s="11">
        <v>25129.834000000003</v>
      </c>
      <c r="G38" s="12">
        <v>94.800000000000011</v>
      </c>
      <c r="H38" s="14">
        <v>38672</v>
      </c>
      <c r="I38" s="1">
        <v>167</v>
      </c>
    </row>
    <row r="39" spans="1:9" ht="12.75">
      <c r="A39" s="8" t="str">
        <f t="shared" si="0"/>
        <v>Q2</v>
      </c>
      <c r="B39" s="9" t="s">
        <v>34</v>
      </c>
      <c r="C39" s="9" t="s">
        <v>207</v>
      </c>
      <c r="D39" s="10" t="s">
        <v>208</v>
      </c>
      <c r="E39" s="11">
        <v>802</v>
      </c>
      <c r="F39" s="11">
        <v>25947.834000000003</v>
      </c>
      <c r="G39" s="12">
        <v>112</v>
      </c>
      <c r="H39" s="14">
        <v>42314</v>
      </c>
      <c r="I39" s="1">
        <v>157</v>
      </c>
    </row>
    <row r="40" spans="1:9" ht="12.75">
      <c r="A40" s="8" t="str">
        <f t="shared" si="0"/>
        <v>Q1</v>
      </c>
      <c r="B40" s="9" t="s">
        <v>30</v>
      </c>
      <c r="C40" s="9" t="s">
        <v>209</v>
      </c>
      <c r="D40" s="10" t="s">
        <v>210</v>
      </c>
      <c r="E40" s="11">
        <v>1183.8340000000001</v>
      </c>
      <c r="F40" s="11">
        <v>26987</v>
      </c>
      <c r="G40" s="12">
        <v>135</v>
      </c>
      <c r="H40" s="14">
        <v>69604</v>
      </c>
      <c r="I40" s="1">
        <v>152</v>
      </c>
    </row>
    <row r="41" spans="1:9" ht="12.75">
      <c r="A41" s="8" t="str">
        <f t="shared" si="0"/>
        <v>Q1</v>
      </c>
      <c r="B41" s="9" t="s">
        <v>30</v>
      </c>
      <c r="C41" s="9" t="s">
        <v>211</v>
      </c>
      <c r="D41" s="10" t="s">
        <v>212</v>
      </c>
      <c r="E41" s="11">
        <v>1263.5</v>
      </c>
      <c r="F41" s="11">
        <v>34512.667999999998</v>
      </c>
      <c r="G41" s="12">
        <v>167.20000000000002</v>
      </c>
      <c r="H41" s="14">
        <v>72841</v>
      </c>
      <c r="I41" s="1">
        <v>208</v>
      </c>
    </row>
    <row r="42" spans="1:9" ht="12.75">
      <c r="A42" s="8" t="str">
        <f t="shared" si="0"/>
        <v>Q1</v>
      </c>
      <c r="B42" s="9" t="s">
        <v>30</v>
      </c>
      <c r="C42" s="9" t="s">
        <v>213</v>
      </c>
      <c r="D42" s="10" t="s">
        <v>214</v>
      </c>
      <c r="E42" s="11">
        <v>1280</v>
      </c>
      <c r="F42" s="11">
        <v>29860.5</v>
      </c>
      <c r="G42" s="12">
        <v>186.60000000000002</v>
      </c>
      <c r="H42" s="14">
        <v>77002</v>
      </c>
      <c r="I42" s="1">
        <v>180</v>
      </c>
    </row>
    <row r="43" spans="1:9" ht="12.75">
      <c r="A43" s="8" t="str">
        <f t="shared" si="0"/>
        <v>Q1</v>
      </c>
      <c r="B43" s="9" t="s">
        <v>30</v>
      </c>
      <c r="C43" s="9" t="s">
        <v>215</v>
      </c>
      <c r="D43" s="10" t="s">
        <v>216</v>
      </c>
      <c r="E43" s="11">
        <v>1260</v>
      </c>
      <c r="F43" s="11">
        <v>31622.168000000001</v>
      </c>
      <c r="G43" s="12">
        <v>163.60000000000002</v>
      </c>
      <c r="H43" s="14">
        <v>74882</v>
      </c>
      <c r="I43" s="1">
        <v>201</v>
      </c>
    </row>
    <row r="44" spans="1:9" ht="12.75">
      <c r="A44" s="8" t="str">
        <f t="shared" si="0"/>
        <v>Q2</v>
      </c>
      <c r="B44" s="9" t="s">
        <v>34</v>
      </c>
      <c r="C44" s="9" t="s">
        <v>217</v>
      </c>
      <c r="D44" s="10" t="s">
        <v>218</v>
      </c>
      <c r="E44" s="11">
        <v>993.16800000000012</v>
      </c>
      <c r="F44" s="11">
        <v>23392.334000000003</v>
      </c>
      <c r="G44" s="12">
        <v>131.80000000000001</v>
      </c>
      <c r="H44" s="14">
        <v>47674</v>
      </c>
      <c r="I44" s="1">
        <v>143</v>
      </c>
    </row>
    <row r="45" spans="1:9" ht="12.75">
      <c r="A45" s="8" t="str">
        <f t="shared" si="0"/>
        <v>Q2</v>
      </c>
      <c r="B45" s="9" t="s">
        <v>34</v>
      </c>
      <c r="C45" s="9" t="s">
        <v>219</v>
      </c>
      <c r="D45" s="10" t="s">
        <v>220</v>
      </c>
      <c r="E45" s="11">
        <v>1013.8340000000001</v>
      </c>
      <c r="F45" s="11">
        <v>26065.334000000003</v>
      </c>
      <c r="G45" s="12">
        <v>160</v>
      </c>
      <c r="H45" s="14">
        <v>49824</v>
      </c>
      <c r="I45" s="1">
        <v>142</v>
      </c>
    </row>
    <row r="46" spans="1:9" ht="12.75">
      <c r="A46" s="8" t="str">
        <f t="shared" si="0"/>
        <v>Q2</v>
      </c>
      <c r="B46" s="9" t="s">
        <v>34</v>
      </c>
      <c r="C46" s="9" t="s">
        <v>221</v>
      </c>
      <c r="D46" s="10" t="s">
        <v>222</v>
      </c>
      <c r="E46" s="11">
        <v>1024.1680000000001</v>
      </c>
      <c r="F46" s="11">
        <v>23859</v>
      </c>
      <c r="G46" s="12">
        <v>210</v>
      </c>
      <c r="H46" s="14">
        <v>48652</v>
      </c>
      <c r="I46" s="1">
        <v>158</v>
      </c>
    </row>
    <row r="47" spans="1:9" ht="12.75">
      <c r="A47" s="8" t="str">
        <f t="shared" si="0"/>
        <v>Q2</v>
      </c>
      <c r="B47" s="9" t="s">
        <v>34</v>
      </c>
      <c r="C47" s="9" t="s">
        <v>223</v>
      </c>
      <c r="D47" s="10" t="s">
        <v>224</v>
      </c>
      <c r="E47" s="11">
        <v>1131.3340000000001</v>
      </c>
      <c r="F47" s="11">
        <v>28340.668000000001</v>
      </c>
      <c r="G47" s="12">
        <v>308</v>
      </c>
      <c r="H47" s="14">
        <v>54297</v>
      </c>
      <c r="I47" s="1">
        <v>185</v>
      </c>
    </row>
    <row r="48" spans="1:9" ht="12.75">
      <c r="A48" s="8" t="str">
        <f t="shared" si="0"/>
        <v>Q1</v>
      </c>
      <c r="B48" s="9" t="s">
        <v>30</v>
      </c>
      <c r="C48" s="9" t="s">
        <v>225</v>
      </c>
      <c r="D48" s="10" t="s">
        <v>226</v>
      </c>
      <c r="E48" s="11">
        <v>1062.8215384615385</v>
      </c>
      <c r="F48" s="11">
        <v>22750.600000000002</v>
      </c>
      <c r="G48" s="12">
        <v>615.6</v>
      </c>
      <c r="H48" s="14">
        <v>101139</v>
      </c>
      <c r="I48" s="1">
        <v>182</v>
      </c>
    </row>
    <row r="49" spans="1:9" ht="12.75">
      <c r="A49" s="8" t="str">
        <f t="shared" si="0"/>
        <v>Q1</v>
      </c>
      <c r="B49" s="9" t="s">
        <v>30</v>
      </c>
      <c r="C49" s="9" t="s">
        <v>227</v>
      </c>
      <c r="D49" s="10" t="s">
        <v>228</v>
      </c>
      <c r="E49" s="11">
        <v>716.5138461538462</v>
      </c>
      <c r="F49" s="11">
        <v>24260.2</v>
      </c>
      <c r="G49" s="12">
        <v>180</v>
      </c>
      <c r="H49" s="14">
        <v>67202</v>
      </c>
      <c r="I49" s="1">
        <v>174</v>
      </c>
    </row>
    <row r="50" spans="1:9" ht="12.75">
      <c r="A50" s="8" t="str">
        <f t="shared" si="0"/>
        <v>Q1</v>
      </c>
      <c r="B50" s="9" t="s">
        <v>30</v>
      </c>
      <c r="C50" s="9" t="s">
        <v>229</v>
      </c>
      <c r="D50" s="10" t="s">
        <v>230</v>
      </c>
      <c r="E50" s="11">
        <v>865.20615384615382</v>
      </c>
      <c r="F50" s="11">
        <v>30671.200000000001</v>
      </c>
      <c r="G50" s="12">
        <v>566.80000000000007</v>
      </c>
      <c r="H50" s="14">
        <v>95405</v>
      </c>
      <c r="I50" s="1">
        <v>202</v>
      </c>
    </row>
    <row r="51" spans="1:9" ht="12.75">
      <c r="A51" s="8" t="str">
        <f t="shared" si="0"/>
        <v>Q1</v>
      </c>
      <c r="B51" s="9" t="s">
        <v>30</v>
      </c>
      <c r="C51" s="9" t="s">
        <v>231</v>
      </c>
      <c r="D51" s="10" t="s">
        <v>232</v>
      </c>
      <c r="E51" s="11">
        <v>760.94923076923078</v>
      </c>
      <c r="F51" s="11">
        <v>9855.2000000000007</v>
      </c>
      <c r="G51" s="12">
        <v>195.60000000000002</v>
      </c>
      <c r="H51" s="14">
        <v>145509</v>
      </c>
      <c r="I51" s="1">
        <v>120</v>
      </c>
    </row>
    <row r="52" spans="1:9" ht="12.75">
      <c r="A52" s="8" t="str">
        <f t="shared" si="0"/>
        <v>Q2</v>
      </c>
      <c r="B52" s="9" t="s">
        <v>35</v>
      </c>
      <c r="C52" s="9" t="s">
        <v>183</v>
      </c>
      <c r="D52" s="10" t="s">
        <v>184</v>
      </c>
      <c r="E52" s="11">
        <v>1140.6680000000001</v>
      </c>
      <c r="F52" s="11">
        <v>29942.834000000003</v>
      </c>
      <c r="G52" s="12">
        <v>524</v>
      </c>
      <c r="H52" s="14">
        <v>69878</v>
      </c>
      <c r="I52" s="1">
        <v>161</v>
      </c>
    </row>
    <row r="53" spans="1:9" ht="12.75">
      <c r="A53" s="8" t="str">
        <f t="shared" si="0"/>
        <v>Q2</v>
      </c>
      <c r="B53" s="9" t="s">
        <v>35</v>
      </c>
      <c r="C53" s="9" t="s">
        <v>185</v>
      </c>
      <c r="D53" s="10" t="s">
        <v>186</v>
      </c>
      <c r="E53" s="11">
        <v>1174.1680000000001</v>
      </c>
      <c r="F53" s="11">
        <v>31464.5</v>
      </c>
      <c r="G53" s="12">
        <v>516.80000000000007</v>
      </c>
      <c r="H53" s="14">
        <v>73331</v>
      </c>
      <c r="I53" s="1">
        <v>185</v>
      </c>
    </row>
    <row r="54" spans="1:9" ht="12.75">
      <c r="A54" s="8" t="str">
        <f t="shared" si="0"/>
        <v>Q2</v>
      </c>
      <c r="B54" s="9" t="s">
        <v>35</v>
      </c>
      <c r="C54" s="9" t="s">
        <v>187</v>
      </c>
      <c r="D54" s="10" t="s">
        <v>188</v>
      </c>
      <c r="E54" s="11">
        <v>1187.1680000000001</v>
      </c>
      <c r="F54" s="11">
        <v>30632.334000000003</v>
      </c>
      <c r="G54" s="12">
        <v>637.20000000000005</v>
      </c>
      <c r="H54" s="14">
        <v>71308</v>
      </c>
      <c r="I54" s="1">
        <v>181</v>
      </c>
    </row>
    <row r="55" spans="1:9" ht="12.75">
      <c r="A55" s="8" t="str">
        <f t="shared" si="0"/>
        <v>Q2</v>
      </c>
      <c r="B55" s="9" t="s">
        <v>35</v>
      </c>
      <c r="C55" s="9" t="s">
        <v>189</v>
      </c>
      <c r="D55" s="10" t="s">
        <v>190</v>
      </c>
      <c r="E55" s="11">
        <v>1208.3340000000001</v>
      </c>
      <c r="F55" s="11">
        <v>38828.334000000003</v>
      </c>
      <c r="G55" s="12">
        <v>809.2</v>
      </c>
      <c r="H55" s="14">
        <v>87048</v>
      </c>
      <c r="I55" s="1">
        <v>232</v>
      </c>
    </row>
    <row r="56" spans="1:9" ht="12.75">
      <c r="A56" s="8" t="str">
        <f t="shared" si="0"/>
        <v>Q2</v>
      </c>
      <c r="B56" s="9" t="s">
        <v>35</v>
      </c>
      <c r="C56" s="9" t="s">
        <v>191</v>
      </c>
      <c r="D56" s="10" t="s">
        <v>192</v>
      </c>
      <c r="E56" s="11">
        <v>1171.5</v>
      </c>
      <c r="F56" s="11">
        <v>41552.5</v>
      </c>
      <c r="G56" s="12">
        <v>700.6</v>
      </c>
      <c r="H56" s="14">
        <v>79824</v>
      </c>
      <c r="I56" s="1">
        <v>241</v>
      </c>
    </row>
    <row r="57" spans="1:9" ht="12.75">
      <c r="A57" s="8" t="str">
        <f t="shared" si="0"/>
        <v>Q1</v>
      </c>
      <c r="B57" s="9" t="s">
        <v>31</v>
      </c>
      <c r="C57" s="9" t="s">
        <v>193</v>
      </c>
      <c r="D57" s="10" t="s">
        <v>194</v>
      </c>
      <c r="E57" s="11">
        <v>944.16800000000012</v>
      </c>
      <c r="F57" s="11">
        <v>39120</v>
      </c>
      <c r="G57" s="12">
        <v>566</v>
      </c>
      <c r="H57" s="14">
        <v>62810</v>
      </c>
      <c r="I57" s="1">
        <v>247</v>
      </c>
    </row>
    <row r="58" spans="1:9" ht="12.75">
      <c r="A58" s="8" t="str">
        <f t="shared" si="0"/>
        <v>Q1</v>
      </c>
      <c r="B58" s="9" t="s">
        <v>31</v>
      </c>
      <c r="C58" s="9" t="s">
        <v>195</v>
      </c>
      <c r="D58" s="10" t="s">
        <v>196</v>
      </c>
      <c r="E58" s="11">
        <v>949.5</v>
      </c>
      <c r="F58" s="11">
        <v>34132.334000000003</v>
      </c>
      <c r="G58" s="12">
        <v>533.4</v>
      </c>
      <c r="H58" s="14">
        <v>55913</v>
      </c>
      <c r="I58" s="1">
        <v>219</v>
      </c>
    </row>
    <row r="59" spans="1:9" ht="12.75">
      <c r="A59" s="8" t="str">
        <f t="shared" si="0"/>
        <v>Q1</v>
      </c>
      <c r="B59" s="9" t="s">
        <v>31</v>
      </c>
      <c r="C59" s="9" t="s">
        <v>197</v>
      </c>
      <c r="D59" s="10" t="s">
        <v>198</v>
      </c>
      <c r="E59" s="11">
        <v>1051.6680000000001</v>
      </c>
      <c r="F59" s="11">
        <v>35142.167999999998</v>
      </c>
      <c r="G59" s="12">
        <v>848</v>
      </c>
      <c r="H59" s="14">
        <v>64011</v>
      </c>
      <c r="I59" s="1">
        <v>237</v>
      </c>
    </row>
    <row r="60" spans="1:9" ht="12.75">
      <c r="A60" s="8" t="str">
        <f t="shared" si="0"/>
        <v>Q1</v>
      </c>
      <c r="B60" s="9" t="s">
        <v>31</v>
      </c>
      <c r="C60" s="9" t="s">
        <v>199</v>
      </c>
      <c r="D60" s="10" t="s">
        <v>200</v>
      </c>
      <c r="E60" s="11">
        <v>1006</v>
      </c>
      <c r="F60" s="11">
        <v>36733.5</v>
      </c>
      <c r="G60" s="12">
        <v>686.40000000000009</v>
      </c>
      <c r="H60" s="14">
        <v>66167</v>
      </c>
      <c r="I60" s="1">
        <v>233</v>
      </c>
    </row>
    <row r="61" spans="1:9" ht="12.75">
      <c r="A61" s="8" t="str">
        <f t="shared" si="0"/>
        <v>Q2</v>
      </c>
      <c r="B61" s="9" t="s">
        <v>35</v>
      </c>
      <c r="C61" s="9" t="s">
        <v>201</v>
      </c>
      <c r="D61" s="10" t="s">
        <v>202</v>
      </c>
      <c r="E61" s="11">
        <v>651</v>
      </c>
      <c r="F61" s="11">
        <v>40138.5</v>
      </c>
      <c r="G61" s="12">
        <v>404.20000000000005</v>
      </c>
      <c r="H61" s="14">
        <v>40647</v>
      </c>
      <c r="I61" s="1">
        <v>221</v>
      </c>
    </row>
    <row r="62" spans="1:9" ht="12.75">
      <c r="A62" s="8" t="str">
        <f t="shared" si="0"/>
        <v>Q2</v>
      </c>
      <c r="B62" s="9" t="s">
        <v>35</v>
      </c>
      <c r="C62" s="9" t="s">
        <v>203</v>
      </c>
      <c r="D62" s="10" t="s">
        <v>204</v>
      </c>
      <c r="E62" s="11">
        <v>745.16800000000012</v>
      </c>
      <c r="F62" s="11">
        <v>25575.668000000001</v>
      </c>
      <c r="G62" s="12">
        <v>618.80000000000007</v>
      </c>
      <c r="H62" s="14">
        <v>46707</v>
      </c>
      <c r="I62" s="1">
        <v>189</v>
      </c>
    </row>
    <row r="63" spans="1:9" ht="12.75">
      <c r="A63" s="8" t="str">
        <f t="shared" si="0"/>
        <v>Q2</v>
      </c>
      <c r="B63" s="9" t="s">
        <v>35</v>
      </c>
      <c r="C63" s="9" t="s">
        <v>205</v>
      </c>
      <c r="D63" s="10" t="s">
        <v>206</v>
      </c>
      <c r="E63" s="11">
        <v>1090.1680000000001</v>
      </c>
      <c r="F63" s="11">
        <v>43141.5</v>
      </c>
      <c r="G63" s="12">
        <v>1411</v>
      </c>
      <c r="H63" s="14">
        <v>87006</v>
      </c>
      <c r="I63" s="1">
        <v>262</v>
      </c>
    </row>
    <row r="64" spans="1:9" ht="12.75">
      <c r="A64" s="8" t="str">
        <f t="shared" si="0"/>
        <v>Q2</v>
      </c>
      <c r="B64" s="9" t="s">
        <v>35</v>
      </c>
      <c r="C64" s="9" t="s">
        <v>207</v>
      </c>
      <c r="D64" s="10" t="s">
        <v>208</v>
      </c>
      <c r="E64" s="11">
        <v>1160.1680000000001</v>
      </c>
      <c r="F64" s="11">
        <v>41175.334000000003</v>
      </c>
      <c r="G64" s="12">
        <v>1458.2</v>
      </c>
      <c r="H64" s="14">
        <v>96663</v>
      </c>
      <c r="I64" s="1">
        <v>276</v>
      </c>
    </row>
    <row r="65" spans="1:9" ht="12.75">
      <c r="A65" s="8" t="str">
        <f t="shared" si="0"/>
        <v>Q1</v>
      </c>
      <c r="B65" s="9" t="s">
        <v>31</v>
      </c>
      <c r="C65" s="9" t="s">
        <v>209</v>
      </c>
      <c r="D65" s="10" t="s">
        <v>210</v>
      </c>
      <c r="E65" s="11">
        <v>1099.1680000000001</v>
      </c>
      <c r="F65" s="11">
        <v>33617</v>
      </c>
      <c r="G65" s="12">
        <v>539.4</v>
      </c>
      <c r="H65" s="14">
        <v>68738</v>
      </c>
      <c r="I65" s="1">
        <v>198</v>
      </c>
    </row>
    <row r="66" spans="1:9" ht="12.75">
      <c r="A66" s="8" t="str">
        <f t="shared" si="0"/>
        <v>Q1</v>
      </c>
      <c r="B66" s="9" t="s">
        <v>31</v>
      </c>
      <c r="C66" s="9" t="s">
        <v>211</v>
      </c>
      <c r="D66" s="10" t="s">
        <v>212</v>
      </c>
      <c r="E66" s="11">
        <v>1168</v>
      </c>
      <c r="F66" s="11">
        <v>37316.667999999998</v>
      </c>
      <c r="G66" s="12">
        <v>674.2</v>
      </c>
      <c r="H66" s="14">
        <v>74183</v>
      </c>
      <c r="I66" s="1">
        <v>227</v>
      </c>
    </row>
    <row r="67" spans="1:9" ht="12.75">
      <c r="A67" s="8" t="str">
        <f t="shared" ref="A67:A101" si="1">MID(B67,SEARCH("_Q",B67)+1,2)</f>
        <v>Q1</v>
      </c>
      <c r="B67" s="9" t="s">
        <v>31</v>
      </c>
      <c r="C67" s="9" t="s">
        <v>213</v>
      </c>
      <c r="D67" s="10" t="s">
        <v>214</v>
      </c>
      <c r="E67" s="11">
        <v>1188.8340000000001</v>
      </c>
      <c r="F67" s="11">
        <v>38539.834000000003</v>
      </c>
      <c r="G67" s="12">
        <v>537</v>
      </c>
      <c r="H67" s="14">
        <v>72948</v>
      </c>
      <c r="I67" s="1">
        <v>230</v>
      </c>
    </row>
    <row r="68" spans="1:9" ht="12.75">
      <c r="A68" s="8" t="str">
        <f t="shared" si="1"/>
        <v>Q1</v>
      </c>
      <c r="B68" s="9" t="s">
        <v>31</v>
      </c>
      <c r="C68" s="9" t="s">
        <v>215</v>
      </c>
      <c r="D68" s="10" t="s">
        <v>216</v>
      </c>
      <c r="E68" s="11">
        <v>1137</v>
      </c>
      <c r="F68" s="11">
        <v>37680</v>
      </c>
      <c r="G68" s="12">
        <v>466.40000000000003</v>
      </c>
      <c r="H68" s="14">
        <v>66435</v>
      </c>
      <c r="I68" s="1">
        <v>231</v>
      </c>
    </row>
    <row r="69" spans="1:9" ht="12.75">
      <c r="A69" s="8" t="str">
        <f t="shared" si="1"/>
        <v>Q2</v>
      </c>
      <c r="B69" s="9" t="s">
        <v>35</v>
      </c>
      <c r="C69" s="9" t="s">
        <v>217</v>
      </c>
      <c r="D69" s="10" t="s">
        <v>218</v>
      </c>
      <c r="E69" s="11">
        <v>1074.6680000000001</v>
      </c>
      <c r="F69" s="11">
        <v>35791.667999999998</v>
      </c>
      <c r="G69" s="12">
        <v>605.4</v>
      </c>
      <c r="H69" s="14">
        <v>71480</v>
      </c>
      <c r="I69" s="1">
        <v>218</v>
      </c>
    </row>
    <row r="70" spans="1:9" ht="12.75">
      <c r="A70" s="8" t="str">
        <f t="shared" si="1"/>
        <v>Q2</v>
      </c>
      <c r="B70" s="9" t="s">
        <v>35</v>
      </c>
      <c r="C70" s="9" t="s">
        <v>219</v>
      </c>
      <c r="D70" s="10" t="s">
        <v>220</v>
      </c>
      <c r="E70" s="11">
        <v>1083.8340000000001</v>
      </c>
      <c r="F70" s="11">
        <v>34228.334000000003</v>
      </c>
      <c r="G70" s="12">
        <v>495.6</v>
      </c>
      <c r="H70" s="14">
        <v>60586</v>
      </c>
      <c r="I70" s="1">
        <v>177</v>
      </c>
    </row>
    <row r="71" spans="1:9" ht="12.75">
      <c r="A71" s="8" t="str">
        <f t="shared" si="1"/>
        <v>Q2</v>
      </c>
      <c r="B71" s="9" t="s">
        <v>35</v>
      </c>
      <c r="C71" s="9" t="s">
        <v>221</v>
      </c>
      <c r="D71" s="10" t="s">
        <v>222</v>
      </c>
      <c r="E71" s="11">
        <v>1065.1680000000001</v>
      </c>
      <c r="F71" s="11">
        <v>35301.667999999998</v>
      </c>
      <c r="G71" s="12">
        <v>475.20000000000005</v>
      </c>
      <c r="H71" s="14">
        <v>57984</v>
      </c>
      <c r="I71" s="1">
        <v>211</v>
      </c>
    </row>
    <row r="72" spans="1:9" ht="12.75">
      <c r="A72" s="8" t="str">
        <f t="shared" si="1"/>
        <v>Q2</v>
      </c>
      <c r="B72" s="9" t="s">
        <v>35</v>
      </c>
      <c r="C72" s="9" t="s">
        <v>223</v>
      </c>
      <c r="D72" s="10" t="s">
        <v>224</v>
      </c>
      <c r="E72" s="11">
        <v>1112</v>
      </c>
      <c r="F72" s="11">
        <v>62032</v>
      </c>
      <c r="G72" s="12">
        <v>548.4</v>
      </c>
      <c r="H72" s="14">
        <v>61490</v>
      </c>
      <c r="I72" s="1">
        <v>301</v>
      </c>
    </row>
    <row r="73" spans="1:9" ht="12.75">
      <c r="A73" s="8" t="str">
        <f t="shared" si="1"/>
        <v>Q1</v>
      </c>
      <c r="B73" s="9" t="s">
        <v>31</v>
      </c>
      <c r="C73" s="9" t="s">
        <v>225</v>
      </c>
      <c r="D73" s="10" t="s">
        <v>226</v>
      </c>
      <c r="E73" s="11">
        <v>1125.283076923077</v>
      </c>
      <c r="F73" s="11">
        <v>20395.600000000002</v>
      </c>
      <c r="G73" s="12">
        <v>657.6</v>
      </c>
      <c r="H73" s="14">
        <v>111365</v>
      </c>
      <c r="I73" s="1">
        <v>177</v>
      </c>
    </row>
    <row r="74" spans="1:9" ht="12.75">
      <c r="A74" s="8" t="str">
        <f t="shared" si="1"/>
        <v>Q1</v>
      </c>
      <c r="B74" s="9" t="s">
        <v>31</v>
      </c>
      <c r="C74" s="9" t="s">
        <v>227</v>
      </c>
      <c r="D74" s="10" t="s">
        <v>228</v>
      </c>
      <c r="E74" s="11">
        <v>747.69230769230762</v>
      </c>
      <c r="F74" s="11">
        <v>22469.4</v>
      </c>
      <c r="G74" s="12">
        <v>190.4</v>
      </c>
      <c r="H74" s="14">
        <v>57712</v>
      </c>
      <c r="I74" s="1">
        <v>176</v>
      </c>
    </row>
    <row r="75" spans="1:9" ht="12.75">
      <c r="A75" s="8" t="str">
        <f t="shared" si="1"/>
        <v>Q1</v>
      </c>
      <c r="B75" s="9" t="s">
        <v>31</v>
      </c>
      <c r="C75" s="9" t="s">
        <v>229</v>
      </c>
      <c r="D75" s="10" t="s">
        <v>230</v>
      </c>
      <c r="E75" s="11">
        <v>812.66769230769228</v>
      </c>
      <c r="F75" s="11">
        <v>34598.400000000001</v>
      </c>
      <c r="G75" s="12">
        <v>695.40000000000009</v>
      </c>
      <c r="H75" s="14">
        <v>93059</v>
      </c>
      <c r="I75" s="1">
        <v>223</v>
      </c>
    </row>
    <row r="76" spans="1:9" ht="12.75">
      <c r="A76" s="8" t="str">
        <f t="shared" si="1"/>
        <v>Q1</v>
      </c>
      <c r="B76" s="9" t="s">
        <v>31</v>
      </c>
      <c r="C76" s="9" t="s">
        <v>231</v>
      </c>
      <c r="D76" s="10" t="s">
        <v>232</v>
      </c>
      <c r="E76" s="11">
        <v>806.61538461538464</v>
      </c>
      <c r="F76" s="11">
        <v>8193.2000000000007</v>
      </c>
      <c r="G76" s="12">
        <v>217.60000000000002</v>
      </c>
      <c r="H76" s="14">
        <v>140217</v>
      </c>
      <c r="I76" s="1">
        <v>71</v>
      </c>
    </row>
    <row r="77" spans="1:9" ht="12.75">
      <c r="A77" s="8" t="str">
        <f t="shared" si="1"/>
        <v>Q2</v>
      </c>
      <c r="B77" s="9" t="s">
        <v>36</v>
      </c>
      <c r="C77" s="9" t="s">
        <v>183</v>
      </c>
      <c r="D77" s="10" t="s">
        <v>184</v>
      </c>
      <c r="E77" s="11">
        <v>475.48666666666668</v>
      </c>
      <c r="F77" s="11">
        <v>2608.7797619047624</v>
      </c>
      <c r="G77" s="12">
        <v>74.600000000000009</v>
      </c>
      <c r="H77" s="14">
        <v>138840</v>
      </c>
      <c r="I77" s="1">
        <v>65</v>
      </c>
    </row>
    <row r="78" spans="1:9" ht="12.75">
      <c r="A78" s="8" t="str">
        <f t="shared" si="1"/>
        <v>Q2</v>
      </c>
      <c r="B78" s="9" t="s">
        <v>36</v>
      </c>
      <c r="C78" s="9" t="s">
        <v>185</v>
      </c>
      <c r="D78" s="10" t="s">
        <v>186</v>
      </c>
      <c r="E78" s="11">
        <v>429.51416666666677</v>
      </c>
      <c r="F78" s="11">
        <v>3198.9583333333339</v>
      </c>
      <c r="G78" s="12">
        <v>64.600000000000009</v>
      </c>
      <c r="H78" s="14">
        <v>111861</v>
      </c>
      <c r="I78" s="1">
        <v>66</v>
      </c>
    </row>
    <row r="79" spans="1:9" ht="12.75">
      <c r="A79" s="8" t="str">
        <f t="shared" si="1"/>
        <v>Q2</v>
      </c>
      <c r="B79" s="9" t="s">
        <v>36</v>
      </c>
      <c r="C79" s="9" t="s">
        <v>187</v>
      </c>
      <c r="D79" s="10" t="s">
        <v>188</v>
      </c>
      <c r="E79" s="11">
        <v>437.01416666666677</v>
      </c>
      <c r="F79" s="11">
        <v>1862.0041666666668</v>
      </c>
      <c r="G79" s="12">
        <v>57.800000000000004</v>
      </c>
      <c r="H79" s="14">
        <v>105428</v>
      </c>
      <c r="I79" s="1">
        <v>70</v>
      </c>
    </row>
    <row r="80" spans="1:9" ht="12.75">
      <c r="A80" s="8" t="str">
        <f t="shared" si="1"/>
        <v>Q2</v>
      </c>
      <c r="B80" s="9" t="s">
        <v>36</v>
      </c>
      <c r="C80" s="9" t="s">
        <v>189</v>
      </c>
      <c r="D80" s="10" t="s">
        <v>190</v>
      </c>
      <c r="E80" s="11">
        <v>434.23666666666668</v>
      </c>
      <c r="F80" s="11">
        <v>1688.6904761904764</v>
      </c>
      <c r="G80" s="12">
        <v>52.400000000000006</v>
      </c>
      <c r="H80" s="14">
        <v>102731</v>
      </c>
      <c r="I80" s="1">
        <v>57</v>
      </c>
    </row>
    <row r="81" spans="1:9" ht="12.75">
      <c r="A81" s="8" t="str">
        <f t="shared" si="1"/>
        <v>Q2</v>
      </c>
      <c r="B81" s="9" t="s">
        <v>36</v>
      </c>
      <c r="C81" s="9" t="s">
        <v>191</v>
      </c>
      <c r="D81" s="10" t="s">
        <v>192</v>
      </c>
      <c r="E81" s="11">
        <v>452.77833333333342</v>
      </c>
      <c r="F81" s="11">
        <v>2740.0297619047624</v>
      </c>
      <c r="G81" s="12">
        <v>59.400000000000006</v>
      </c>
      <c r="H81" s="14">
        <v>110122</v>
      </c>
      <c r="I81" s="1">
        <v>55</v>
      </c>
    </row>
    <row r="82" spans="1:9" ht="12.75">
      <c r="A82" s="8" t="str">
        <f t="shared" si="1"/>
        <v>Q1</v>
      </c>
      <c r="B82" s="9" t="s">
        <v>32</v>
      </c>
      <c r="C82" s="9" t="s">
        <v>193</v>
      </c>
      <c r="D82" s="10" t="s">
        <v>194</v>
      </c>
      <c r="E82" s="11">
        <v>380.625</v>
      </c>
      <c r="F82" s="11">
        <v>1957.2422619047622</v>
      </c>
      <c r="G82" s="12">
        <v>79.400000000000006</v>
      </c>
      <c r="H82" s="14">
        <v>97040</v>
      </c>
      <c r="I82" s="1">
        <v>61</v>
      </c>
    </row>
    <row r="83" spans="1:9" ht="12.75">
      <c r="A83" s="8" t="str">
        <f t="shared" si="1"/>
        <v>Q1</v>
      </c>
      <c r="B83" s="9" t="s">
        <v>32</v>
      </c>
      <c r="C83" s="9" t="s">
        <v>195</v>
      </c>
      <c r="D83" s="10" t="s">
        <v>196</v>
      </c>
      <c r="E83" s="11">
        <v>382.5</v>
      </c>
      <c r="F83" s="11">
        <v>2873.0654761904771</v>
      </c>
      <c r="G83" s="12">
        <v>120.60000000000001</v>
      </c>
      <c r="H83" s="14">
        <v>96974</v>
      </c>
      <c r="I83" s="1">
        <v>61</v>
      </c>
    </row>
    <row r="84" spans="1:9" ht="12.75">
      <c r="A84" s="8" t="str">
        <f t="shared" si="1"/>
        <v>Q1</v>
      </c>
      <c r="B84" s="9" t="s">
        <v>32</v>
      </c>
      <c r="C84" s="9" t="s">
        <v>197</v>
      </c>
      <c r="D84" s="10" t="s">
        <v>198</v>
      </c>
      <c r="E84" s="11">
        <v>430.625</v>
      </c>
      <c r="F84" s="11">
        <v>3703.9684523809528</v>
      </c>
      <c r="G84" s="12">
        <v>240.8</v>
      </c>
      <c r="H84" s="14">
        <v>106467</v>
      </c>
      <c r="I84" s="1">
        <v>98</v>
      </c>
    </row>
    <row r="85" spans="1:9" ht="12.75">
      <c r="A85" s="8" t="str">
        <f t="shared" si="1"/>
        <v>Q1</v>
      </c>
      <c r="B85" s="9" t="s">
        <v>32</v>
      </c>
      <c r="C85" s="9" t="s">
        <v>199</v>
      </c>
      <c r="D85" s="10" t="s">
        <v>200</v>
      </c>
      <c r="E85" s="11">
        <v>417.43083333333334</v>
      </c>
      <c r="F85" s="11">
        <v>3632.1928571428575</v>
      </c>
      <c r="G85" s="12">
        <v>127.4</v>
      </c>
      <c r="H85" s="14">
        <v>103728</v>
      </c>
      <c r="I85" s="1">
        <v>101</v>
      </c>
    </row>
    <row r="86" spans="1:9" ht="12.75">
      <c r="A86" s="8" t="str">
        <f t="shared" si="1"/>
        <v>Q2</v>
      </c>
      <c r="B86" s="9" t="s">
        <v>36</v>
      </c>
      <c r="C86" s="9" t="s">
        <v>201</v>
      </c>
      <c r="D86" s="10" t="s">
        <v>202</v>
      </c>
      <c r="E86" s="11">
        <v>639.58333333333348</v>
      </c>
      <c r="F86" s="11">
        <v>5053.5714285714294</v>
      </c>
      <c r="G86" s="12">
        <v>149.20000000000002</v>
      </c>
      <c r="H86" s="14">
        <v>146175</v>
      </c>
      <c r="I86" s="1">
        <v>123</v>
      </c>
    </row>
    <row r="87" spans="1:9" ht="12.75">
      <c r="A87" s="8" t="str">
        <f t="shared" si="1"/>
        <v>Q2</v>
      </c>
      <c r="B87" s="9" t="s">
        <v>36</v>
      </c>
      <c r="C87" s="9" t="s">
        <v>203</v>
      </c>
      <c r="D87" s="10" t="s">
        <v>204</v>
      </c>
      <c r="E87" s="11">
        <v>458.68083333333334</v>
      </c>
      <c r="F87" s="11">
        <v>3149.4547619047626</v>
      </c>
      <c r="G87" s="12">
        <v>85</v>
      </c>
      <c r="H87" s="14">
        <v>109209</v>
      </c>
      <c r="I87" s="1">
        <v>70</v>
      </c>
    </row>
    <row r="88" spans="1:9" ht="12.75">
      <c r="A88" s="8" t="str">
        <f t="shared" si="1"/>
        <v>Q2</v>
      </c>
      <c r="B88" s="9" t="s">
        <v>36</v>
      </c>
      <c r="C88" s="9" t="s">
        <v>205</v>
      </c>
      <c r="D88" s="10" t="s">
        <v>206</v>
      </c>
      <c r="E88" s="11">
        <v>418.82000000000011</v>
      </c>
      <c r="F88" s="11">
        <v>2606.6470238095244</v>
      </c>
      <c r="G88" s="12">
        <v>91.4</v>
      </c>
      <c r="H88" s="14">
        <v>100367</v>
      </c>
      <c r="I88" s="1">
        <v>72</v>
      </c>
    </row>
    <row r="89" spans="1:9" ht="12.75">
      <c r="A89" s="8" t="str">
        <f t="shared" si="1"/>
        <v>Q2</v>
      </c>
      <c r="B89" s="9" t="s">
        <v>36</v>
      </c>
      <c r="C89" s="9" t="s">
        <v>207</v>
      </c>
      <c r="D89" s="10" t="s">
        <v>208</v>
      </c>
      <c r="E89" s="11">
        <v>436.38916666666677</v>
      </c>
      <c r="F89" s="11">
        <v>3195.8333333333339</v>
      </c>
      <c r="G89" s="12">
        <v>103.4</v>
      </c>
      <c r="H89" s="14">
        <v>105231</v>
      </c>
      <c r="I89" s="1">
        <v>74</v>
      </c>
    </row>
    <row r="90" spans="1:9" ht="12.75">
      <c r="A90" s="8" t="str">
        <f t="shared" si="1"/>
        <v>Q1</v>
      </c>
      <c r="B90" s="9" t="s">
        <v>32</v>
      </c>
      <c r="C90" s="9" t="s">
        <v>209</v>
      </c>
      <c r="D90" s="10" t="s">
        <v>210</v>
      </c>
      <c r="E90" s="11">
        <v>466.45833333333343</v>
      </c>
      <c r="F90" s="11">
        <v>3702.7779761904767</v>
      </c>
      <c r="G90" s="12">
        <v>89.800000000000011</v>
      </c>
      <c r="H90" s="14">
        <v>117579</v>
      </c>
      <c r="I90" s="1">
        <v>104</v>
      </c>
    </row>
    <row r="91" spans="1:9" ht="12.75">
      <c r="A91" s="8" t="str">
        <f t="shared" si="1"/>
        <v>Q1</v>
      </c>
      <c r="B91" s="9" t="s">
        <v>32</v>
      </c>
      <c r="C91" s="9" t="s">
        <v>211</v>
      </c>
      <c r="D91" s="10" t="s">
        <v>212</v>
      </c>
      <c r="E91" s="11">
        <v>498.125</v>
      </c>
      <c r="F91" s="11">
        <v>2946.9744047619051</v>
      </c>
      <c r="G91" s="12">
        <v>82.800000000000011</v>
      </c>
      <c r="H91" s="14">
        <v>120350</v>
      </c>
      <c r="I91" s="1">
        <v>90</v>
      </c>
    </row>
    <row r="92" spans="1:9" ht="12.75">
      <c r="A92" s="8" t="str">
        <f t="shared" si="1"/>
        <v>Q1</v>
      </c>
      <c r="B92" s="9" t="s">
        <v>32</v>
      </c>
      <c r="C92" s="9" t="s">
        <v>213</v>
      </c>
      <c r="D92" s="10" t="s">
        <v>214</v>
      </c>
      <c r="E92" s="11">
        <v>511.875</v>
      </c>
      <c r="F92" s="11">
        <v>3403.5220238095239</v>
      </c>
      <c r="G92" s="12">
        <v>70.8</v>
      </c>
      <c r="H92" s="14">
        <v>128477</v>
      </c>
      <c r="I92" s="1">
        <v>89</v>
      </c>
    </row>
    <row r="93" spans="1:9" ht="12.75">
      <c r="A93" s="8" t="str">
        <f t="shared" si="1"/>
        <v>Q1</v>
      </c>
      <c r="B93" s="9" t="s">
        <v>32</v>
      </c>
      <c r="C93" s="9" t="s">
        <v>215</v>
      </c>
      <c r="D93" s="10" t="s">
        <v>216</v>
      </c>
      <c r="E93" s="11">
        <v>501.11166666666668</v>
      </c>
      <c r="F93" s="11">
        <v>3247.7184523809528</v>
      </c>
      <c r="G93" s="12">
        <v>75</v>
      </c>
      <c r="H93" s="14">
        <v>131485</v>
      </c>
      <c r="I93" s="1">
        <v>75</v>
      </c>
    </row>
    <row r="94" spans="1:9" ht="12.75">
      <c r="A94" s="8" t="str">
        <f t="shared" si="1"/>
        <v>Q2</v>
      </c>
      <c r="B94" s="9" t="s">
        <v>36</v>
      </c>
      <c r="C94" s="9" t="s">
        <v>217</v>
      </c>
      <c r="D94" s="10" t="s">
        <v>218</v>
      </c>
      <c r="E94" s="11">
        <v>441.25</v>
      </c>
      <c r="F94" s="11">
        <v>2823.3630952380954</v>
      </c>
      <c r="G94" s="12">
        <v>56</v>
      </c>
      <c r="H94" s="14">
        <v>107744</v>
      </c>
      <c r="I94" s="1">
        <v>64</v>
      </c>
    </row>
    <row r="95" spans="1:9" ht="12.75">
      <c r="A95" s="8" t="str">
        <f t="shared" si="1"/>
        <v>Q2</v>
      </c>
      <c r="B95" s="9" t="s">
        <v>36</v>
      </c>
      <c r="C95" s="9" t="s">
        <v>219</v>
      </c>
      <c r="D95" s="10" t="s">
        <v>220</v>
      </c>
      <c r="E95" s="11">
        <v>451.11166666666668</v>
      </c>
      <c r="F95" s="11">
        <v>2136.4089285714285</v>
      </c>
      <c r="G95" s="12">
        <v>51.400000000000006</v>
      </c>
      <c r="H95" s="14">
        <v>105833</v>
      </c>
      <c r="I95" s="1">
        <v>68</v>
      </c>
    </row>
    <row r="96" spans="1:9" ht="12.75">
      <c r="A96" s="8" t="str">
        <f t="shared" si="1"/>
        <v>Q2</v>
      </c>
      <c r="B96" s="9" t="s">
        <v>36</v>
      </c>
      <c r="C96" s="9" t="s">
        <v>221</v>
      </c>
      <c r="D96" s="10" t="s">
        <v>222</v>
      </c>
      <c r="E96" s="11">
        <v>445.69500000000011</v>
      </c>
      <c r="F96" s="11">
        <v>2410.8136904761905</v>
      </c>
      <c r="G96" s="12">
        <v>98.800000000000011</v>
      </c>
      <c r="H96" s="14">
        <v>104084</v>
      </c>
      <c r="I96" s="1">
        <v>59</v>
      </c>
    </row>
    <row r="97" spans="1:9" ht="12.75">
      <c r="A97" s="8" t="str">
        <f t="shared" si="1"/>
        <v>Q2</v>
      </c>
      <c r="B97" s="9" t="s">
        <v>36</v>
      </c>
      <c r="C97" s="9" t="s">
        <v>223</v>
      </c>
      <c r="D97" s="10" t="s">
        <v>224</v>
      </c>
      <c r="E97" s="11">
        <v>484.51416666666677</v>
      </c>
      <c r="F97" s="11">
        <v>4395.6351190476189</v>
      </c>
      <c r="G97" s="12">
        <v>159.4</v>
      </c>
      <c r="H97" s="14">
        <v>103538</v>
      </c>
      <c r="I97" s="1">
        <v>118</v>
      </c>
    </row>
    <row r="98" spans="1:9" ht="12.75">
      <c r="A98" s="8" t="str">
        <f t="shared" si="1"/>
        <v>Q1</v>
      </c>
      <c r="B98" s="9" t="s">
        <v>32</v>
      </c>
      <c r="C98" s="9" t="s">
        <v>225</v>
      </c>
      <c r="D98" s="10" t="s">
        <v>226</v>
      </c>
      <c r="E98" s="11">
        <v>547.08333333333337</v>
      </c>
      <c r="F98" s="11">
        <v>7056.0119047619073</v>
      </c>
      <c r="G98" s="12">
        <v>351</v>
      </c>
      <c r="H98" s="14">
        <v>115828</v>
      </c>
      <c r="I98" s="1">
        <v>182</v>
      </c>
    </row>
    <row r="99" spans="1:9" ht="12.75">
      <c r="A99" s="8" t="str">
        <f t="shared" si="1"/>
        <v>Q1</v>
      </c>
      <c r="B99" s="9" t="s">
        <v>32</v>
      </c>
      <c r="C99" s="9" t="s">
        <v>227</v>
      </c>
      <c r="D99" s="10" t="s">
        <v>228</v>
      </c>
      <c r="E99" s="11">
        <v>326.61346153846154</v>
      </c>
      <c r="F99" s="11">
        <v>7313.1547619047624</v>
      </c>
      <c r="G99" s="12">
        <v>133.4</v>
      </c>
      <c r="H99" s="14">
        <v>64951</v>
      </c>
      <c r="I99" s="1">
        <v>172</v>
      </c>
    </row>
    <row r="100" spans="1:9" ht="12.75">
      <c r="A100" s="8" t="str">
        <f t="shared" si="1"/>
        <v>Q1</v>
      </c>
      <c r="B100" s="9" t="s">
        <v>32</v>
      </c>
      <c r="C100" s="9" t="s">
        <v>229</v>
      </c>
      <c r="D100" s="10" t="s">
        <v>230</v>
      </c>
      <c r="E100" s="11">
        <v>351.54935897435894</v>
      </c>
      <c r="F100" s="11">
        <v>9712.8571428571431</v>
      </c>
      <c r="G100" s="12">
        <v>298</v>
      </c>
      <c r="H100" s="14">
        <v>78957</v>
      </c>
      <c r="I100" s="1">
        <v>205</v>
      </c>
    </row>
    <row r="101" spans="1:9" ht="12.75">
      <c r="A101" s="8" t="str">
        <f t="shared" si="1"/>
        <v>Q1</v>
      </c>
      <c r="B101" s="9" t="s">
        <v>32</v>
      </c>
      <c r="C101" s="9" t="s">
        <v>231</v>
      </c>
      <c r="D101" s="10" t="s">
        <v>232</v>
      </c>
      <c r="E101" s="11">
        <v>353.67564102564108</v>
      </c>
      <c r="F101" s="11">
        <v>1632.5</v>
      </c>
      <c r="G101" s="12">
        <v>118</v>
      </c>
      <c r="H101" s="14">
        <v>137793</v>
      </c>
      <c r="I101" s="1">
        <v>99</v>
      </c>
    </row>
    <row r="102" spans="1:9" ht="12.75">
      <c r="A102" s="9"/>
      <c r="B102" s="9"/>
      <c r="C102" s="9"/>
      <c r="D102" s="10"/>
      <c r="E102" s="15"/>
      <c r="F102" s="11"/>
      <c r="G102" s="12"/>
      <c r="H102" s="12"/>
    </row>
    <row r="103" spans="1:9" ht="12.75">
      <c r="A103" s="9"/>
      <c r="B103" s="9"/>
      <c r="C103" s="9"/>
      <c r="D103" s="10"/>
      <c r="E103" s="15"/>
      <c r="F103" s="11"/>
      <c r="G103" s="12"/>
      <c r="H103" s="12"/>
    </row>
    <row r="104" spans="1:9" ht="12.75">
      <c r="A104" s="9"/>
      <c r="B104" s="9"/>
      <c r="C104" s="9"/>
      <c r="D104" s="10"/>
      <c r="E104" s="11"/>
      <c r="F104" s="11"/>
      <c r="G104" s="12"/>
      <c r="H104" s="12"/>
      <c r="I104" s="9"/>
    </row>
    <row r="105" spans="1:9" ht="12.75">
      <c r="A105" s="9"/>
      <c r="B105" s="9"/>
      <c r="C105" s="9"/>
      <c r="D105" s="10"/>
      <c r="E105" s="11"/>
      <c r="F105" s="11"/>
      <c r="G105" s="12"/>
      <c r="H105" s="12"/>
      <c r="I105" s="9"/>
    </row>
    <row r="106" spans="1:9" ht="12.75">
      <c r="F106" s="16"/>
    </row>
    <row r="107" spans="1:9" ht="12.75">
      <c r="F107" s="16"/>
    </row>
    <row r="108" spans="1:9" ht="12.75">
      <c r="F108" s="16"/>
    </row>
    <row r="109" spans="1:9" ht="12.75">
      <c r="F109" s="16"/>
    </row>
    <row r="110" spans="1:9" ht="12.75">
      <c r="F110" s="16"/>
    </row>
    <row r="111" spans="1:9" ht="12.75">
      <c r="F111" s="16"/>
    </row>
    <row r="112" spans="1:9" ht="12.75">
      <c r="F112" s="16"/>
    </row>
    <row r="113" spans="6:6" ht="12.75">
      <c r="F113" s="16"/>
    </row>
    <row r="114" spans="6:6" ht="12.75">
      <c r="F114" s="16"/>
    </row>
    <row r="115" spans="6:6" ht="12.75">
      <c r="F115" s="16"/>
    </row>
    <row r="116" spans="6:6" ht="12.75">
      <c r="F116" s="16"/>
    </row>
    <row r="117" spans="6:6" ht="12.75">
      <c r="F117" s="16"/>
    </row>
    <row r="118" spans="6:6" ht="12.75">
      <c r="F118" s="16"/>
    </row>
    <row r="119" spans="6:6" ht="12.75">
      <c r="F119" s="16"/>
    </row>
    <row r="120" spans="6:6" ht="12.75">
      <c r="F120" s="16"/>
    </row>
    <row r="121" spans="6:6" ht="12.75">
      <c r="F121" s="16"/>
    </row>
    <row r="122" spans="6:6" ht="12.75">
      <c r="F122" s="16"/>
    </row>
    <row r="123" spans="6:6" ht="12.75">
      <c r="F123" s="16"/>
    </row>
    <row r="124" spans="6:6" ht="12.75">
      <c r="F124" s="16"/>
    </row>
    <row r="125" spans="6:6" ht="12.75">
      <c r="F125" s="16"/>
    </row>
    <row r="126" spans="6:6" ht="12.75">
      <c r="F126" s="16"/>
    </row>
    <row r="127" spans="6:6" ht="12.75">
      <c r="F127" s="16"/>
    </row>
    <row r="128" spans="6:6" ht="12.75">
      <c r="F128" s="16"/>
    </row>
    <row r="129" spans="6:6" ht="12.75">
      <c r="F129" s="16"/>
    </row>
    <row r="130" spans="6:6" ht="12.75">
      <c r="F130" s="16"/>
    </row>
    <row r="131" spans="6:6" ht="12.75">
      <c r="F131" s="16"/>
    </row>
    <row r="132" spans="6:6" ht="12.75">
      <c r="F132" s="16"/>
    </row>
    <row r="133" spans="6:6" ht="12.75">
      <c r="F133" s="16"/>
    </row>
    <row r="134" spans="6:6" ht="12.75">
      <c r="F134" s="16"/>
    </row>
    <row r="135" spans="6:6" ht="12.75">
      <c r="F135" s="16"/>
    </row>
    <row r="136" spans="6:6" ht="12.75">
      <c r="F136" s="16"/>
    </row>
    <row r="137" spans="6:6" ht="12.75">
      <c r="F137" s="16"/>
    </row>
    <row r="138" spans="6:6" ht="12.75">
      <c r="F138" s="16"/>
    </row>
    <row r="139" spans="6:6" ht="12.75">
      <c r="F139" s="16"/>
    </row>
    <row r="140" spans="6:6" ht="12.75">
      <c r="F140" s="16"/>
    </row>
    <row r="141" spans="6:6" ht="12.75">
      <c r="F141" s="16"/>
    </row>
    <row r="142" spans="6:6" ht="12.75">
      <c r="F142" s="16"/>
    </row>
    <row r="143" spans="6:6" ht="12.75">
      <c r="F143" s="16"/>
    </row>
    <row r="144" spans="6:6" ht="12.75">
      <c r="F144" s="16"/>
    </row>
    <row r="145" spans="6:6" ht="12.75">
      <c r="F145" s="16"/>
    </row>
    <row r="146" spans="6:6" ht="12.75">
      <c r="F146" s="16"/>
    </row>
    <row r="147" spans="6:6" ht="12.75">
      <c r="F147" s="16"/>
    </row>
    <row r="148" spans="6:6" ht="12.75">
      <c r="F148" s="16"/>
    </row>
    <row r="149" spans="6:6" ht="12.75">
      <c r="F149" s="16"/>
    </row>
    <row r="150" spans="6:6" ht="12.75">
      <c r="F150" s="16"/>
    </row>
    <row r="151" spans="6:6" ht="12.75">
      <c r="F151" s="16"/>
    </row>
    <row r="152" spans="6:6" ht="12.75">
      <c r="F152" s="16"/>
    </row>
    <row r="153" spans="6:6" ht="12.75">
      <c r="F153" s="16"/>
    </row>
    <row r="154" spans="6:6" ht="12.75">
      <c r="F154" s="16"/>
    </row>
    <row r="155" spans="6:6" ht="12.75">
      <c r="F155" s="16"/>
    </row>
    <row r="156" spans="6:6" ht="12.75">
      <c r="F156" s="16"/>
    </row>
    <row r="157" spans="6:6" ht="12.75">
      <c r="F157" s="16"/>
    </row>
    <row r="158" spans="6:6" ht="12.75">
      <c r="F158" s="16"/>
    </row>
    <row r="159" spans="6:6" ht="12.75">
      <c r="F159" s="16"/>
    </row>
    <row r="160" spans="6:6" ht="12.75">
      <c r="F160" s="16"/>
    </row>
    <row r="161" spans="6:6" ht="12.75">
      <c r="F161" s="16"/>
    </row>
    <row r="162" spans="6:6" ht="12.75">
      <c r="F162" s="16"/>
    </row>
    <row r="163" spans="6:6" ht="12.75">
      <c r="F163" s="16"/>
    </row>
    <row r="164" spans="6:6" ht="12.75">
      <c r="F164" s="16"/>
    </row>
    <row r="165" spans="6:6" ht="12.75">
      <c r="F165" s="16"/>
    </row>
    <row r="166" spans="6:6" ht="12.75">
      <c r="F166" s="16"/>
    </row>
    <row r="167" spans="6:6" ht="12.75">
      <c r="F167" s="16"/>
    </row>
    <row r="168" spans="6:6" ht="12.75">
      <c r="F168" s="16"/>
    </row>
    <row r="169" spans="6:6" ht="12.75">
      <c r="F169" s="16"/>
    </row>
    <row r="170" spans="6:6" ht="12.75">
      <c r="F170" s="16"/>
    </row>
    <row r="171" spans="6:6" ht="12.75">
      <c r="F171" s="16"/>
    </row>
    <row r="172" spans="6:6" ht="12.75">
      <c r="F172" s="16"/>
    </row>
    <row r="173" spans="6:6" ht="12.75">
      <c r="F173" s="16"/>
    </row>
    <row r="174" spans="6:6" ht="12.75">
      <c r="F174" s="16"/>
    </row>
    <row r="175" spans="6:6" ht="12.75">
      <c r="F175" s="16"/>
    </row>
    <row r="176" spans="6:6" ht="12.75">
      <c r="F176" s="16"/>
    </row>
    <row r="177" spans="6:6" ht="12.75">
      <c r="F177" s="16"/>
    </row>
    <row r="178" spans="6:6" ht="12.75">
      <c r="F178" s="16"/>
    </row>
    <row r="179" spans="6:6" ht="12.75">
      <c r="F179" s="16"/>
    </row>
    <row r="180" spans="6:6" ht="12.75">
      <c r="F180" s="16"/>
    </row>
    <row r="181" spans="6:6" ht="12.75">
      <c r="F181" s="16"/>
    </row>
    <row r="182" spans="6:6" ht="12.75">
      <c r="F182" s="16"/>
    </row>
    <row r="183" spans="6:6" ht="12.75">
      <c r="F183" s="16"/>
    </row>
    <row r="184" spans="6:6" ht="12.75">
      <c r="F184" s="16"/>
    </row>
    <row r="185" spans="6:6" ht="12.75">
      <c r="F185" s="16"/>
    </row>
    <row r="186" spans="6:6" ht="12.75">
      <c r="F186" s="16"/>
    </row>
    <row r="187" spans="6:6" ht="12.75">
      <c r="F187" s="16"/>
    </row>
    <row r="188" spans="6:6" ht="12.75">
      <c r="F188" s="16"/>
    </row>
    <row r="189" spans="6:6" ht="12.75">
      <c r="F189" s="16"/>
    </row>
    <row r="190" spans="6:6" ht="12.75">
      <c r="F190" s="16"/>
    </row>
    <row r="191" spans="6:6" ht="12.75">
      <c r="F191" s="16"/>
    </row>
    <row r="192" spans="6:6" ht="12.75">
      <c r="F192" s="16"/>
    </row>
    <row r="193" spans="6:6" ht="12.75">
      <c r="F193" s="16"/>
    </row>
    <row r="194" spans="6:6" ht="12.75">
      <c r="F194" s="16"/>
    </row>
    <row r="195" spans="6:6" ht="12.75">
      <c r="F195" s="16"/>
    </row>
    <row r="196" spans="6:6" ht="12.75">
      <c r="F196" s="16"/>
    </row>
    <row r="197" spans="6:6" ht="12.75">
      <c r="F197" s="16"/>
    </row>
    <row r="198" spans="6:6" ht="12.75">
      <c r="F198" s="16"/>
    </row>
    <row r="199" spans="6:6" ht="12.75">
      <c r="F199" s="16"/>
    </row>
    <row r="200" spans="6:6" ht="12.75">
      <c r="F200" s="16"/>
    </row>
    <row r="201" spans="6:6" ht="12.75">
      <c r="F201" s="16"/>
    </row>
    <row r="202" spans="6:6" ht="12.75">
      <c r="F202" s="16"/>
    </row>
    <row r="203" spans="6:6" ht="12.75">
      <c r="F203" s="16"/>
    </row>
    <row r="204" spans="6:6" ht="12.75">
      <c r="F204" s="16"/>
    </row>
    <row r="205" spans="6:6" ht="12.75">
      <c r="F205" s="16"/>
    </row>
    <row r="206" spans="6:6" ht="12.75">
      <c r="F206" s="16"/>
    </row>
    <row r="207" spans="6:6" ht="12.75">
      <c r="F207" s="16"/>
    </row>
    <row r="208" spans="6:6" ht="12.75">
      <c r="F208" s="16"/>
    </row>
    <row r="209" spans="6:6" ht="12.75">
      <c r="F209" s="16"/>
    </row>
    <row r="210" spans="6:6" ht="12.75">
      <c r="F210" s="16"/>
    </row>
    <row r="211" spans="6:6" ht="12.75">
      <c r="F211" s="16"/>
    </row>
    <row r="212" spans="6:6" ht="12.75">
      <c r="F212" s="16"/>
    </row>
    <row r="213" spans="6:6" ht="12.75">
      <c r="F213" s="16"/>
    </row>
    <row r="214" spans="6:6" ht="12.75">
      <c r="F214" s="16"/>
    </row>
    <row r="215" spans="6:6" ht="12.75">
      <c r="F215" s="16"/>
    </row>
    <row r="216" spans="6:6" ht="12.75">
      <c r="F216" s="16"/>
    </row>
    <row r="217" spans="6:6" ht="12.75">
      <c r="F217" s="16"/>
    </row>
    <row r="218" spans="6:6" ht="12.75">
      <c r="F218" s="16"/>
    </row>
    <row r="219" spans="6:6" ht="12.75">
      <c r="F219" s="16"/>
    </row>
    <row r="220" spans="6:6" ht="12.75">
      <c r="F220" s="16"/>
    </row>
    <row r="221" spans="6:6" ht="12.75">
      <c r="F221" s="16"/>
    </row>
    <row r="222" spans="6:6" ht="12.75">
      <c r="F222" s="16"/>
    </row>
    <row r="223" spans="6:6" ht="12.75">
      <c r="F223" s="16"/>
    </row>
    <row r="224" spans="6:6" ht="12.75">
      <c r="F224" s="16"/>
    </row>
    <row r="225" spans="6:6" ht="12.75">
      <c r="F225" s="16"/>
    </row>
    <row r="226" spans="6:6" ht="12.75">
      <c r="F226" s="16"/>
    </row>
    <row r="227" spans="6:6" ht="12.75">
      <c r="F227" s="16"/>
    </row>
    <row r="228" spans="6:6" ht="12.75">
      <c r="F228" s="16"/>
    </row>
    <row r="229" spans="6:6" ht="12.75">
      <c r="F229" s="16"/>
    </row>
    <row r="230" spans="6:6" ht="12.75">
      <c r="F230" s="16"/>
    </row>
    <row r="231" spans="6:6" ht="12.75">
      <c r="F231" s="16"/>
    </row>
    <row r="232" spans="6:6" ht="12.75">
      <c r="F232" s="16"/>
    </row>
    <row r="233" spans="6:6" ht="12.75">
      <c r="F233" s="16"/>
    </row>
    <row r="234" spans="6:6" ht="12.75">
      <c r="F234" s="16"/>
    </row>
    <row r="235" spans="6:6" ht="12.75">
      <c r="F235" s="16"/>
    </row>
    <row r="236" spans="6:6" ht="12.75">
      <c r="F236" s="16"/>
    </row>
    <row r="237" spans="6:6" ht="12.75">
      <c r="F237" s="16"/>
    </row>
    <row r="238" spans="6:6" ht="12.75">
      <c r="F238" s="16"/>
    </row>
    <row r="239" spans="6:6" ht="12.75">
      <c r="F239" s="16"/>
    </row>
    <row r="240" spans="6:6" ht="12.75">
      <c r="F240" s="16"/>
    </row>
    <row r="241" spans="6:6" ht="12.75">
      <c r="F241" s="16"/>
    </row>
    <row r="242" spans="6:6" ht="12.75">
      <c r="F242" s="16"/>
    </row>
    <row r="243" spans="6:6" ht="12.75">
      <c r="F243" s="16"/>
    </row>
    <row r="244" spans="6:6" ht="12.75">
      <c r="F244" s="16"/>
    </row>
    <row r="245" spans="6:6" ht="12.75">
      <c r="F245" s="16"/>
    </row>
    <row r="246" spans="6:6" ht="12.75">
      <c r="F246" s="16"/>
    </row>
    <row r="247" spans="6:6" ht="12.75">
      <c r="F247" s="16"/>
    </row>
    <row r="248" spans="6:6" ht="12.75">
      <c r="F248" s="16"/>
    </row>
    <row r="249" spans="6:6" ht="12.75">
      <c r="F249" s="16"/>
    </row>
    <row r="250" spans="6:6" ht="12.75">
      <c r="F250" s="16"/>
    </row>
    <row r="251" spans="6:6" ht="12.75">
      <c r="F251" s="16"/>
    </row>
    <row r="252" spans="6:6" ht="12.75">
      <c r="F252" s="16"/>
    </row>
    <row r="253" spans="6:6" ht="12.75">
      <c r="F253" s="16"/>
    </row>
    <row r="254" spans="6:6" ht="12.75">
      <c r="F254" s="16"/>
    </row>
    <row r="255" spans="6:6" ht="12.75">
      <c r="F255" s="16"/>
    </row>
    <row r="256" spans="6:6" ht="12.75">
      <c r="F256" s="16"/>
    </row>
    <row r="257" spans="6:6" ht="12.75">
      <c r="F257" s="16"/>
    </row>
    <row r="258" spans="6:6" ht="12.75">
      <c r="F258" s="16"/>
    </row>
    <row r="259" spans="6:6" ht="12.75">
      <c r="F259" s="16"/>
    </row>
    <row r="260" spans="6:6" ht="12.75">
      <c r="F260" s="16"/>
    </row>
    <row r="261" spans="6:6" ht="12.75">
      <c r="F261" s="16"/>
    </row>
    <row r="262" spans="6:6" ht="12.75">
      <c r="F262" s="16"/>
    </row>
    <row r="263" spans="6:6" ht="12.75">
      <c r="F263" s="16"/>
    </row>
    <row r="264" spans="6:6" ht="12.75">
      <c r="F264" s="16"/>
    </row>
    <row r="265" spans="6:6" ht="12.75">
      <c r="F265" s="16"/>
    </row>
    <row r="266" spans="6:6" ht="12.75">
      <c r="F266" s="16"/>
    </row>
    <row r="267" spans="6:6" ht="12.75">
      <c r="F267" s="16"/>
    </row>
    <row r="268" spans="6:6" ht="12.75">
      <c r="F268" s="16"/>
    </row>
    <row r="269" spans="6:6" ht="12.75">
      <c r="F269" s="16"/>
    </row>
    <row r="270" spans="6:6" ht="12.75">
      <c r="F270" s="16"/>
    </row>
    <row r="271" spans="6:6" ht="12.75">
      <c r="F271" s="16"/>
    </row>
    <row r="272" spans="6:6" ht="12.75">
      <c r="F272" s="16"/>
    </row>
    <row r="273" spans="6:6" ht="12.75">
      <c r="F273" s="16"/>
    </row>
    <row r="274" spans="6:6" ht="12.75">
      <c r="F274" s="16"/>
    </row>
    <row r="275" spans="6:6" ht="12.75">
      <c r="F275" s="16"/>
    </row>
    <row r="276" spans="6:6" ht="12.75">
      <c r="F276" s="16"/>
    </row>
    <row r="277" spans="6:6" ht="12.75">
      <c r="F277" s="16"/>
    </row>
    <row r="278" spans="6:6" ht="12.75">
      <c r="F278" s="16"/>
    </row>
    <row r="279" spans="6:6" ht="12.75">
      <c r="F279" s="16"/>
    </row>
    <row r="280" spans="6:6" ht="12.75">
      <c r="F280" s="16"/>
    </row>
    <row r="281" spans="6:6" ht="12.75">
      <c r="F281" s="16"/>
    </row>
    <row r="282" spans="6:6" ht="12.75">
      <c r="F282" s="16"/>
    </row>
    <row r="283" spans="6:6" ht="12.75">
      <c r="F283" s="16"/>
    </row>
    <row r="284" spans="6:6" ht="12.75">
      <c r="F284" s="16"/>
    </row>
    <row r="285" spans="6:6" ht="12.75">
      <c r="F285" s="16"/>
    </row>
    <row r="286" spans="6:6" ht="12.75">
      <c r="F286" s="16"/>
    </row>
    <row r="287" spans="6:6" ht="12.75">
      <c r="F287" s="16"/>
    </row>
    <row r="288" spans="6:6" ht="12.75">
      <c r="F288" s="16"/>
    </row>
    <row r="289" spans="6:6" ht="12.75">
      <c r="F289" s="16"/>
    </row>
    <row r="290" spans="6:6" ht="12.75">
      <c r="F290" s="16"/>
    </row>
    <row r="291" spans="6:6" ht="12.75">
      <c r="F291" s="16"/>
    </row>
    <row r="292" spans="6:6" ht="12.75">
      <c r="F292" s="16"/>
    </row>
    <row r="293" spans="6:6" ht="12.75">
      <c r="F293" s="16"/>
    </row>
    <row r="294" spans="6:6" ht="12.75">
      <c r="F294" s="16"/>
    </row>
    <row r="295" spans="6:6" ht="12.75">
      <c r="F295" s="16"/>
    </row>
    <row r="296" spans="6:6" ht="12.75">
      <c r="F296" s="16"/>
    </row>
    <row r="297" spans="6:6" ht="12.75">
      <c r="F297" s="16"/>
    </row>
    <row r="298" spans="6:6" ht="12.75">
      <c r="F298" s="16"/>
    </row>
    <row r="299" spans="6:6" ht="12.75">
      <c r="F299" s="16"/>
    </row>
    <row r="300" spans="6:6" ht="12.75">
      <c r="F300" s="16"/>
    </row>
    <row r="301" spans="6:6" ht="12.75">
      <c r="F301" s="16"/>
    </row>
    <row r="302" spans="6:6" ht="12.75">
      <c r="F302" s="16"/>
    </row>
    <row r="303" spans="6:6" ht="12.75">
      <c r="F303" s="16"/>
    </row>
    <row r="304" spans="6:6" ht="12.75">
      <c r="F304" s="16"/>
    </row>
    <row r="305" spans="6:6" ht="12.75">
      <c r="F305" s="16"/>
    </row>
    <row r="306" spans="6:6" ht="12.75">
      <c r="F306" s="16"/>
    </row>
    <row r="307" spans="6:6" ht="12.75">
      <c r="F307" s="16"/>
    </row>
    <row r="308" spans="6:6" ht="12.75">
      <c r="F308" s="16"/>
    </row>
    <row r="309" spans="6:6" ht="12.75">
      <c r="F309" s="16"/>
    </row>
    <row r="310" spans="6:6" ht="12.75">
      <c r="F310" s="16"/>
    </row>
    <row r="311" spans="6:6" ht="12.75">
      <c r="F311" s="16"/>
    </row>
    <row r="312" spans="6:6" ht="12.75">
      <c r="F312" s="16"/>
    </row>
    <row r="313" spans="6:6" ht="12.75">
      <c r="F313" s="16"/>
    </row>
    <row r="314" spans="6:6" ht="12.75">
      <c r="F314" s="16"/>
    </row>
    <row r="315" spans="6:6" ht="12.75">
      <c r="F315" s="16"/>
    </row>
    <row r="316" spans="6:6" ht="12.75">
      <c r="F316" s="16"/>
    </row>
    <row r="317" spans="6:6" ht="12.75">
      <c r="F317" s="16"/>
    </row>
    <row r="318" spans="6:6" ht="12.75">
      <c r="F318" s="16"/>
    </row>
    <row r="319" spans="6:6" ht="12.75">
      <c r="F319" s="16"/>
    </row>
    <row r="320" spans="6:6" ht="12.75">
      <c r="F320" s="16"/>
    </row>
    <row r="321" spans="6:6" ht="12.75">
      <c r="F321" s="16"/>
    </row>
    <row r="322" spans="6:6" ht="12.75">
      <c r="F322" s="16"/>
    </row>
    <row r="323" spans="6:6" ht="12.75">
      <c r="F323" s="16"/>
    </row>
    <row r="324" spans="6:6" ht="12.75">
      <c r="F324" s="16"/>
    </row>
    <row r="325" spans="6:6" ht="12.75">
      <c r="F325" s="16"/>
    </row>
    <row r="326" spans="6:6" ht="12.75">
      <c r="F326" s="16"/>
    </row>
    <row r="327" spans="6:6" ht="12.75">
      <c r="F327" s="16"/>
    </row>
    <row r="328" spans="6:6" ht="12.75">
      <c r="F328" s="16"/>
    </row>
    <row r="329" spans="6:6" ht="12.75">
      <c r="F329" s="16"/>
    </row>
    <row r="330" spans="6:6" ht="12.75">
      <c r="F330" s="16"/>
    </row>
    <row r="331" spans="6:6" ht="12.75">
      <c r="F331" s="16"/>
    </row>
    <row r="332" spans="6:6" ht="12.75">
      <c r="F332" s="16"/>
    </row>
    <row r="333" spans="6:6" ht="12.75">
      <c r="F333" s="16"/>
    </row>
    <row r="334" spans="6:6" ht="12.75">
      <c r="F334" s="16"/>
    </row>
    <row r="335" spans="6:6" ht="12.75">
      <c r="F335" s="16"/>
    </row>
    <row r="336" spans="6:6" ht="12.75">
      <c r="F336" s="16"/>
    </row>
    <row r="337" spans="6:6" ht="12.75">
      <c r="F337" s="16"/>
    </row>
    <row r="338" spans="6:6" ht="12.75">
      <c r="F338" s="16"/>
    </row>
    <row r="339" spans="6:6" ht="12.75">
      <c r="F339" s="16"/>
    </row>
    <row r="340" spans="6:6" ht="12.75">
      <c r="F340" s="16"/>
    </row>
    <row r="341" spans="6:6" ht="12.75">
      <c r="F341" s="16"/>
    </row>
    <row r="342" spans="6:6" ht="12.75">
      <c r="F342" s="16"/>
    </row>
    <row r="343" spans="6:6" ht="12.75">
      <c r="F343" s="16"/>
    </row>
    <row r="344" spans="6:6" ht="12.75">
      <c r="F344" s="16"/>
    </row>
    <row r="345" spans="6:6" ht="12.75">
      <c r="F345" s="16"/>
    </row>
    <row r="346" spans="6:6" ht="12.75">
      <c r="F346" s="16"/>
    </row>
    <row r="347" spans="6:6" ht="12.75">
      <c r="F347" s="16"/>
    </row>
    <row r="348" spans="6:6" ht="12.75">
      <c r="F348" s="16"/>
    </row>
    <row r="349" spans="6:6" ht="12.75">
      <c r="F349" s="16"/>
    </row>
    <row r="350" spans="6:6" ht="12.75">
      <c r="F350" s="16"/>
    </row>
    <row r="351" spans="6:6" ht="12.75">
      <c r="F351" s="16"/>
    </row>
    <row r="352" spans="6:6" ht="12.75">
      <c r="F352" s="16"/>
    </row>
    <row r="353" spans="6:6" ht="12.75">
      <c r="F353" s="16"/>
    </row>
    <row r="354" spans="6:6" ht="12.75">
      <c r="F354" s="16"/>
    </row>
    <row r="355" spans="6:6" ht="12.75">
      <c r="F355" s="16"/>
    </row>
    <row r="356" spans="6:6" ht="12.75">
      <c r="F356" s="16"/>
    </row>
    <row r="357" spans="6:6" ht="12.75">
      <c r="F357" s="16"/>
    </row>
    <row r="358" spans="6:6" ht="12.75">
      <c r="F358" s="16"/>
    </row>
    <row r="359" spans="6:6" ht="12.75">
      <c r="F359" s="16"/>
    </row>
    <row r="360" spans="6:6" ht="12.75">
      <c r="F360" s="16"/>
    </row>
    <row r="361" spans="6:6" ht="12.75">
      <c r="F361" s="16"/>
    </row>
    <row r="362" spans="6:6" ht="12.75">
      <c r="F362" s="16"/>
    </row>
    <row r="363" spans="6:6" ht="12.75">
      <c r="F363" s="16"/>
    </row>
    <row r="364" spans="6:6" ht="12.75">
      <c r="F364" s="16"/>
    </row>
    <row r="365" spans="6:6" ht="12.75">
      <c r="F365" s="16"/>
    </row>
    <row r="366" spans="6:6" ht="12.75">
      <c r="F366" s="16"/>
    </row>
    <row r="367" spans="6:6" ht="12.75">
      <c r="F367" s="16"/>
    </row>
    <row r="368" spans="6:6" ht="12.75">
      <c r="F368" s="16"/>
    </row>
    <row r="369" spans="6:6" ht="12.75">
      <c r="F369" s="16"/>
    </row>
    <row r="370" spans="6:6" ht="12.75">
      <c r="F370" s="16"/>
    </row>
    <row r="371" spans="6:6" ht="12.75">
      <c r="F371" s="16"/>
    </row>
    <row r="372" spans="6:6" ht="12.75">
      <c r="F372" s="16"/>
    </row>
    <row r="373" spans="6:6" ht="12.75">
      <c r="F373" s="16"/>
    </row>
    <row r="374" spans="6:6" ht="12.75">
      <c r="F374" s="16"/>
    </row>
    <row r="375" spans="6:6" ht="12.75">
      <c r="F375" s="16"/>
    </row>
    <row r="376" spans="6:6" ht="12.75">
      <c r="F376" s="16"/>
    </row>
    <row r="377" spans="6:6" ht="12.75">
      <c r="F377" s="16"/>
    </row>
    <row r="378" spans="6:6" ht="12.75">
      <c r="F378" s="16"/>
    </row>
    <row r="379" spans="6:6" ht="12.75">
      <c r="F379" s="16"/>
    </row>
    <row r="380" spans="6:6" ht="12.75">
      <c r="F380" s="16"/>
    </row>
    <row r="381" spans="6:6" ht="12.75">
      <c r="F381" s="16"/>
    </row>
    <row r="382" spans="6:6" ht="12.75">
      <c r="F382" s="16"/>
    </row>
    <row r="383" spans="6:6" ht="12.75">
      <c r="F383" s="16"/>
    </row>
    <row r="384" spans="6:6" ht="12.75">
      <c r="F384" s="16"/>
    </row>
    <row r="385" spans="6:6" ht="12.75">
      <c r="F385" s="16"/>
    </row>
    <row r="386" spans="6:6" ht="12.75">
      <c r="F386" s="16"/>
    </row>
    <row r="387" spans="6:6" ht="12.75">
      <c r="F387" s="16"/>
    </row>
    <row r="388" spans="6:6" ht="12.75">
      <c r="F388" s="16"/>
    </row>
    <row r="389" spans="6:6" ht="12.75">
      <c r="F389" s="16"/>
    </row>
    <row r="390" spans="6:6" ht="12.75">
      <c r="F390" s="16"/>
    </row>
    <row r="391" spans="6:6" ht="12.75">
      <c r="F391" s="16"/>
    </row>
    <row r="392" spans="6:6" ht="12.75">
      <c r="F392" s="16"/>
    </row>
    <row r="393" spans="6:6" ht="12.75">
      <c r="F393" s="16"/>
    </row>
    <row r="394" spans="6:6" ht="12.75">
      <c r="F394" s="16"/>
    </row>
    <row r="395" spans="6:6" ht="12.75">
      <c r="F395" s="16"/>
    </row>
    <row r="396" spans="6:6" ht="12.75">
      <c r="F396" s="16"/>
    </row>
    <row r="397" spans="6:6" ht="12.75">
      <c r="F397" s="16"/>
    </row>
    <row r="398" spans="6:6" ht="12.75">
      <c r="F398" s="16"/>
    </row>
    <row r="399" spans="6:6" ht="12.75">
      <c r="F399" s="16"/>
    </row>
    <row r="400" spans="6:6" ht="12.75">
      <c r="F400" s="16"/>
    </row>
    <row r="401" spans="6:6" ht="12.75">
      <c r="F401" s="16"/>
    </row>
    <row r="402" spans="6:6" ht="12.75">
      <c r="F402" s="16"/>
    </row>
    <row r="403" spans="6:6" ht="12.75">
      <c r="F403" s="16"/>
    </row>
    <row r="404" spans="6:6" ht="12.75">
      <c r="F404" s="16"/>
    </row>
    <row r="405" spans="6:6" ht="12.75">
      <c r="F405" s="16"/>
    </row>
    <row r="406" spans="6:6" ht="12.75">
      <c r="F406" s="16"/>
    </row>
    <row r="407" spans="6:6" ht="12.75">
      <c r="F407" s="16"/>
    </row>
    <row r="408" spans="6:6" ht="12.75">
      <c r="F408" s="16"/>
    </row>
    <row r="409" spans="6:6" ht="12.75">
      <c r="F409" s="16"/>
    </row>
    <row r="410" spans="6:6" ht="12.75">
      <c r="F410" s="16"/>
    </row>
    <row r="411" spans="6:6" ht="12.75">
      <c r="F411" s="16"/>
    </row>
    <row r="412" spans="6:6" ht="12.75">
      <c r="F412" s="16"/>
    </row>
    <row r="413" spans="6:6" ht="12.75">
      <c r="F413" s="16"/>
    </row>
    <row r="414" spans="6:6" ht="12.75">
      <c r="F414" s="16"/>
    </row>
    <row r="415" spans="6:6" ht="12.75">
      <c r="F415" s="16"/>
    </row>
    <row r="416" spans="6:6" ht="12.75">
      <c r="F416" s="16"/>
    </row>
    <row r="417" spans="6:6" ht="12.75">
      <c r="F417" s="16"/>
    </row>
    <row r="418" spans="6:6" ht="12.75">
      <c r="F418" s="16"/>
    </row>
    <row r="419" spans="6:6" ht="12.75">
      <c r="F419" s="16"/>
    </row>
    <row r="420" spans="6:6" ht="12.75">
      <c r="F420" s="16"/>
    </row>
    <row r="421" spans="6:6" ht="12.75">
      <c r="F421" s="16"/>
    </row>
    <row r="422" spans="6:6" ht="12.75">
      <c r="F422" s="16"/>
    </row>
    <row r="423" spans="6:6" ht="12.75">
      <c r="F423" s="16"/>
    </row>
    <row r="424" spans="6:6" ht="12.75">
      <c r="F424" s="16"/>
    </row>
    <row r="425" spans="6:6" ht="12.75">
      <c r="F425" s="16"/>
    </row>
    <row r="426" spans="6:6" ht="12.75">
      <c r="F426" s="16"/>
    </row>
    <row r="427" spans="6:6" ht="12.75">
      <c r="F427" s="16"/>
    </row>
    <row r="428" spans="6:6" ht="12.75">
      <c r="F428" s="16"/>
    </row>
    <row r="429" spans="6:6" ht="12.75">
      <c r="F429" s="16"/>
    </row>
    <row r="430" spans="6:6" ht="12.75">
      <c r="F430" s="16"/>
    </row>
    <row r="431" spans="6:6" ht="12.75">
      <c r="F431" s="16"/>
    </row>
    <row r="432" spans="6:6" ht="12.75">
      <c r="F432" s="16"/>
    </row>
    <row r="433" spans="6:6" ht="12.75">
      <c r="F433" s="16"/>
    </row>
    <row r="434" spans="6:6" ht="12.75">
      <c r="F434" s="16"/>
    </row>
    <row r="435" spans="6:6" ht="12.75">
      <c r="F435" s="16"/>
    </row>
    <row r="436" spans="6:6" ht="12.75">
      <c r="F436" s="16"/>
    </row>
    <row r="437" spans="6:6" ht="12.75">
      <c r="F437" s="16"/>
    </row>
    <row r="438" spans="6:6" ht="12.75">
      <c r="F438" s="16"/>
    </row>
    <row r="439" spans="6:6" ht="12.75">
      <c r="F439" s="16"/>
    </row>
    <row r="440" spans="6:6" ht="12.75">
      <c r="F440" s="16"/>
    </row>
    <row r="441" spans="6:6" ht="12.75">
      <c r="F441" s="16"/>
    </row>
    <row r="442" spans="6:6" ht="12.75">
      <c r="F442" s="16"/>
    </row>
    <row r="443" spans="6:6" ht="12.75">
      <c r="F443" s="16"/>
    </row>
    <row r="444" spans="6:6" ht="12.75">
      <c r="F444" s="16"/>
    </row>
    <row r="445" spans="6:6" ht="12.75">
      <c r="F445" s="16"/>
    </row>
    <row r="446" spans="6:6" ht="12.75">
      <c r="F446" s="16"/>
    </row>
    <row r="447" spans="6:6" ht="12.75">
      <c r="F447" s="16"/>
    </row>
    <row r="448" spans="6:6" ht="12.75">
      <c r="F448" s="16"/>
    </row>
    <row r="449" spans="6:6" ht="12.75">
      <c r="F449" s="16"/>
    </row>
    <row r="450" spans="6:6" ht="12.75">
      <c r="F450" s="16"/>
    </row>
    <row r="451" spans="6:6" ht="12.75">
      <c r="F451" s="16"/>
    </row>
    <row r="452" spans="6:6" ht="12.75">
      <c r="F452" s="16"/>
    </row>
    <row r="453" spans="6:6" ht="12.75">
      <c r="F453" s="16"/>
    </row>
    <row r="454" spans="6:6" ht="12.75">
      <c r="F454" s="16"/>
    </row>
    <row r="455" spans="6:6" ht="12.75">
      <c r="F455" s="16"/>
    </row>
    <row r="456" spans="6:6" ht="12.75">
      <c r="F456" s="16"/>
    </row>
    <row r="457" spans="6:6" ht="12.75">
      <c r="F457" s="16"/>
    </row>
    <row r="458" spans="6:6" ht="12.75">
      <c r="F458" s="16"/>
    </row>
    <row r="459" spans="6:6" ht="12.75">
      <c r="F459" s="16"/>
    </row>
    <row r="460" spans="6:6" ht="12.75">
      <c r="F460" s="16"/>
    </row>
    <row r="461" spans="6:6" ht="12.75">
      <c r="F461" s="16"/>
    </row>
    <row r="462" spans="6:6" ht="12.75">
      <c r="F462" s="16"/>
    </row>
    <row r="463" spans="6:6" ht="12.75">
      <c r="F463" s="16"/>
    </row>
    <row r="464" spans="6:6" ht="12.75">
      <c r="F464" s="16"/>
    </row>
    <row r="465" spans="6:6" ht="12.75">
      <c r="F465" s="16"/>
    </row>
    <row r="466" spans="6:6" ht="12.75">
      <c r="F466" s="16"/>
    </row>
    <row r="467" spans="6:6" ht="12.75">
      <c r="F467" s="16"/>
    </row>
    <row r="468" spans="6:6" ht="12.75">
      <c r="F468" s="16"/>
    </row>
    <row r="469" spans="6:6" ht="12.75">
      <c r="F469" s="16"/>
    </row>
    <row r="470" spans="6:6" ht="12.75">
      <c r="F470" s="16"/>
    </row>
    <row r="471" spans="6:6" ht="12.75">
      <c r="F471" s="16"/>
    </row>
    <row r="472" spans="6:6" ht="12.75">
      <c r="F472" s="16"/>
    </row>
    <row r="473" spans="6:6" ht="12.75">
      <c r="F473" s="16"/>
    </row>
    <row r="474" spans="6:6" ht="12.75">
      <c r="F474" s="16"/>
    </row>
    <row r="475" spans="6:6" ht="12.75">
      <c r="F475" s="16"/>
    </row>
    <row r="476" spans="6:6" ht="12.75">
      <c r="F476" s="16"/>
    </row>
    <row r="477" spans="6:6" ht="12.75">
      <c r="F477" s="16"/>
    </row>
    <row r="478" spans="6:6" ht="12.75">
      <c r="F478" s="16"/>
    </row>
    <row r="479" spans="6:6" ht="12.75">
      <c r="F479" s="16"/>
    </row>
    <row r="480" spans="6:6" ht="12.75">
      <c r="F480" s="16"/>
    </row>
    <row r="481" spans="6:6" ht="12.75">
      <c r="F481" s="16"/>
    </row>
    <row r="482" spans="6:6" ht="12.75">
      <c r="F482" s="16"/>
    </row>
    <row r="483" spans="6:6" ht="12.75">
      <c r="F483" s="16"/>
    </row>
    <row r="484" spans="6:6" ht="12.75">
      <c r="F484" s="16"/>
    </row>
    <row r="485" spans="6:6" ht="12.75">
      <c r="F485" s="16"/>
    </row>
    <row r="486" spans="6:6" ht="12.75">
      <c r="F486" s="16"/>
    </row>
    <row r="487" spans="6:6" ht="12.75">
      <c r="F487" s="16"/>
    </row>
    <row r="488" spans="6:6" ht="12.75">
      <c r="F488" s="16"/>
    </row>
    <row r="489" spans="6:6" ht="12.75">
      <c r="F489" s="16"/>
    </row>
    <row r="490" spans="6:6" ht="12.75">
      <c r="F490" s="16"/>
    </row>
    <row r="491" spans="6:6" ht="12.75">
      <c r="F491" s="16"/>
    </row>
    <row r="492" spans="6:6" ht="12.75">
      <c r="F492" s="16"/>
    </row>
    <row r="493" spans="6:6" ht="12.75">
      <c r="F493" s="16"/>
    </row>
    <row r="494" spans="6:6" ht="12.75">
      <c r="F494" s="16"/>
    </row>
    <row r="495" spans="6:6" ht="12.75">
      <c r="F495" s="16"/>
    </row>
    <row r="496" spans="6:6" ht="12.75">
      <c r="F496" s="16"/>
    </row>
    <row r="497" spans="6:6" ht="12.75">
      <c r="F497" s="16"/>
    </row>
    <row r="498" spans="6:6" ht="12.75">
      <c r="F498" s="16"/>
    </row>
    <row r="499" spans="6:6" ht="12.75">
      <c r="F499" s="16"/>
    </row>
    <row r="500" spans="6:6" ht="12.75">
      <c r="F500" s="16"/>
    </row>
    <row r="501" spans="6:6" ht="12.75">
      <c r="F501" s="16"/>
    </row>
    <row r="502" spans="6:6" ht="12.75">
      <c r="F502" s="16"/>
    </row>
    <row r="503" spans="6:6" ht="12.75">
      <c r="F503" s="16"/>
    </row>
    <row r="504" spans="6:6" ht="12.75">
      <c r="F504" s="16"/>
    </row>
    <row r="505" spans="6:6" ht="12.75">
      <c r="F505" s="16"/>
    </row>
    <row r="506" spans="6:6" ht="12.75">
      <c r="F506" s="16"/>
    </row>
    <row r="507" spans="6:6" ht="12.75">
      <c r="F507" s="16"/>
    </row>
    <row r="508" spans="6:6" ht="12.75">
      <c r="F508" s="16"/>
    </row>
    <row r="509" spans="6:6" ht="12.75">
      <c r="F509" s="16"/>
    </row>
    <row r="510" spans="6:6" ht="12.75">
      <c r="F510" s="16"/>
    </row>
    <row r="511" spans="6:6" ht="12.75">
      <c r="F511" s="16"/>
    </row>
    <row r="512" spans="6:6" ht="12.75">
      <c r="F512" s="16"/>
    </row>
    <row r="513" spans="6:6" ht="12.75">
      <c r="F513" s="16"/>
    </row>
    <row r="514" spans="6:6" ht="12.75">
      <c r="F514" s="16"/>
    </row>
    <row r="515" spans="6:6" ht="12.75">
      <c r="F515" s="16"/>
    </row>
    <row r="516" spans="6:6" ht="12.75">
      <c r="F516" s="16"/>
    </row>
    <row r="517" spans="6:6" ht="12.75">
      <c r="F517" s="16"/>
    </row>
    <row r="518" spans="6:6" ht="12.75">
      <c r="F518" s="16"/>
    </row>
    <row r="519" spans="6:6" ht="12.75">
      <c r="F519" s="16"/>
    </row>
    <row r="520" spans="6:6" ht="12.75">
      <c r="F520" s="16"/>
    </row>
    <row r="521" spans="6:6" ht="12.75">
      <c r="F521" s="16"/>
    </row>
    <row r="522" spans="6:6" ht="12.75">
      <c r="F522" s="16"/>
    </row>
    <row r="523" spans="6:6" ht="12.75">
      <c r="F523" s="16"/>
    </row>
    <row r="524" spans="6:6" ht="12.75">
      <c r="F524" s="16"/>
    </row>
    <row r="525" spans="6:6" ht="12.75">
      <c r="F525" s="16"/>
    </row>
    <row r="526" spans="6:6" ht="12.75">
      <c r="F526" s="16"/>
    </row>
    <row r="527" spans="6:6" ht="12.75">
      <c r="F527" s="16"/>
    </row>
    <row r="528" spans="6:6" ht="12.75">
      <c r="F528" s="16"/>
    </row>
    <row r="529" spans="6:6" ht="12.75">
      <c r="F529" s="16"/>
    </row>
    <row r="530" spans="6:6" ht="12.75">
      <c r="F530" s="16"/>
    </row>
    <row r="531" spans="6:6" ht="12.75">
      <c r="F531" s="16"/>
    </row>
    <row r="532" spans="6:6" ht="12.75">
      <c r="F532" s="16"/>
    </row>
    <row r="533" spans="6:6" ht="12.75">
      <c r="F533" s="16"/>
    </row>
    <row r="534" spans="6:6" ht="12.75">
      <c r="F534" s="16"/>
    </row>
    <row r="535" spans="6:6" ht="12.75">
      <c r="F535" s="16"/>
    </row>
    <row r="536" spans="6:6" ht="12.75">
      <c r="F536" s="16"/>
    </row>
    <row r="537" spans="6:6" ht="12.75">
      <c r="F537" s="16"/>
    </row>
    <row r="538" spans="6:6" ht="12.75">
      <c r="F538" s="16"/>
    </row>
    <row r="539" spans="6:6" ht="12.75">
      <c r="F539" s="16"/>
    </row>
    <row r="540" spans="6:6" ht="12.75">
      <c r="F540" s="16"/>
    </row>
    <row r="541" spans="6:6" ht="12.75">
      <c r="F541" s="16"/>
    </row>
    <row r="542" spans="6:6" ht="12.75">
      <c r="F542" s="16"/>
    </row>
    <row r="543" spans="6:6" ht="12.75">
      <c r="F543" s="16"/>
    </row>
    <row r="544" spans="6:6" ht="12.75">
      <c r="F544" s="16"/>
    </row>
    <row r="545" spans="6:6" ht="12.75">
      <c r="F545" s="16"/>
    </row>
    <row r="546" spans="6:6" ht="12.75">
      <c r="F546" s="16"/>
    </row>
    <row r="547" spans="6:6" ht="12.75">
      <c r="F547" s="16"/>
    </row>
    <row r="548" spans="6:6" ht="12.75">
      <c r="F548" s="16"/>
    </row>
    <row r="549" spans="6:6" ht="12.75">
      <c r="F549" s="16"/>
    </row>
    <row r="550" spans="6:6" ht="12.75">
      <c r="F550" s="16"/>
    </row>
    <row r="551" spans="6:6" ht="12.75">
      <c r="F551" s="16"/>
    </row>
    <row r="552" spans="6:6" ht="12.75">
      <c r="F552" s="16"/>
    </row>
    <row r="553" spans="6:6" ht="12.75">
      <c r="F553" s="16"/>
    </row>
    <row r="554" spans="6:6" ht="12.75">
      <c r="F554" s="16"/>
    </row>
    <row r="555" spans="6:6" ht="12.75">
      <c r="F555" s="16"/>
    </row>
    <row r="556" spans="6:6" ht="12.75">
      <c r="F556" s="16"/>
    </row>
    <row r="557" spans="6:6" ht="12.75">
      <c r="F557" s="16"/>
    </row>
    <row r="558" spans="6:6" ht="12.75">
      <c r="F558" s="16"/>
    </row>
    <row r="559" spans="6:6" ht="12.75">
      <c r="F559" s="16"/>
    </row>
    <row r="560" spans="6:6" ht="12.75">
      <c r="F560" s="16"/>
    </row>
    <row r="561" spans="6:6" ht="12.75">
      <c r="F561" s="16"/>
    </row>
    <row r="562" spans="6:6" ht="12.75">
      <c r="F562" s="16"/>
    </row>
    <row r="563" spans="6:6" ht="12.75">
      <c r="F563" s="16"/>
    </row>
    <row r="564" spans="6:6" ht="12.75">
      <c r="F564" s="16"/>
    </row>
    <row r="565" spans="6:6" ht="12.75">
      <c r="F565" s="16"/>
    </row>
    <row r="566" spans="6:6" ht="12.75">
      <c r="F566" s="16"/>
    </row>
    <row r="567" spans="6:6" ht="12.75">
      <c r="F567" s="16"/>
    </row>
    <row r="568" spans="6:6" ht="12.75">
      <c r="F568" s="16"/>
    </row>
    <row r="569" spans="6:6" ht="12.75">
      <c r="F569" s="16"/>
    </row>
    <row r="570" spans="6:6" ht="12.75">
      <c r="F570" s="16"/>
    </row>
    <row r="571" spans="6:6" ht="12.75">
      <c r="F571" s="16"/>
    </row>
    <row r="572" spans="6:6" ht="12.75">
      <c r="F572" s="16"/>
    </row>
    <row r="573" spans="6:6" ht="12.75">
      <c r="F573" s="16"/>
    </row>
    <row r="574" spans="6:6" ht="12.75">
      <c r="F574" s="16"/>
    </row>
    <row r="575" spans="6:6" ht="12.75">
      <c r="F575" s="16"/>
    </row>
    <row r="576" spans="6:6" ht="12.75">
      <c r="F576" s="16"/>
    </row>
    <row r="577" spans="6:6" ht="12.75">
      <c r="F577" s="16"/>
    </row>
    <row r="578" spans="6:6" ht="12.75">
      <c r="F578" s="16"/>
    </row>
    <row r="579" spans="6:6" ht="12.75">
      <c r="F579" s="16"/>
    </row>
    <row r="580" spans="6:6" ht="12.75">
      <c r="F580" s="16"/>
    </row>
    <row r="581" spans="6:6" ht="12.75">
      <c r="F581" s="16"/>
    </row>
    <row r="582" spans="6:6" ht="12.75">
      <c r="F582" s="16"/>
    </row>
    <row r="583" spans="6:6" ht="12.75">
      <c r="F583" s="16"/>
    </row>
    <row r="584" spans="6:6" ht="12.75">
      <c r="F584" s="16"/>
    </row>
    <row r="585" spans="6:6" ht="12.75">
      <c r="F585" s="16"/>
    </row>
    <row r="586" spans="6:6" ht="12.75">
      <c r="F586" s="16"/>
    </row>
    <row r="587" spans="6:6" ht="12.75">
      <c r="F587" s="16"/>
    </row>
    <row r="588" spans="6:6" ht="12.75">
      <c r="F588" s="16"/>
    </row>
    <row r="589" spans="6:6" ht="12.75">
      <c r="F589" s="16"/>
    </row>
    <row r="590" spans="6:6" ht="12.75">
      <c r="F590" s="16"/>
    </row>
    <row r="591" spans="6:6" ht="12.75">
      <c r="F591" s="16"/>
    </row>
    <row r="592" spans="6:6" ht="12.75">
      <c r="F592" s="16"/>
    </row>
    <row r="593" spans="6:6" ht="12.75">
      <c r="F593" s="16"/>
    </row>
    <row r="594" spans="6:6" ht="12.75">
      <c r="F594" s="16"/>
    </row>
    <row r="595" spans="6:6" ht="12.75">
      <c r="F595" s="16"/>
    </row>
    <row r="596" spans="6:6" ht="12.75">
      <c r="F596" s="16"/>
    </row>
    <row r="597" spans="6:6" ht="12.75">
      <c r="F597" s="16"/>
    </row>
    <row r="598" spans="6:6" ht="12.75">
      <c r="F598" s="16"/>
    </row>
    <row r="599" spans="6:6" ht="12.75">
      <c r="F599" s="16"/>
    </row>
    <row r="600" spans="6:6" ht="12.75">
      <c r="F600" s="16"/>
    </row>
    <row r="601" spans="6:6" ht="12.75">
      <c r="F601" s="16"/>
    </row>
    <row r="602" spans="6:6" ht="12.75">
      <c r="F602" s="16"/>
    </row>
    <row r="603" spans="6:6" ht="12.75">
      <c r="F603" s="16"/>
    </row>
    <row r="604" spans="6:6" ht="12.75">
      <c r="F604" s="16"/>
    </row>
    <row r="605" spans="6:6" ht="12.75">
      <c r="F605" s="16"/>
    </row>
    <row r="606" spans="6:6" ht="12.75">
      <c r="F606" s="16"/>
    </row>
    <row r="607" spans="6:6" ht="12.75">
      <c r="F607" s="16"/>
    </row>
    <row r="608" spans="6:6" ht="12.75">
      <c r="F608" s="16"/>
    </row>
    <row r="609" spans="6:6" ht="12.75">
      <c r="F609" s="16"/>
    </row>
    <row r="610" spans="6:6" ht="12.75">
      <c r="F610" s="16"/>
    </row>
    <row r="611" spans="6:6" ht="12.75">
      <c r="F611" s="16"/>
    </row>
    <row r="612" spans="6:6" ht="12.75">
      <c r="F612" s="16"/>
    </row>
    <row r="613" spans="6:6" ht="12.75">
      <c r="F613" s="16"/>
    </row>
    <row r="614" spans="6:6" ht="12.75">
      <c r="F614" s="16"/>
    </row>
    <row r="615" spans="6:6" ht="12.75">
      <c r="F615" s="16"/>
    </row>
    <row r="616" spans="6:6" ht="12.75">
      <c r="F616" s="16"/>
    </row>
    <row r="617" spans="6:6" ht="12.75">
      <c r="F617" s="16"/>
    </row>
    <row r="618" spans="6:6" ht="12.75">
      <c r="F618" s="16"/>
    </row>
    <row r="619" spans="6:6" ht="12.75">
      <c r="F619" s="16"/>
    </row>
    <row r="620" spans="6:6" ht="12.75">
      <c r="F620" s="16"/>
    </row>
    <row r="621" spans="6:6" ht="12.75">
      <c r="F621" s="16"/>
    </row>
    <row r="622" spans="6:6" ht="12.75">
      <c r="F622" s="16"/>
    </row>
    <row r="623" spans="6:6" ht="12.75">
      <c r="F623" s="16"/>
    </row>
    <row r="624" spans="6:6" ht="12.75">
      <c r="F624" s="16"/>
    </row>
    <row r="625" spans="6:6" ht="12.75">
      <c r="F625" s="16"/>
    </row>
    <row r="626" spans="6:6" ht="12.75">
      <c r="F626" s="16"/>
    </row>
    <row r="627" spans="6:6" ht="12.75">
      <c r="F627" s="16"/>
    </row>
    <row r="628" spans="6:6" ht="12.75">
      <c r="F628" s="16"/>
    </row>
    <row r="629" spans="6:6" ht="12.75">
      <c r="F629" s="16"/>
    </row>
    <row r="630" spans="6:6" ht="12.75">
      <c r="F630" s="16"/>
    </row>
    <row r="631" spans="6:6" ht="12.75">
      <c r="F631" s="16"/>
    </row>
    <row r="632" spans="6:6" ht="12.75">
      <c r="F632" s="16"/>
    </row>
    <row r="633" spans="6:6" ht="12.75">
      <c r="F633" s="16"/>
    </row>
    <row r="634" spans="6:6" ht="12.75">
      <c r="F634" s="16"/>
    </row>
    <row r="635" spans="6:6" ht="12.75">
      <c r="F635" s="16"/>
    </row>
    <row r="636" spans="6:6" ht="12.75">
      <c r="F636" s="16"/>
    </row>
    <row r="637" spans="6:6" ht="12.75">
      <c r="F637" s="16"/>
    </row>
    <row r="638" spans="6:6" ht="12.75">
      <c r="F638" s="16"/>
    </row>
    <row r="639" spans="6:6" ht="12.75">
      <c r="F639" s="16"/>
    </row>
    <row r="640" spans="6:6" ht="12.75">
      <c r="F640" s="16"/>
    </row>
    <row r="641" spans="6:6" ht="12.75">
      <c r="F641" s="16"/>
    </row>
    <row r="642" spans="6:6" ht="12.75">
      <c r="F642" s="16"/>
    </row>
    <row r="643" spans="6:6" ht="12.75">
      <c r="F643" s="16"/>
    </row>
    <row r="644" spans="6:6" ht="12.75">
      <c r="F644" s="16"/>
    </row>
    <row r="645" spans="6:6" ht="12.75">
      <c r="F645" s="16"/>
    </row>
    <row r="646" spans="6:6" ht="12.75">
      <c r="F646" s="16"/>
    </row>
    <row r="647" spans="6:6" ht="12.75">
      <c r="F647" s="16"/>
    </row>
    <row r="648" spans="6:6" ht="12.75">
      <c r="F648" s="16"/>
    </row>
    <row r="649" spans="6:6" ht="12.75">
      <c r="F649" s="16"/>
    </row>
    <row r="650" spans="6:6" ht="12.75">
      <c r="F650" s="16"/>
    </row>
    <row r="651" spans="6:6" ht="12.75">
      <c r="F651" s="16"/>
    </row>
    <row r="652" spans="6:6" ht="12.75">
      <c r="F652" s="16"/>
    </row>
    <row r="653" spans="6:6" ht="12.75">
      <c r="F653" s="16"/>
    </row>
    <row r="654" spans="6:6" ht="12.75">
      <c r="F654" s="16"/>
    </row>
    <row r="655" spans="6:6" ht="12.75">
      <c r="F655" s="16"/>
    </row>
    <row r="656" spans="6:6" ht="12.75">
      <c r="F656" s="16"/>
    </row>
    <row r="657" spans="6:6" ht="12.75">
      <c r="F657" s="16"/>
    </row>
    <row r="658" spans="6:6" ht="12.75">
      <c r="F658" s="16"/>
    </row>
    <row r="659" spans="6:6" ht="12.75">
      <c r="F659" s="16"/>
    </row>
    <row r="660" spans="6:6" ht="12.75">
      <c r="F660" s="16"/>
    </row>
    <row r="661" spans="6:6" ht="12.75">
      <c r="F661" s="16"/>
    </row>
    <row r="662" spans="6:6" ht="12.75">
      <c r="F662" s="16"/>
    </row>
    <row r="663" spans="6:6" ht="12.75">
      <c r="F663" s="16"/>
    </row>
    <row r="664" spans="6:6" ht="12.75">
      <c r="F664" s="16"/>
    </row>
    <row r="665" spans="6:6" ht="12.75">
      <c r="F665" s="16"/>
    </row>
    <row r="666" spans="6:6" ht="12.75">
      <c r="F666" s="16"/>
    </row>
    <row r="667" spans="6:6" ht="12.75">
      <c r="F667" s="16"/>
    </row>
    <row r="668" spans="6:6" ht="12.75">
      <c r="F668" s="16"/>
    </row>
    <row r="669" spans="6:6" ht="12.75">
      <c r="F669" s="16"/>
    </row>
    <row r="670" spans="6:6" ht="12.75">
      <c r="F670" s="16"/>
    </row>
    <row r="671" spans="6:6" ht="12.75">
      <c r="F671" s="16"/>
    </row>
    <row r="672" spans="6:6" ht="12.75">
      <c r="F672" s="16"/>
    </row>
    <row r="673" spans="6:6" ht="12.75">
      <c r="F673" s="16"/>
    </row>
    <row r="674" spans="6:6" ht="12.75">
      <c r="F674" s="16"/>
    </row>
    <row r="675" spans="6:6" ht="12.75">
      <c r="F675" s="16"/>
    </row>
    <row r="676" spans="6:6" ht="12.75">
      <c r="F676" s="16"/>
    </row>
    <row r="677" spans="6:6" ht="12.75">
      <c r="F677" s="16"/>
    </row>
    <row r="678" spans="6:6" ht="12.75">
      <c r="F678" s="16"/>
    </row>
    <row r="679" spans="6:6" ht="12.75">
      <c r="F679" s="16"/>
    </row>
    <row r="680" spans="6:6" ht="12.75">
      <c r="F680" s="16"/>
    </row>
    <row r="681" spans="6:6" ht="12.75">
      <c r="F681" s="16"/>
    </row>
    <row r="682" spans="6:6" ht="12.75">
      <c r="F682" s="16"/>
    </row>
    <row r="683" spans="6:6" ht="12.75">
      <c r="F683" s="16"/>
    </row>
    <row r="684" spans="6:6" ht="12.75">
      <c r="F684" s="16"/>
    </row>
    <row r="685" spans="6:6" ht="12.75">
      <c r="F685" s="16"/>
    </row>
    <row r="686" spans="6:6" ht="12.75">
      <c r="F686" s="16"/>
    </row>
    <row r="687" spans="6:6" ht="12.75">
      <c r="F687" s="16"/>
    </row>
    <row r="688" spans="6:6" ht="12.75">
      <c r="F688" s="16"/>
    </row>
    <row r="689" spans="6:6" ht="12.75">
      <c r="F689" s="16"/>
    </row>
    <row r="690" spans="6:6" ht="12.75">
      <c r="F690" s="16"/>
    </row>
    <row r="691" spans="6:6" ht="12.75">
      <c r="F691" s="16"/>
    </row>
    <row r="692" spans="6:6" ht="12.75">
      <c r="F692" s="16"/>
    </row>
    <row r="693" spans="6:6" ht="12.75">
      <c r="F693" s="16"/>
    </row>
    <row r="694" spans="6:6" ht="12.75">
      <c r="F694" s="16"/>
    </row>
    <row r="695" spans="6:6" ht="12.75">
      <c r="F695" s="16"/>
    </row>
    <row r="696" spans="6:6" ht="12.75">
      <c r="F696" s="16"/>
    </row>
    <row r="697" spans="6:6" ht="12.75">
      <c r="F697" s="16"/>
    </row>
    <row r="698" spans="6:6" ht="12.75">
      <c r="F698" s="16"/>
    </row>
    <row r="699" spans="6:6" ht="12.75">
      <c r="F699" s="16"/>
    </row>
    <row r="700" spans="6:6" ht="12.75">
      <c r="F700" s="16"/>
    </row>
    <row r="701" spans="6:6" ht="12.75">
      <c r="F701" s="16"/>
    </row>
    <row r="702" spans="6:6" ht="12.75">
      <c r="F702" s="16"/>
    </row>
    <row r="703" spans="6:6" ht="12.75">
      <c r="F703" s="16"/>
    </row>
    <row r="704" spans="6:6" ht="12.75">
      <c r="F704" s="16"/>
    </row>
    <row r="705" spans="6:6" ht="12.75">
      <c r="F705" s="16"/>
    </row>
    <row r="706" spans="6:6" ht="12.75">
      <c r="F706" s="16"/>
    </row>
    <row r="707" spans="6:6" ht="12.75">
      <c r="F707" s="16"/>
    </row>
    <row r="708" spans="6:6" ht="12.75">
      <c r="F708" s="16"/>
    </row>
    <row r="709" spans="6:6" ht="12.75">
      <c r="F709" s="16"/>
    </row>
    <row r="710" spans="6:6" ht="12.75">
      <c r="F710" s="16"/>
    </row>
    <row r="711" spans="6:6" ht="12.75">
      <c r="F711" s="16"/>
    </row>
    <row r="712" spans="6:6" ht="12.75">
      <c r="F712" s="16"/>
    </row>
    <row r="713" spans="6:6" ht="12.75">
      <c r="F713" s="16"/>
    </row>
    <row r="714" spans="6:6" ht="12.75">
      <c r="F714" s="16"/>
    </row>
    <row r="715" spans="6:6" ht="12.75">
      <c r="F715" s="16"/>
    </row>
    <row r="716" spans="6:6" ht="12.75">
      <c r="F716" s="16"/>
    </row>
    <row r="717" spans="6:6" ht="12.75">
      <c r="F717" s="16"/>
    </row>
    <row r="718" spans="6:6" ht="12.75">
      <c r="F718" s="16"/>
    </row>
    <row r="719" spans="6:6" ht="12.75">
      <c r="F719" s="16"/>
    </row>
    <row r="720" spans="6:6" ht="12.75">
      <c r="F720" s="16"/>
    </row>
    <row r="721" spans="6:6" ht="12.75">
      <c r="F721" s="16"/>
    </row>
    <row r="722" spans="6:6" ht="12.75">
      <c r="F722" s="16"/>
    </row>
    <row r="723" spans="6:6" ht="12.75">
      <c r="F723" s="16"/>
    </row>
    <row r="724" spans="6:6" ht="12.75">
      <c r="F724" s="16"/>
    </row>
    <row r="725" spans="6:6" ht="12.75">
      <c r="F725" s="16"/>
    </row>
    <row r="726" spans="6:6" ht="12.75">
      <c r="F726" s="16"/>
    </row>
    <row r="727" spans="6:6" ht="12.75">
      <c r="F727" s="16"/>
    </row>
    <row r="728" spans="6:6" ht="12.75">
      <c r="F728" s="16"/>
    </row>
    <row r="729" spans="6:6" ht="12.75">
      <c r="F729" s="16"/>
    </row>
    <row r="730" spans="6:6" ht="12.75">
      <c r="F730" s="16"/>
    </row>
    <row r="731" spans="6:6" ht="12.75">
      <c r="F731" s="16"/>
    </row>
    <row r="732" spans="6:6" ht="12.75">
      <c r="F732" s="16"/>
    </row>
    <row r="733" spans="6:6" ht="12.75">
      <c r="F733" s="16"/>
    </row>
    <row r="734" spans="6:6" ht="12.75">
      <c r="F734" s="16"/>
    </row>
    <row r="735" spans="6:6" ht="12.75">
      <c r="F735" s="16"/>
    </row>
    <row r="736" spans="6:6" ht="12.75">
      <c r="F736" s="16"/>
    </row>
    <row r="737" spans="6:6" ht="12.75">
      <c r="F737" s="16"/>
    </row>
    <row r="738" spans="6:6" ht="12.75">
      <c r="F738" s="16"/>
    </row>
    <row r="739" spans="6:6" ht="12.75">
      <c r="F739" s="16"/>
    </row>
    <row r="740" spans="6:6" ht="12.75">
      <c r="F740" s="16"/>
    </row>
    <row r="741" spans="6:6" ht="12.75">
      <c r="F741" s="16"/>
    </row>
    <row r="742" spans="6:6" ht="12.75">
      <c r="F742" s="16"/>
    </row>
    <row r="743" spans="6:6" ht="12.75">
      <c r="F743" s="16"/>
    </row>
    <row r="744" spans="6:6" ht="12.75">
      <c r="F744" s="16"/>
    </row>
    <row r="745" spans="6:6" ht="12.75">
      <c r="F745" s="16"/>
    </row>
    <row r="746" spans="6:6" ht="12.75">
      <c r="F746" s="16"/>
    </row>
    <row r="747" spans="6:6" ht="12.75">
      <c r="F747" s="16"/>
    </row>
    <row r="748" spans="6:6" ht="12.75">
      <c r="F748" s="16"/>
    </row>
    <row r="749" spans="6:6" ht="12.75">
      <c r="F749" s="16"/>
    </row>
    <row r="750" spans="6:6" ht="12.75">
      <c r="F750" s="16"/>
    </row>
    <row r="751" spans="6:6" ht="12.75">
      <c r="F751" s="16"/>
    </row>
    <row r="752" spans="6:6" ht="12.75">
      <c r="F752" s="16"/>
    </row>
    <row r="753" spans="6:6" ht="12.75">
      <c r="F753" s="16"/>
    </row>
    <row r="754" spans="6:6" ht="12.75">
      <c r="F754" s="16"/>
    </row>
    <row r="755" spans="6:6" ht="12.75">
      <c r="F755" s="16"/>
    </row>
    <row r="756" spans="6:6" ht="12.75">
      <c r="F756" s="16"/>
    </row>
    <row r="757" spans="6:6" ht="12.75">
      <c r="F757" s="16"/>
    </row>
    <row r="758" spans="6:6" ht="12.75">
      <c r="F758" s="16"/>
    </row>
    <row r="759" spans="6:6" ht="12.75">
      <c r="F759" s="16"/>
    </row>
    <row r="760" spans="6:6" ht="12.75">
      <c r="F760" s="16"/>
    </row>
    <row r="761" spans="6:6" ht="12.75">
      <c r="F761" s="16"/>
    </row>
    <row r="762" spans="6:6" ht="12.75">
      <c r="F762" s="16"/>
    </row>
    <row r="763" spans="6:6" ht="12.75">
      <c r="F763" s="16"/>
    </row>
    <row r="764" spans="6:6" ht="12.75">
      <c r="F764" s="16"/>
    </row>
    <row r="765" spans="6:6" ht="12.75">
      <c r="F765" s="16"/>
    </row>
    <row r="766" spans="6:6" ht="12.75">
      <c r="F766" s="16"/>
    </row>
    <row r="767" spans="6:6" ht="12.75">
      <c r="F767" s="16"/>
    </row>
    <row r="768" spans="6:6" ht="12.75">
      <c r="F768" s="16"/>
    </row>
    <row r="769" spans="6:6" ht="12.75">
      <c r="F769" s="16"/>
    </row>
    <row r="770" spans="6:6" ht="12.75">
      <c r="F770" s="16"/>
    </row>
    <row r="771" spans="6:6" ht="12.75">
      <c r="F771" s="16"/>
    </row>
    <row r="772" spans="6:6" ht="12.75">
      <c r="F772" s="16"/>
    </row>
    <row r="773" spans="6:6" ht="12.75">
      <c r="F773" s="16"/>
    </row>
    <row r="774" spans="6:6" ht="12.75">
      <c r="F774" s="16"/>
    </row>
    <row r="775" spans="6:6" ht="12.75">
      <c r="F775" s="16"/>
    </row>
    <row r="776" spans="6:6" ht="12.75">
      <c r="F776" s="16"/>
    </row>
    <row r="777" spans="6:6" ht="12.75">
      <c r="F777" s="16"/>
    </row>
    <row r="778" spans="6:6" ht="12.75">
      <c r="F778" s="16"/>
    </row>
    <row r="779" spans="6:6" ht="12.75">
      <c r="F779" s="16"/>
    </row>
    <row r="780" spans="6:6" ht="12.75">
      <c r="F780" s="16"/>
    </row>
    <row r="781" spans="6:6" ht="12.75">
      <c r="F781" s="16"/>
    </row>
    <row r="782" spans="6:6" ht="12.75">
      <c r="F782" s="16"/>
    </row>
    <row r="783" spans="6:6" ht="12.75">
      <c r="F783" s="16"/>
    </row>
    <row r="784" spans="6:6" ht="12.75">
      <c r="F784" s="16"/>
    </row>
    <row r="785" spans="6:6" ht="12.75">
      <c r="F785" s="16"/>
    </row>
    <row r="786" spans="6:6" ht="12.75">
      <c r="F786" s="16"/>
    </row>
    <row r="787" spans="6:6" ht="12.75">
      <c r="F787" s="16"/>
    </row>
    <row r="788" spans="6:6" ht="12.75">
      <c r="F788" s="16"/>
    </row>
    <row r="789" spans="6:6" ht="12.75">
      <c r="F789" s="16"/>
    </row>
    <row r="790" spans="6:6" ht="12.75">
      <c r="F790" s="16"/>
    </row>
    <row r="791" spans="6:6" ht="12.75">
      <c r="F791" s="16"/>
    </row>
    <row r="792" spans="6:6" ht="12.75">
      <c r="F792" s="16"/>
    </row>
    <row r="793" spans="6:6" ht="12.75">
      <c r="F793" s="16"/>
    </row>
    <row r="794" spans="6:6" ht="12.75">
      <c r="F794" s="16"/>
    </row>
    <row r="795" spans="6:6" ht="12.75">
      <c r="F795" s="16"/>
    </row>
    <row r="796" spans="6:6" ht="12.75">
      <c r="F796" s="16"/>
    </row>
    <row r="797" spans="6:6" ht="12.75">
      <c r="F797" s="16"/>
    </row>
    <row r="798" spans="6:6" ht="12.75">
      <c r="F798" s="16"/>
    </row>
    <row r="799" spans="6:6" ht="12.75">
      <c r="F799" s="16"/>
    </row>
    <row r="800" spans="6:6" ht="12.75">
      <c r="F800" s="16"/>
    </row>
    <row r="801" spans="6:6" ht="12.75">
      <c r="F801" s="16"/>
    </row>
    <row r="802" spans="6:6" ht="12.75">
      <c r="F802" s="16"/>
    </row>
    <row r="803" spans="6:6" ht="12.75">
      <c r="F803" s="16"/>
    </row>
    <row r="804" spans="6:6" ht="12.75">
      <c r="F804" s="16"/>
    </row>
    <row r="805" spans="6:6" ht="12.75">
      <c r="F805" s="16"/>
    </row>
    <row r="806" spans="6:6" ht="12.75">
      <c r="F806" s="16"/>
    </row>
    <row r="807" spans="6:6" ht="12.75">
      <c r="F807" s="16"/>
    </row>
    <row r="808" spans="6:6" ht="12.75">
      <c r="F808" s="16"/>
    </row>
    <row r="809" spans="6:6" ht="12.75">
      <c r="F809" s="16"/>
    </row>
    <row r="810" spans="6:6" ht="12.75">
      <c r="F810" s="16"/>
    </row>
    <row r="811" spans="6:6" ht="12.75">
      <c r="F811" s="16"/>
    </row>
    <row r="812" spans="6:6" ht="12.75">
      <c r="F812" s="16"/>
    </row>
    <row r="813" spans="6:6" ht="12.75">
      <c r="F813" s="16"/>
    </row>
    <row r="814" spans="6:6" ht="12.75">
      <c r="F814" s="16"/>
    </row>
    <row r="815" spans="6:6" ht="12.75">
      <c r="F815" s="16"/>
    </row>
    <row r="816" spans="6:6" ht="12.75">
      <c r="F816" s="16"/>
    </row>
    <row r="817" spans="6:6" ht="12.75">
      <c r="F817" s="16"/>
    </row>
    <row r="818" spans="6:6" ht="12.75">
      <c r="F818" s="16"/>
    </row>
    <row r="819" spans="6:6" ht="12.75">
      <c r="F819" s="16"/>
    </row>
    <row r="820" spans="6:6" ht="12.75">
      <c r="F820" s="16"/>
    </row>
    <row r="821" spans="6:6" ht="12.75">
      <c r="F821" s="16"/>
    </row>
    <row r="822" spans="6:6" ht="12.75">
      <c r="F822" s="16"/>
    </row>
    <row r="823" spans="6:6" ht="12.75">
      <c r="F823" s="16"/>
    </row>
    <row r="824" spans="6:6" ht="12.75">
      <c r="F824" s="16"/>
    </row>
    <row r="825" spans="6:6" ht="12.75">
      <c r="F825" s="16"/>
    </row>
    <row r="826" spans="6:6" ht="12.75">
      <c r="F826" s="16"/>
    </row>
    <row r="827" spans="6:6" ht="12.75">
      <c r="F827" s="16"/>
    </row>
    <row r="828" spans="6:6" ht="12.75">
      <c r="F828" s="16"/>
    </row>
    <row r="829" spans="6:6" ht="12.75">
      <c r="F829" s="16"/>
    </row>
    <row r="830" spans="6:6" ht="12.75">
      <c r="F830" s="16"/>
    </row>
    <row r="831" spans="6:6" ht="12.75">
      <c r="F831" s="16"/>
    </row>
    <row r="832" spans="6:6" ht="12.75">
      <c r="F832" s="16"/>
    </row>
    <row r="833" spans="6:6" ht="12.75">
      <c r="F833" s="16"/>
    </row>
    <row r="834" spans="6:6" ht="12.75">
      <c r="F834" s="16"/>
    </row>
    <row r="835" spans="6:6" ht="12.75">
      <c r="F835" s="16"/>
    </row>
    <row r="836" spans="6:6" ht="12.75">
      <c r="F836" s="16"/>
    </row>
    <row r="837" spans="6:6" ht="12.75">
      <c r="F837" s="16"/>
    </row>
    <row r="838" spans="6:6" ht="12.75">
      <c r="F838" s="16"/>
    </row>
    <row r="839" spans="6:6" ht="12.75">
      <c r="F839" s="16"/>
    </row>
    <row r="840" spans="6:6" ht="12.75">
      <c r="F840" s="16"/>
    </row>
    <row r="841" spans="6:6" ht="12.75">
      <c r="F841" s="16"/>
    </row>
    <row r="842" spans="6:6" ht="12.75">
      <c r="F842" s="16"/>
    </row>
    <row r="843" spans="6:6" ht="12.75">
      <c r="F843" s="16"/>
    </row>
    <row r="844" spans="6:6" ht="12.75">
      <c r="F844" s="16"/>
    </row>
    <row r="845" spans="6:6" ht="12.75">
      <c r="F845" s="16"/>
    </row>
    <row r="846" spans="6:6" ht="12.75">
      <c r="F846" s="16"/>
    </row>
    <row r="847" spans="6:6" ht="12.75">
      <c r="F847" s="16"/>
    </row>
    <row r="848" spans="6:6" ht="12.75">
      <c r="F848" s="16"/>
    </row>
    <row r="849" spans="6:6" ht="12.75">
      <c r="F849" s="16"/>
    </row>
    <row r="850" spans="6:6" ht="12.75">
      <c r="F850" s="16"/>
    </row>
    <row r="851" spans="6:6" ht="12.75">
      <c r="F851" s="16"/>
    </row>
    <row r="852" spans="6:6" ht="12.75">
      <c r="F852" s="16"/>
    </row>
    <row r="853" spans="6:6" ht="12.75">
      <c r="F853" s="16"/>
    </row>
    <row r="854" spans="6:6" ht="12.75">
      <c r="F854" s="16"/>
    </row>
    <row r="855" spans="6:6" ht="12.75">
      <c r="F855" s="16"/>
    </row>
    <row r="856" spans="6:6" ht="12.75">
      <c r="F856" s="16"/>
    </row>
    <row r="857" spans="6:6" ht="12.75">
      <c r="F857" s="16"/>
    </row>
    <row r="858" spans="6:6" ht="12.75">
      <c r="F858" s="16"/>
    </row>
    <row r="859" spans="6:6" ht="12.75">
      <c r="F859" s="16"/>
    </row>
    <row r="860" spans="6:6" ht="12.75">
      <c r="F860" s="16"/>
    </row>
    <row r="861" spans="6:6" ht="12.75">
      <c r="F861" s="16"/>
    </row>
    <row r="862" spans="6:6" ht="12.75">
      <c r="F862" s="16"/>
    </row>
    <row r="863" spans="6:6" ht="12.75">
      <c r="F863" s="16"/>
    </row>
    <row r="864" spans="6:6" ht="12.75">
      <c r="F864" s="16"/>
    </row>
    <row r="865" spans="6:6" ht="12.75">
      <c r="F865" s="16"/>
    </row>
    <row r="866" spans="6:6" ht="12.75">
      <c r="F866" s="16"/>
    </row>
    <row r="867" spans="6:6" ht="12.75">
      <c r="F867" s="16"/>
    </row>
    <row r="868" spans="6:6" ht="12.75">
      <c r="F868" s="16"/>
    </row>
    <row r="869" spans="6:6" ht="12.75">
      <c r="F869" s="16"/>
    </row>
    <row r="870" spans="6:6" ht="12.75">
      <c r="F870" s="16"/>
    </row>
    <row r="871" spans="6:6" ht="12.75">
      <c r="F871" s="16"/>
    </row>
    <row r="872" spans="6:6" ht="12.75">
      <c r="F872" s="16"/>
    </row>
    <row r="873" spans="6:6" ht="12.75">
      <c r="F873" s="16"/>
    </row>
    <row r="874" spans="6:6" ht="12.75">
      <c r="F874" s="16"/>
    </row>
    <row r="875" spans="6:6" ht="12.75">
      <c r="F875" s="16"/>
    </row>
    <row r="876" spans="6:6" ht="12.75">
      <c r="F876" s="16"/>
    </row>
    <row r="877" spans="6:6" ht="12.75">
      <c r="F877" s="16"/>
    </row>
    <row r="878" spans="6:6" ht="12.75">
      <c r="F878" s="16"/>
    </row>
    <row r="879" spans="6:6" ht="12.75">
      <c r="F879" s="16"/>
    </row>
    <row r="880" spans="6:6" ht="12.75">
      <c r="F880" s="16"/>
    </row>
    <row r="881" spans="6:6" ht="12.75">
      <c r="F881" s="16"/>
    </row>
    <row r="882" spans="6:6" ht="12.75">
      <c r="F882" s="16"/>
    </row>
    <row r="883" spans="6:6" ht="12.75">
      <c r="F883" s="16"/>
    </row>
    <row r="884" spans="6:6" ht="12.75">
      <c r="F884" s="16"/>
    </row>
    <row r="885" spans="6:6" ht="12.75">
      <c r="F885" s="16"/>
    </row>
    <row r="886" spans="6:6" ht="12.75">
      <c r="F886" s="16"/>
    </row>
    <row r="887" spans="6:6" ht="12.75">
      <c r="F887" s="16"/>
    </row>
    <row r="888" spans="6:6" ht="12.75">
      <c r="F888" s="16"/>
    </row>
    <row r="889" spans="6:6" ht="12.75">
      <c r="F889" s="16"/>
    </row>
    <row r="890" spans="6:6" ht="12.75">
      <c r="F890" s="16"/>
    </row>
    <row r="891" spans="6:6" ht="12.75">
      <c r="F891" s="16"/>
    </row>
    <row r="892" spans="6:6" ht="12.75">
      <c r="F892" s="16"/>
    </row>
    <row r="893" spans="6:6" ht="12.75">
      <c r="F893" s="16"/>
    </row>
    <row r="894" spans="6:6" ht="12.75">
      <c r="F894" s="16"/>
    </row>
    <row r="895" spans="6:6" ht="12.75">
      <c r="F895" s="16"/>
    </row>
    <row r="896" spans="6:6" ht="12.75">
      <c r="F896" s="16"/>
    </row>
    <row r="897" spans="6:6" ht="12.75">
      <c r="F897" s="16"/>
    </row>
    <row r="898" spans="6:6" ht="12.75">
      <c r="F898" s="16"/>
    </row>
    <row r="899" spans="6:6" ht="12.75">
      <c r="F899" s="16"/>
    </row>
    <row r="900" spans="6:6" ht="12.75">
      <c r="F900" s="16"/>
    </row>
    <row r="901" spans="6:6" ht="12.75">
      <c r="F901" s="16"/>
    </row>
    <row r="902" spans="6:6" ht="12.75">
      <c r="F902" s="16"/>
    </row>
    <row r="903" spans="6:6" ht="12.75">
      <c r="F903" s="16"/>
    </row>
    <row r="904" spans="6:6" ht="12.75">
      <c r="F904" s="16"/>
    </row>
    <row r="905" spans="6:6" ht="12.75">
      <c r="F905" s="16"/>
    </row>
    <row r="906" spans="6:6" ht="12.75">
      <c r="F906" s="16"/>
    </row>
    <row r="907" spans="6:6" ht="12.75">
      <c r="F907" s="16"/>
    </row>
    <row r="908" spans="6:6" ht="12.75">
      <c r="F908" s="16"/>
    </row>
    <row r="909" spans="6:6" ht="12.75">
      <c r="F909" s="16"/>
    </row>
    <row r="910" spans="6:6" ht="12.75">
      <c r="F910" s="16"/>
    </row>
    <row r="911" spans="6:6" ht="12.75">
      <c r="F911" s="16"/>
    </row>
    <row r="912" spans="6:6" ht="12.75">
      <c r="F912" s="16"/>
    </row>
    <row r="913" spans="6:6" ht="12.75">
      <c r="F913" s="16"/>
    </row>
    <row r="914" spans="6:6" ht="12.75">
      <c r="F914" s="16"/>
    </row>
    <row r="915" spans="6:6" ht="12.75">
      <c r="F915" s="16"/>
    </row>
    <row r="916" spans="6:6" ht="12.75">
      <c r="F916" s="16"/>
    </row>
    <row r="917" spans="6:6" ht="12.75">
      <c r="F917" s="16"/>
    </row>
    <row r="918" spans="6:6" ht="12.75">
      <c r="F918" s="16"/>
    </row>
    <row r="919" spans="6:6" ht="12.75">
      <c r="F919" s="16"/>
    </row>
    <row r="920" spans="6:6" ht="12.75">
      <c r="F920" s="16"/>
    </row>
    <row r="921" spans="6:6" ht="12.75">
      <c r="F921" s="16"/>
    </row>
    <row r="922" spans="6:6" ht="12.75">
      <c r="F922" s="16"/>
    </row>
    <row r="923" spans="6:6" ht="12.75">
      <c r="F923" s="16"/>
    </row>
    <row r="924" spans="6:6" ht="12.75">
      <c r="F924" s="16"/>
    </row>
    <row r="925" spans="6:6" ht="12.75">
      <c r="F925" s="16"/>
    </row>
    <row r="926" spans="6:6" ht="12.75">
      <c r="F926" s="16"/>
    </row>
    <row r="927" spans="6:6" ht="12.75">
      <c r="F927" s="16"/>
    </row>
    <row r="928" spans="6:6" ht="12.75">
      <c r="F928" s="16"/>
    </row>
    <row r="929" spans="6:6" ht="12.75">
      <c r="F929" s="16"/>
    </row>
    <row r="930" spans="6:6" ht="12.75">
      <c r="F930" s="16"/>
    </row>
    <row r="931" spans="6:6" ht="12.75">
      <c r="F931" s="16"/>
    </row>
    <row r="932" spans="6:6" ht="12.75">
      <c r="F932" s="16"/>
    </row>
    <row r="933" spans="6:6" ht="12.75">
      <c r="F933" s="16"/>
    </row>
    <row r="934" spans="6:6" ht="12.75">
      <c r="F934" s="16"/>
    </row>
    <row r="935" spans="6:6" ht="12.75">
      <c r="F935" s="16"/>
    </row>
    <row r="936" spans="6:6" ht="12.75">
      <c r="F936" s="16"/>
    </row>
    <row r="937" spans="6:6" ht="12.75">
      <c r="F937" s="16"/>
    </row>
    <row r="938" spans="6:6" ht="12.75">
      <c r="F938" s="16"/>
    </row>
    <row r="939" spans="6:6" ht="12.75">
      <c r="F939" s="16"/>
    </row>
    <row r="940" spans="6:6" ht="12.75">
      <c r="F940" s="16"/>
    </row>
    <row r="941" spans="6:6" ht="12.75">
      <c r="F941" s="16"/>
    </row>
    <row r="942" spans="6:6" ht="12.75">
      <c r="F942" s="16"/>
    </row>
    <row r="943" spans="6:6" ht="12.75">
      <c r="F943" s="16"/>
    </row>
    <row r="944" spans="6:6" ht="12.75">
      <c r="F944" s="16"/>
    </row>
    <row r="945" spans="6:6" ht="12.75">
      <c r="F945" s="16"/>
    </row>
    <row r="946" spans="6:6" ht="12.75">
      <c r="F946" s="16"/>
    </row>
    <row r="947" spans="6:6" ht="12.75">
      <c r="F947" s="16"/>
    </row>
    <row r="948" spans="6:6" ht="12.75">
      <c r="F948" s="16"/>
    </row>
    <row r="949" spans="6:6" ht="12.75">
      <c r="F949" s="16"/>
    </row>
    <row r="950" spans="6:6" ht="12.75">
      <c r="F950" s="16"/>
    </row>
    <row r="951" spans="6:6" ht="12.75">
      <c r="F951" s="16"/>
    </row>
    <row r="952" spans="6:6" ht="12.75">
      <c r="F952" s="16"/>
    </row>
    <row r="953" spans="6:6" ht="12.75">
      <c r="F953" s="16"/>
    </row>
    <row r="954" spans="6:6" ht="12.75">
      <c r="F954" s="16"/>
    </row>
    <row r="955" spans="6:6" ht="12.75">
      <c r="F955" s="16"/>
    </row>
    <row r="956" spans="6:6" ht="12.75">
      <c r="F956" s="16"/>
    </row>
    <row r="957" spans="6:6" ht="12.75">
      <c r="F957" s="16"/>
    </row>
    <row r="958" spans="6:6" ht="12.75">
      <c r="F958" s="16"/>
    </row>
    <row r="959" spans="6:6" ht="12.75">
      <c r="F959" s="16"/>
    </row>
    <row r="960" spans="6:6" ht="12.75">
      <c r="F960" s="16"/>
    </row>
    <row r="961" spans="6:6" ht="12.75">
      <c r="F961" s="16"/>
    </row>
    <row r="962" spans="6:6" ht="12.75">
      <c r="F962" s="16"/>
    </row>
    <row r="963" spans="6:6" ht="12.75">
      <c r="F963" s="16"/>
    </row>
    <row r="964" spans="6:6" ht="12.75">
      <c r="F964" s="16"/>
    </row>
    <row r="965" spans="6:6" ht="12.75">
      <c r="F965" s="16"/>
    </row>
    <row r="966" spans="6:6" ht="12.75">
      <c r="F966" s="16"/>
    </row>
    <row r="967" spans="6:6" ht="12.75">
      <c r="F967" s="16"/>
    </row>
    <row r="968" spans="6:6" ht="12.75">
      <c r="F968" s="16"/>
    </row>
    <row r="969" spans="6:6" ht="12.75">
      <c r="F969" s="16"/>
    </row>
    <row r="970" spans="6:6" ht="12.75">
      <c r="F970" s="16"/>
    </row>
    <row r="971" spans="6:6" ht="12.75">
      <c r="F971" s="16"/>
    </row>
    <row r="972" spans="6:6" ht="12.75">
      <c r="F972" s="16"/>
    </row>
    <row r="973" spans="6:6" ht="12.75">
      <c r="F973" s="16"/>
    </row>
    <row r="974" spans="6:6" ht="12.75">
      <c r="F974" s="16"/>
    </row>
    <row r="975" spans="6:6" ht="12.75">
      <c r="F975" s="16"/>
    </row>
    <row r="976" spans="6:6" ht="12.75">
      <c r="F976" s="16"/>
    </row>
    <row r="977" spans="6:6" ht="12.75">
      <c r="F977" s="16"/>
    </row>
    <row r="978" spans="6:6" ht="12.75">
      <c r="F978" s="16"/>
    </row>
    <row r="979" spans="6:6" ht="12.75">
      <c r="F979" s="16"/>
    </row>
    <row r="980" spans="6:6" ht="12.75">
      <c r="F980" s="16"/>
    </row>
    <row r="981" spans="6:6" ht="12.75">
      <c r="F981" s="16"/>
    </row>
    <row r="982" spans="6:6" ht="12.75">
      <c r="F982" s="16"/>
    </row>
    <row r="983" spans="6:6" ht="12.75">
      <c r="F983" s="16"/>
    </row>
    <row r="984" spans="6:6" ht="12.75">
      <c r="F984" s="16"/>
    </row>
    <row r="985" spans="6:6" ht="12.75">
      <c r="F985" s="16"/>
    </row>
    <row r="986" spans="6:6" ht="12.75">
      <c r="F986" s="16"/>
    </row>
    <row r="987" spans="6:6" ht="12.75">
      <c r="F987" s="16"/>
    </row>
    <row r="988" spans="6:6" ht="12.75">
      <c r="F988" s="16"/>
    </row>
    <row r="989" spans="6:6" ht="12.75">
      <c r="F989" s="16"/>
    </row>
    <row r="990" spans="6:6" ht="12.75">
      <c r="F990" s="16"/>
    </row>
    <row r="991" spans="6:6" ht="12.75">
      <c r="F991" s="16"/>
    </row>
    <row r="992" spans="6:6" ht="12.75">
      <c r="F992" s="16"/>
    </row>
    <row r="993" spans="6:6" ht="12.75">
      <c r="F993" s="16"/>
    </row>
    <row r="994" spans="6:6" ht="12.75">
      <c r="F994" s="16"/>
    </row>
    <row r="995" spans="6:6" ht="12.75">
      <c r="F995" s="16"/>
    </row>
    <row r="996" spans="6:6" ht="12.75">
      <c r="F996" s="16"/>
    </row>
    <row r="997" spans="6:6" ht="12.75">
      <c r="F997" s="16"/>
    </row>
    <row r="998" spans="6:6" ht="12.75">
      <c r="F998" s="16"/>
    </row>
    <row r="999" spans="6:6" ht="12.75">
      <c r="F999" s="1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2A965-20AC-477C-93CD-935497F1965A}">
  <dimension ref="A1:K53"/>
  <sheetViews>
    <sheetView topLeftCell="A36" workbookViewId="0">
      <selection activeCell="H42" sqref="H42"/>
    </sheetView>
  </sheetViews>
  <sheetFormatPr defaultRowHeight="12.75"/>
  <cols>
    <col min="1" max="1" width="19" customWidth="1"/>
    <col min="2" max="2" width="15.85546875" bestFit="1" customWidth="1"/>
    <col min="3" max="3" width="15.28515625" customWidth="1"/>
    <col min="4" max="4" width="13.7109375" bestFit="1" customWidth="1"/>
    <col min="5" max="5" width="14.140625" bestFit="1" customWidth="1"/>
    <col min="6" max="6" width="19.140625" bestFit="1" customWidth="1"/>
    <col min="7" max="7" width="19.7109375" customWidth="1"/>
    <col min="8" max="8" width="19" bestFit="1" customWidth="1"/>
    <col min="9" max="9" width="13.7109375" bestFit="1" customWidth="1"/>
    <col min="10" max="10" width="15.85546875" customWidth="1"/>
    <col min="11" max="11" width="17.85546875" customWidth="1"/>
    <col min="12" max="13" width="13.5703125" bestFit="1" customWidth="1"/>
    <col min="14" max="28" width="7.85546875" bestFit="1" customWidth="1"/>
    <col min="29" max="29" width="6.85546875" bestFit="1" customWidth="1"/>
    <col min="30" max="33" width="7.85546875" bestFit="1" customWidth="1"/>
    <col min="34" max="34" width="6.85546875" bestFit="1" customWidth="1"/>
    <col min="35" max="42" width="7.85546875" bestFit="1" customWidth="1"/>
    <col min="43" max="46" width="7.28515625" bestFit="1" customWidth="1"/>
    <col min="47" max="49" width="7.85546875" bestFit="1" customWidth="1"/>
    <col min="50" max="50" width="7.28515625" bestFit="1" customWidth="1"/>
    <col min="51" max="51" width="8.5703125" bestFit="1" customWidth="1"/>
    <col min="52" max="52" width="11.5703125" bestFit="1" customWidth="1"/>
  </cols>
  <sheetData>
    <row r="1" spans="1:8" ht="13.5" thickBot="1"/>
    <row r="2" spans="1:8" ht="13.5" thickBot="1">
      <c r="A2" t="s">
        <v>28</v>
      </c>
      <c r="B2" s="41" t="s">
        <v>44</v>
      </c>
      <c r="C2" s="41" t="s">
        <v>45</v>
      </c>
      <c r="D2" s="41" t="s">
        <v>46</v>
      </c>
      <c r="E2" s="41" t="s">
        <v>47</v>
      </c>
      <c r="F2" s="41" t="s">
        <v>48</v>
      </c>
      <c r="G2" s="55" t="s">
        <v>233</v>
      </c>
      <c r="H2" s="56" t="s">
        <v>72</v>
      </c>
    </row>
    <row r="3" spans="1:8">
      <c r="A3" t="s">
        <v>29</v>
      </c>
      <c r="B3" s="17">
        <f>B15/F15</f>
        <v>2.3433750289229494</v>
      </c>
      <c r="C3" s="17">
        <f t="shared" ref="C3:C11" si="0">B15/H15</f>
        <v>9.2592125630517028</v>
      </c>
      <c r="D3" s="30">
        <f t="shared" ref="D3:D11" si="1">H15/F15</f>
        <v>0.25308577948345606</v>
      </c>
      <c r="E3" s="30">
        <f t="shared" ref="E3:E11" si="2">F15/G15</f>
        <v>3.12436704912428E-3</v>
      </c>
      <c r="F3" s="17">
        <f>C15/B15</f>
        <v>17.293023199713787</v>
      </c>
      <c r="G3" s="45" t="s">
        <v>50</v>
      </c>
      <c r="H3" s="45" t="s">
        <v>50</v>
      </c>
    </row>
    <row r="4" spans="1:8">
      <c r="A4" t="s">
        <v>30</v>
      </c>
      <c r="B4" s="17">
        <f t="shared" ref="B4:B11" si="3">B16/F16</f>
        <v>4.3239982144947895</v>
      </c>
      <c r="C4" s="17">
        <f t="shared" si="0"/>
        <v>6.5432633249667793</v>
      </c>
      <c r="D4" s="30">
        <f t="shared" si="1"/>
        <v>0.66083206494165403</v>
      </c>
      <c r="E4" s="30">
        <f t="shared" si="2"/>
        <v>3.119105808859819E-3</v>
      </c>
      <c r="F4" s="17">
        <f>C16/B16</f>
        <v>23.824756359067685</v>
      </c>
      <c r="G4" s="45" t="s">
        <v>51</v>
      </c>
      <c r="H4" s="45" t="s">
        <v>51</v>
      </c>
    </row>
    <row r="5" spans="1:8" ht="13.5" thickBot="1">
      <c r="A5" t="s">
        <v>31</v>
      </c>
      <c r="B5" s="17">
        <f t="shared" si="3"/>
        <v>1.8204719534073108</v>
      </c>
      <c r="C5" s="17">
        <f t="shared" si="0"/>
        <v>4.8750896968564037</v>
      </c>
      <c r="D5" s="30">
        <f t="shared" si="1"/>
        <v>0.37342327354124438</v>
      </c>
      <c r="E5" s="30">
        <f t="shared" si="2"/>
        <v>7.082366601753722E-3</v>
      </c>
      <c r="F5" s="17">
        <f t="shared" ref="F5:F10" si="4">C17/B17</f>
        <v>31.39908405234463</v>
      </c>
      <c r="G5" s="46" t="s">
        <v>52</v>
      </c>
      <c r="H5" s="46" t="s">
        <v>52</v>
      </c>
    </row>
    <row r="6" spans="1:8">
      <c r="A6" t="s">
        <v>32</v>
      </c>
      <c r="B6" s="17">
        <f t="shared" si="3"/>
        <v>2.8918145653078504</v>
      </c>
      <c r="C6" s="17">
        <f t="shared" si="0"/>
        <v>3.865125376368832</v>
      </c>
      <c r="D6" s="30">
        <f t="shared" si="1"/>
        <v>0.74818130945719086</v>
      </c>
      <c r="E6" s="30">
        <f t="shared" si="2"/>
        <v>1.3750077906848801E-3</v>
      </c>
      <c r="F6" s="17">
        <f t="shared" si="4"/>
        <v>9.9042624014018852</v>
      </c>
    </row>
    <row r="7" spans="1:8">
      <c r="A7" t="s">
        <v>33</v>
      </c>
      <c r="B7" s="17">
        <f t="shared" si="3"/>
        <v>2.480054710581026</v>
      </c>
      <c r="C7" s="17">
        <f t="shared" si="0"/>
        <v>9.854443478260869</v>
      </c>
      <c r="D7" s="30">
        <f t="shared" si="1"/>
        <v>0.25166867272130428</v>
      </c>
      <c r="E7" s="30">
        <f t="shared" si="2"/>
        <v>3.8687609932035283E-3</v>
      </c>
      <c r="F7" s="17">
        <f t="shared" si="4"/>
        <v>16.38643227376571</v>
      </c>
    </row>
    <row r="8" spans="1:8">
      <c r="A8" t="s">
        <v>34</v>
      </c>
      <c r="B8" s="17">
        <f t="shared" si="3"/>
        <v>5.9562816534881398</v>
      </c>
      <c r="C8" s="17">
        <f t="shared" si="0"/>
        <v>6.0476839430894316</v>
      </c>
      <c r="D8" s="30">
        <f t="shared" si="1"/>
        <v>0.98488639775798215</v>
      </c>
      <c r="E8" s="30">
        <f t="shared" si="2"/>
        <v>3.2801632366290913E-3</v>
      </c>
      <c r="F8" s="17">
        <f t="shared" si="4"/>
        <v>26.716355669987891</v>
      </c>
      <c r="G8" s="58" t="s">
        <v>234</v>
      </c>
      <c r="H8" s="57" t="s">
        <v>77</v>
      </c>
    </row>
    <row r="9" spans="1:8">
      <c r="A9" t="s">
        <v>35</v>
      </c>
      <c r="B9" s="17">
        <f t="shared" si="3"/>
        <v>1.506204723725094</v>
      </c>
      <c r="C9" s="17">
        <f t="shared" si="0"/>
        <v>4.8560462346760076</v>
      </c>
      <c r="D9" s="30">
        <f t="shared" si="1"/>
        <v>0.31017100145579385</v>
      </c>
      <c r="E9" s="30">
        <f t="shared" si="2"/>
        <v>1.018262031612298E-2</v>
      </c>
      <c r="F9" s="17">
        <f t="shared" si="4"/>
        <v>35.329252023151746</v>
      </c>
      <c r="G9" s="45" t="s">
        <v>54</v>
      </c>
      <c r="H9" s="45" t="s">
        <v>54</v>
      </c>
    </row>
    <row r="10" spans="1:8">
      <c r="A10" t="s">
        <v>36</v>
      </c>
      <c r="B10" s="17">
        <f t="shared" si="3"/>
        <v>5.4423365657664187</v>
      </c>
      <c r="C10" s="17">
        <f t="shared" si="0"/>
        <v>6.2487764481442944</v>
      </c>
      <c r="D10" s="30">
        <f t="shared" si="1"/>
        <v>0.87094435381547941</v>
      </c>
      <c r="E10" s="30">
        <f t="shared" si="2"/>
        <v>7.6035565956408758E-4</v>
      </c>
      <c r="F10" s="17">
        <f t="shared" si="4"/>
        <v>6.3063650555999038</v>
      </c>
      <c r="G10" s="45" t="s">
        <v>55</v>
      </c>
      <c r="H10" s="45" t="s">
        <v>55</v>
      </c>
    </row>
    <row r="11" spans="1:8">
      <c r="A11" s="42" t="s">
        <v>37</v>
      </c>
      <c r="B11" s="39">
        <f t="shared" si="3"/>
        <v>2.5729325383377906</v>
      </c>
      <c r="C11" s="39">
        <f t="shared" si="0"/>
        <v>5.9480057101827191</v>
      </c>
      <c r="D11" s="40">
        <f t="shared" si="1"/>
        <v>0.43257062344998176</v>
      </c>
      <c r="E11" s="40">
        <f t="shared" si="2"/>
        <v>3.7400548276543696E-3</v>
      </c>
      <c r="F11" s="43">
        <f>C23/B23</f>
        <v>23.595348055268829</v>
      </c>
      <c r="G11" s="46" t="s">
        <v>57</v>
      </c>
      <c r="H11" s="46" t="s">
        <v>57</v>
      </c>
    </row>
    <row r="12" spans="1:8">
      <c r="E12" s="17"/>
    </row>
    <row r="14" spans="1:8">
      <c r="A14" s="31" t="s">
        <v>28</v>
      </c>
      <c r="B14" s="31" t="s">
        <v>7</v>
      </c>
      <c r="C14" t="s">
        <v>6</v>
      </c>
      <c r="E14" s="31" t="s">
        <v>28</v>
      </c>
      <c r="F14" s="31" t="s">
        <v>10</v>
      </c>
      <c r="G14" t="s">
        <v>8</v>
      </c>
      <c r="H14" t="s">
        <v>91</v>
      </c>
    </row>
    <row r="15" spans="1:8">
      <c r="A15" t="s">
        <v>29</v>
      </c>
      <c r="B15" s="17">
        <v>9036.9914615384623</v>
      </c>
      <c r="C15" s="17">
        <v>156276.90300000002</v>
      </c>
      <c r="E15" t="s">
        <v>29</v>
      </c>
      <c r="F15" s="103">
        <v>3856.4000000000005</v>
      </c>
      <c r="G15" s="103">
        <v>1234298</v>
      </c>
      <c r="H15" s="103">
        <v>976</v>
      </c>
    </row>
    <row r="16" spans="1:8">
      <c r="A16" t="s">
        <v>30</v>
      </c>
      <c r="B16" s="17">
        <v>13636.160769230768</v>
      </c>
      <c r="C16" s="17">
        <v>324878.20800000004</v>
      </c>
      <c r="E16" t="s">
        <v>30</v>
      </c>
      <c r="F16" s="103">
        <v>3153.6</v>
      </c>
      <c r="G16" s="103">
        <v>1011059</v>
      </c>
      <c r="H16" s="103">
        <v>2084</v>
      </c>
    </row>
    <row r="17" spans="1:11">
      <c r="A17" t="s">
        <v>31</v>
      </c>
      <c r="B17" s="17">
        <v>12036.59646153846</v>
      </c>
      <c r="C17" s="17">
        <v>377938.10400000005</v>
      </c>
      <c r="E17" t="s">
        <v>31</v>
      </c>
      <c r="F17" s="103">
        <v>6611.8000000000011</v>
      </c>
      <c r="G17" s="103">
        <v>933558</v>
      </c>
      <c r="H17" s="103">
        <v>2469</v>
      </c>
    </row>
    <row r="18" spans="1:11" ht="13.5" thickBot="1">
      <c r="A18" t="s">
        <v>32</v>
      </c>
      <c r="B18" s="17">
        <v>5167.6726282051286</v>
      </c>
      <c r="C18" s="17">
        <v>51181.985714285722</v>
      </c>
      <c r="E18" t="s">
        <v>32</v>
      </c>
      <c r="F18" s="103">
        <v>1787</v>
      </c>
      <c r="G18" s="103">
        <v>1299629</v>
      </c>
      <c r="H18" s="103">
        <v>1337</v>
      </c>
    </row>
    <row r="19" spans="1:11" ht="13.5" thickBot="1">
      <c r="A19" t="s">
        <v>33</v>
      </c>
      <c r="B19" s="17">
        <v>9066.0879999999997</v>
      </c>
      <c r="C19" s="17">
        <v>148560.837</v>
      </c>
      <c r="E19" t="s">
        <v>33</v>
      </c>
      <c r="F19" s="103">
        <v>3655.6000000000004</v>
      </c>
      <c r="G19" s="103">
        <v>944902</v>
      </c>
      <c r="H19" s="103">
        <v>920</v>
      </c>
    </row>
    <row r="20" spans="1:11">
      <c r="A20" t="s">
        <v>34</v>
      </c>
      <c r="B20" s="17">
        <v>11901.842000000001</v>
      </c>
      <c r="C20" s="17">
        <v>317973.84400000004</v>
      </c>
      <c r="E20" t="s">
        <v>34</v>
      </c>
      <c r="F20" s="103">
        <v>1998.2</v>
      </c>
      <c r="G20" s="103">
        <v>609177</v>
      </c>
      <c r="H20" s="103">
        <v>1968</v>
      </c>
      <c r="J20" s="113" t="s">
        <v>235</v>
      </c>
      <c r="K20" s="115" t="s">
        <v>77</v>
      </c>
    </row>
    <row r="21" spans="1:11">
      <c r="A21" t="s">
        <v>35</v>
      </c>
      <c r="B21" s="17">
        <v>13864.012000000001</v>
      </c>
      <c r="C21" s="17">
        <v>489805.17400000006</v>
      </c>
      <c r="E21" t="s">
        <v>35</v>
      </c>
      <c r="F21" s="103">
        <v>9204.6</v>
      </c>
      <c r="G21" s="103">
        <v>903952</v>
      </c>
      <c r="H21" s="103">
        <v>2855</v>
      </c>
      <c r="J21" s="114" t="s">
        <v>137</v>
      </c>
      <c r="K21" s="114" t="s">
        <v>131</v>
      </c>
    </row>
    <row r="22" spans="1:11" ht="13.5" thickBot="1">
      <c r="A22" t="s">
        <v>36</v>
      </c>
      <c r="B22" s="17">
        <v>6005.0741666666672</v>
      </c>
      <c r="C22" s="17">
        <v>37870.189880952385</v>
      </c>
      <c r="E22" t="s">
        <v>36</v>
      </c>
      <c r="F22" s="103">
        <v>1103.4000000000001</v>
      </c>
      <c r="G22" s="103">
        <v>1451163</v>
      </c>
      <c r="H22" s="103">
        <v>961</v>
      </c>
    </row>
    <row r="23" spans="1:11" ht="13.5" thickBot="1">
      <c r="A23" s="42" t="s">
        <v>37</v>
      </c>
      <c r="B23" s="39">
        <v>80714.437487179501</v>
      </c>
      <c r="C23" s="43">
        <v>1904485.2455952384</v>
      </c>
      <c r="E23" s="42" t="s">
        <v>37</v>
      </c>
      <c r="F23" s="108">
        <v>31370.600000000006</v>
      </c>
      <c r="G23" s="108">
        <v>8387738</v>
      </c>
      <c r="H23" s="109">
        <v>13570</v>
      </c>
    </row>
    <row r="26" spans="1:11">
      <c r="A26" s="31" t="s">
        <v>7</v>
      </c>
      <c r="B26" s="31" t="s">
        <v>180</v>
      </c>
      <c r="H26" s="31" t="s">
        <v>28</v>
      </c>
      <c r="I26" t="s">
        <v>7</v>
      </c>
      <c r="J26" t="s">
        <v>6</v>
      </c>
      <c r="K26" s="110" t="s">
        <v>48</v>
      </c>
    </row>
    <row r="27" spans="1:11">
      <c r="A27" s="31" t="s">
        <v>28</v>
      </c>
      <c r="B27" t="s">
        <v>225</v>
      </c>
      <c r="C27" t="s">
        <v>231</v>
      </c>
      <c r="D27" t="s">
        <v>227</v>
      </c>
      <c r="E27" t="s">
        <v>229</v>
      </c>
      <c r="F27" t="s">
        <v>37</v>
      </c>
      <c r="H27" t="s">
        <v>29</v>
      </c>
      <c r="I27" s="54">
        <v>9036.9914615384623</v>
      </c>
      <c r="J27" s="54">
        <v>156276.90300000002</v>
      </c>
      <c r="K27" s="17">
        <f>J27/I27</f>
        <v>17.293023199713787</v>
      </c>
    </row>
    <row r="28" spans="1:11">
      <c r="A28" t="s">
        <v>29</v>
      </c>
      <c r="B28" s="17">
        <v>566.66692307692313</v>
      </c>
      <c r="C28" s="17">
        <v>413.91076923076929</v>
      </c>
      <c r="D28" s="17">
        <v>407.69230769230774</v>
      </c>
      <c r="E28" s="17">
        <v>398.71846153846155</v>
      </c>
      <c r="F28" s="17">
        <v>1786.9884615384615</v>
      </c>
      <c r="H28" t="s">
        <v>30</v>
      </c>
      <c r="I28" s="54">
        <v>13636.160769230768</v>
      </c>
      <c r="J28" s="54">
        <v>324878.20800000004</v>
      </c>
      <c r="K28" s="17">
        <f>J28/I28</f>
        <v>23.824756359067685</v>
      </c>
    </row>
    <row r="29" spans="1:11">
      <c r="A29" t="s">
        <v>30</v>
      </c>
      <c r="B29" s="17">
        <v>1062.8215384615385</v>
      </c>
      <c r="C29" s="17">
        <v>760.94923076923078</v>
      </c>
      <c r="D29" s="17">
        <v>716.5138461538462</v>
      </c>
      <c r="E29" s="17">
        <v>865.20615384615382</v>
      </c>
      <c r="F29" s="17">
        <v>3405.4907692307693</v>
      </c>
      <c r="H29" t="s">
        <v>31</v>
      </c>
      <c r="I29" s="54">
        <v>12036.59646153846</v>
      </c>
      <c r="J29" s="54">
        <v>377938.10400000005</v>
      </c>
      <c r="K29" s="17">
        <f>J29/I29</f>
        <v>31.39908405234463</v>
      </c>
    </row>
    <row r="30" spans="1:11">
      <c r="A30" t="s">
        <v>31</v>
      </c>
      <c r="B30" s="17">
        <v>1125.283076923077</v>
      </c>
      <c r="C30" s="17">
        <v>806.61538461538464</v>
      </c>
      <c r="D30" s="17">
        <v>747.69230769230762</v>
      </c>
      <c r="E30" s="17">
        <v>812.66769230769228</v>
      </c>
      <c r="F30" s="17">
        <v>3492.2584615384612</v>
      </c>
      <c r="H30" t="s">
        <v>32</v>
      </c>
      <c r="I30" s="54">
        <v>5167.6726282051286</v>
      </c>
      <c r="J30" s="54">
        <v>51181.985714285729</v>
      </c>
      <c r="K30" s="17">
        <f>J30/I30</f>
        <v>9.904262401401887</v>
      </c>
    </row>
    <row r="31" spans="1:11">
      <c r="A31" t="s">
        <v>32</v>
      </c>
      <c r="B31" s="17">
        <v>547.08333333333337</v>
      </c>
      <c r="C31" s="17">
        <v>353.67564102564108</v>
      </c>
      <c r="D31" s="17">
        <v>326.61346153846154</v>
      </c>
      <c r="E31" s="17">
        <v>351.54935897435894</v>
      </c>
      <c r="F31" s="17">
        <v>1578.9217948717949</v>
      </c>
      <c r="H31" s="107" t="s">
        <v>37</v>
      </c>
      <c r="I31" s="111">
        <v>39877.421320512818</v>
      </c>
      <c r="J31" s="111">
        <v>910275.20071428583</v>
      </c>
      <c r="K31" s="112">
        <f>J31/I31</f>
        <v>22.826832091222588</v>
      </c>
    </row>
    <row r="32" spans="1:11">
      <c r="A32" s="107" t="s">
        <v>37</v>
      </c>
      <c r="B32" s="106">
        <v>3301.854871794872</v>
      </c>
      <c r="C32" s="106">
        <v>2335.1510256410261</v>
      </c>
      <c r="D32" s="106">
        <v>2198.5119230769233</v>
      </c>
      <c r="E32" s="106">
        <v>2428.1416666666664</v>
      </c>
      <c r="F32" s="106">
        <v>10263.659487179486</v>
      </c>
    </row>
    <row r="34" spans="1:11">
      <c r="A34" s="31" t="s">
        <v>7</v>
      </c>
      <c r="B34" s="31" t="s">
        <v>180</v>
      </c>
      <c r="H34" s="31" t="s">
        <v>28</v>
      </c>
      <c r="I34" t="s">
        <v>7</v>
      </c>
      <c r="J34" t="s">
        <v>6</v>
      </c>
      <c r="K34" s="110" t="s">
        <v>48</v>
      </c>
    </row>
    <row r="35" spans="1:11">
      <c r="A35" s="31" t="s">
        <v>28</v>
      </c>
      <c r="B35" t="s">
        <v>193</v>
      </c>
      <c r="C35" t="s">
        <v>195</v>
      </c>
      <c r="D35" t="s">
        <v>197</v>
      </c>
      <c r="E35" t="s">
        <v>199</v>
      </c>
      <c r="F35" t="s">
        <v>37</v>
      </c>
      <c r="H35" t="s">
        <v>33</v>
      </c>
      <c r="I35" s="54">
        <v>9066.0879999999997</v>
      </c>
      <c r="J35" s="54">
        <v>148560.837</v>
      </c>
      <c r="K35" s="17">
        <f>J35/I35</f>
        <v>16.38643227376571</v>
      </c>
    </row>
    <row r="36" spans="1:11">
      <c r="A36" t="s">
        <v>29</v>
      </c>
      <c r="B36" s="17">
        <v>831.58400000000006</v>
      </c>
      <c r="C36" s="17">
        <v>864.16700000000003</v>
      </c>
      <c r="D36" s="17">
        <v>966.08400000000006</v>
      </c>
      <c r="E36" s="17">
        <v>918.66700000000003</v>
      </c>
      <c r="F36" s="17">
        <v>3580.502</v>
      </c>
      <c r="H36" t="s">
        <v>34</v>
      </c>
      <c r="I36" s="54">
        <v>11901.842000000001</v>
      </c>
      <c r="J36" s="54">
        <v>317973.84400000004</v>
      </c>
      <c r="K36" s="17">
        <f>J36/I36</f>
        <v>26.716355669987891</v>
      </c>
    </row>
    <row r="37" spans="1:11">
      <c r="A37" t="s">
        <v>30</v>
      </c>
      <c r="B37" s="17">
        <v>978.5</v>
      </c>
      <c r="C37" s="17">
        <v>999.83400000000006</v>
      </c>
      <c r="D37" s="17">
        <v>1136.6680000000001</v>
      </c>
      <c r="E37" s="17">
        <v>1071.3340000000001</v>
      </c>
      <c r="F37" s="17">
        <v>4186.3360000000002</v>
      </c>
      <c r="H37" t="s">
        <v>35</v>
      </c>
      <c r="I37" s="54">
        <v>13864.011999999999</v>
      </c>
      <c r="J37" s="54">
        <v>489805.17400000012</v>
      </c>
      <c r="K37" s="17">
        <f>J37/I37</f>
        <v>35.329252023151753</v>
      </c>
    </row>
    <row r="38" spans="1:11">
      <c r="A38" t="s">
        <v>31</v>
      </c>
      <c r="B38" s="17">
        <v>944.16800000000012</v>
      </c>
      <c r="C38" s="17">
        <v>949.5</v>
      </c>
      <c r="D38" s="17">
        <v>1051.6680000000001</v>
      </c>
      <c r="E38" s="17">
        <v>1006</v>
      </c>
      <c r="F38" s="17">
        <v>3951.3360000000002</v>
      </c>
      <c r="H38" t="s">
        <v>36</v>
      </c>
      <c r="I38" s="54">
        <v>6005.0741666666681</v>
      </c>
      <c r="J38" s="54">
        <v>37870.189880952385</v>
      </c>
      <c r="K38" s="17">
        <f>J38/I38</f>
        <v>6.3063650555999029</v>
      </c>
    </row>
    <row r="39" spans="1:11">
      <c r="A39" t="s">
        <v>32</v>
      </c>
      <c r="B39" s="17">
        <v>380.625</v>
      </c>
      <c r="C39" s="17">
        <v>382.5</v>
      </c>
      <c r="D39" s="17">
        <v>430.625</v>
      </c>
      <c r="E39" s="17">
        <v>417.43083333333334</v>
      </c>
      <c r="F39" s="17">
        <v>1611.1808333333333</v>
      </c>
      <c r="H39" s="107" t="s">
        <v>37</v>
      </c>
      <c r="I39" s="111">
        <v>40837.016166666661</v>
      </c>
      <c r="J39" s="111">
        <v>994210.04488095257</v>
      </c>
      <c r="K39" s="112">
        <f>J39/I39</f>
        <v>24.345805306228019</v>
      </c>
    </row>
    <row r="40" spans="1:11">
      <c r="A40" s="107" t="s">
        <v>37</v>
      </c>
      <c r="B40" s="106">
        <v>3134.8770000000004</v>
      </c>
      <c r="C40" s="106">
        <v>3196.0010000000002</v>
      </c>
      <c r="D40" s="106">
        <v>3585.0450000000005</v>
      </c>
      <c r="E40" s="106">
        <v>3413.4318333333335</v>
      </c>
      <c r="F40" s="106">
        <v>13329.354833333333</v>
      </c>
    </row>
    <row r="42" spans="1:11">
      <c r="A42" s="31" t="s">
        <v>28</v>
      </c>
      <c r="B42" t="s">
        <v>6</v>
      </c>
      <c r="C42" t="s">
        <v>10</v>
      </c>
      <c r="D42" t="s">
        <v>7</v>
      </c>
      <c r="E42" t="s">
        <v>91</v>
      </c>
      <c r="F42" t="s">
        <v>8</v>
      </c>
      <c r="G42" s="41" t="s">
        <v>44</v>
      </c>
      <c r="H42" s="41" t="s">
        <v>47</v>
      </c>
      <c r="I42" s="41" t="s">
        <v>46</v>
      </c>
      <c r="J42" s="41" t="s">
        <v>45</v>
      </c>
    </row>
    <row r="43" spans="1:11">
      <c r="A43" t="s">
        <v>33</v>
      </c>
      <c r="B43" s="17">
        <v>148560.837</v>
      </c>
      <c r="C43" s="218">
        <v>3655.6000000000004</v>
      </c>
      <c r="D43" s="17">
        <v>9066.0879999999997</v>
      </c>
      <c r="E43">
        <v>920</v>
      </c>
      <c r="F43">
        <v>944902</v>
      </c>
      <c r="G43" s="17">
        <f>D43/C43</f>
        <v>2.480054710581026</v>
      </c>
      <c r="H43" s="30">
        <f>C43/F43</f>
        <v>3.8687609932035283E-3</v>
      </c>
      <c r="I43" s="30">
        <f>E43/C43</f>
        <v>0.25166867272130428</v>
      </c>
      <c r="J43" s="17">
        <f>D43/E43</f>
        <v>9.854443478260869</v>
      </c>
    </row>
    <row r="44" spans="1:11">
      <c r="A44" t="s">
        <v>34</v>
      </c>
      <c r="B44" s="17">
        <v>317973.84400000004</v>
      </c>
      <c r="C44" s="218">
        <v>1998.2</v>
      </c>
      <c r="D44" s="17">
        <v>11901.842000000001</v>
      </c>
      <c r="E44">
        <v>1968</v>
      </c>
      <c r="F44">
        <v>609177</v>
      </c>
      <c r="G44" s="17">
        <f t="shared" ref="G44:G47" si="5">D44/C44</f>
        <v>5.9562816534881398</v>
      </c>
      <c r="H44" s="30">
        <f>C44/F44</f>
        <v>3.2801632366290913E-3</v>
      </c>
      <c r="I44" s="30">
        <f>E44/C44</f>
        <v>0.98488639775798215</v>
      </c>
      <c r="J44" s="17">
        <f>D44/E44</f>
        <v>6.0476839430894316</v>
      </c>
    </row>
    <row r="45" spans="1:11">
      <c r="A45" t="s">
        <v>35</v>
      </c>
      <c r="B45" s="17">
        <v>489805.17400000012</v>
      </c>
      <c r="C45" s="218">
        <v>9204.6</v>
      </c>
      <c r="D45" s="17">
        <v>13864.011999999999</v>
      </c>
      <c r="E45">
        <v>2855</v>
      </c>
      <c r="F45">
        <v>903952</v>
      </c>
      <c r="G45" s="17">
        <f t="shared" si="5"/>
        <v>1.5062047237250937</v>
      </c>
      <c r="H45" s="30">
        <f>C45/F45</f>
        <v>1.018262031612298E-2</v>
      </c>
      <c r="I45" s="30">
        <f>E45/C45</f>
        <v>0.31017100145579385</v>
      </c>
      <c r="J45" s="17">
        <f>D45/E45</f>
        <v>4.8560462346760067</v>
      </c>
    </row>
    <row r="46" spans="1:11">
      <c r="A46" t="s">
        <v>36</v>
      </c>
      <c r="B46" s="17">
        <v>37870.189880952385</v>
      </c>
      <c r="C46" s="218">
        <v>1103.3999999999999</v>
      </c>
      <c r="D46" s="17">
        <v>6005.0741666666681</v>
      </c>
      <c r="E46">
        <v>961</v>
      </c>
      <c r="F46">
        <v>1451163</v>
      </c>
      <c r="G46" s="17">
        <f t="shared" si="5"/>
        <v>5.4423365657664213</v>
      </c>
      <c r="H46" s="30">
        <f>C46/F46</f>
        <v>7.6035565956408748E-4</v>
      </c>
      <c r="I46" s="30">
        <f>E46/C46</f>
        <v>0.87094435381547952</v>
      </c>
      <c r="J46" s="17">
        <f>D46/E46</f>
        <v>6.2487764481442953</v>
      </c>
    </row>
    <row r="47" spans="1:11">
      <c r="A47" s="107" t="s">
        <v>37</v>
      </c>
      <c r="B47" s="17">
        <v>994210.04488095257</v>
      </c>
      <c r="C47" s="218">
        <v>15961.800000000001</v>
      </c>
      <c r="D47" s="17">
        <v>40837.016166666661</v>
      </c>
      <c r="E47">
        <v>6704</v>
      </c>
      <c r="F47">
        <v>3909194</v>
      </c>
      <c r="G47" s="52">
        <f t="shared" si="5"/>
        <v>2.5584217423264706</v>
      </c>
      <c r="H47" s="236">
        <f>C47/F47</f>
        <v>4.0831434817509699E-3</v>
      </c>
      <c r="I47" s="236">
        <f>E47/C47</f>
        <v>0.4200027565813379</v>
      </c>
      <c r="J47" s="52">
        <f>D47/E47</f>
        <v>6.0914403589896571</v>
      </c>
    </row>
    <row r="49" spans="7:7">
      <c r="G49" s="17"/>
    </row>
    <row r="50" spans="7:7">
      <c r="G50" s="17"/>
    </row>
    <row r="51" spans="7:7">
      <c r="G51" s="17"/>
    </row>
    <row r="52" spans="7:7">
      <c r="G52" s="17"/>
    </row>
    <row r="53" spans="7:7">
      <c r="G53" s="17"/>
    </row>
  </sheetData>
  <conditionalFormatting sqref="B3:B11">
    <cfRule type="colorScale" priority="21">
      <colorScale>
        <cfvo type="min"/>
        <cfvo type="percentile" val="50"/>
        <cfvo type="max"/>
        <color rgb="FF63BE7B"/>
        <color rgb="FFFFEB84"/>
        <color rgb="FFF8696B"/>
      </colorScale>
    </cfRule>
  </conditionalFormatting>
  <conditionalFormatting sqref="C3:C11">
    <cfRule type="colorScale" priority="20">
      <colorScale>
        <cfvo type="min"/>
        <cfvo type="percentile" val="50"/>
        <cfvo type="max"/>
        <color rgb="FF63BE7B"/>
        <color rgb="FFFFEB84"/>
        <color rgb="FFF8696B"/>
      </colorScale>
    </cfRule>
  </conditionalFormatting>
  <conditionalFormatting sqref="D3:D11">
    <cfRule type="colorScale" priority="19">
      <colorScale>
        <cfvo type="min"/>
        <cfvo type="percentile" val="50"/>
        <cfvo type="max"/>
        <color rgb="FFF8696B"/>
        <color rgb="FFFFEB84"/>
        <color rgb="FF63BE7B"/>
      </colorScale>
    </cfRule>
  </conditionalFormatting>
  <conditionalFormatting sqref="E3:E11">
    <cfRule type="colorScale" priority="18">
      <colorScale>
        <cfvo type="min"/>
        <cfvo type="percentile" val="50"/>
        <cfvo type="max"/>
        <color rgb="FFF8696B"/>
        <color rgb="FFFFEB84"/>
        <color rgb="FF63BE7B"/>
      </colorScale>
    </cfRule>
  </conditionalFormatting>
  <conditionalFormatting sqref="F3:F11">
    <cfRule type="colorScale" priority="17">
      <colorScale>
        <cfvo type="min"/>
        <cfvo type="percentile" val="50"/>
        <cfvo type="max"/>
        <color rgb="FFF8696B"/>
        <color rgb="FFFFEB84"/>
        <color rgb="FF63BE7B"/>
      </colorScale>
    </cfRule>
  </conditionalFormatting>
  <conditionalFormatting pivot="1" sqref="I27:I30">
    <cfRule type="colorScale" priority="16">
      <colorScale>
        <cfvo type="min"/>
        <cfvo type="percentile" val="50"/>
        <cfvo type="max"/>
        <color rgb="FF63BE7B"/>
        <color rgb="FFFFEB84"/>
        <color rgb="FFF8696B"/>
      </colorScale>
    </cfRule>
  </conditionalFormatting>
  <conditionalFormatting pivot="1" sqref="J27:J30">
    <cfRule type="colorScale" priority="15">
      <colorScale>
        <cfvo type="min"/>
        <cfvo type="percentile" val="50"/>
        <cfvo type="max"/>
        <color rgb="FFF8696B"/>
        <color rgb="FFFFEB84"/>
        <color rgb="FF63BE7B"/>
      </colorScale>
    </cfRule>
  </conditionalFormatting>
  <conditionalFormatting sqref="K27:K30">
    <cfRule type="colorScale" priority="13">
      <colorScale>
        <cfvo type="min"/>
        <cfvo type="percentile" val="50"/>
        <cfvo type="max"/>
        <color rgb="FFF8696B"/>
        <color rgb="FFFFEB84"/>
        <color rgb="FF63BE7B"/>
      </colorScale>
    </cfRule>
  </conditionalFormatting>
  <conditionalFormatting pivot="1">
    <cfRule type="colorScale" priority="12">
      <colorScale>
        <cfvo type="min"/>
        <cfvo type="percentile" val="50"/>
        <cfvo type="max"/>
        <color rgb="FF63BE7B"/>
        <color rgb="FFFFEB84"/>
        <color rgb="FFF8696B"/>
      </colorScale>
    </cfRule>
  </conditionalFormatting>
  <conditionalFormatting pivot="1">
    <cfRule type="colorScale" priority="10">
      <colorScale>
        <cfvo type="min"/>
        <cfvo type="percentile" val="50"/>
        <cfvo type="max"/>
        <color rgb="FFF8696B"/>
        <color rgb="FFFFEB84"/>
        <color rgb="FF63BE7B"/>
      </colorScale>
    </cfRule>
  </conditionalFormatting>
  <conditionalFormatting sqref="K35:K38">
    <cfRule type="colorScale" priority="9">
      <colorScale>
        <cfvo type="min"/>
        <cfvo type="percentile" val="50"/>
        <cfvo type="max"/>
        <color rgb="FFF8696B"/>
        <color rgb="FFFFEB84"/>
        <color rgb="FF63BE7B"/>
      </colorScale>
    </cfRule>
  </conditionalFormatting>
  <conditionalFormatting pivot="1" sqref="I35:I38">
    <cfRule type="colorScale" priority="8">
      <colorScale>
        <cfvo type="min"/>
        <cfvo type="percentile" val="50"/>
        <cfvo type="max"/>
        <color rgb="FF63BE7B"/>
        <color rgb="FFFFEB84"/>
        <color rgb="FFF8696B"/>
      </colorScale>
    </cfRule>
  </conditionalFormatting>
  <conditionalFormatting pivot="1" sqref="I27:I30">
    <cfRule type="colorScale" priority="5">
      <colorScale>
        <cfvo type="min"/>
        <cfvo type="percentile" val="50"/>
        <cfvo type="max"/>
        <color rgb="FF63BE7B"/>
        <color rgb="FFFFEB84"/>
        <color rgb="FFF8696B"/>
      </colorScale>
    </cfRule>
  </conditionalFormatting>
  <conditionalFormatting pivot="1" sqref="J27:J30">
    <cfRule type="colorScale" priority="4">
      <colorScale>
        <cfvo type="min"/>
        <cfvo type="percentile" val="50"/>
        <cfvo type="max"/>
        <color rgb="FFF8696B"/>
        <color rgb="FFFFEB84"/>
        <color rgb="FF63BE7B"/>
      </colorScale>
    </cfRule>
  </conditionalFormatting>
  <conditionalFormatting pivot="1" sqref="J35:J38">
    <cfRule type="colorScale" priority="2">
      <colorScale>
        <cfvo type="min"/>
        <cfvo type="percentile" val="50"/>
        <cfvo type="max"/>
        <color rgb="FFF8696B"/>
        <color rgb="FFFFEB84"/>
        <color rgb="FF63BE7B"/>
      </colorScale>
    </cfRule>
  </conditionalFormatting>
  <conditionalFormatting sqref="B43:B48 G48:G53">
    <cfRule type="colorScale" priority="1">
      <colorScale>
        <cfvo type="min"/>
        <cfvo type="percentile" val="50"/>
        <cfvo type="max"/>
        <color rgb="FF63BE7B"/>
        <color rgb="FFFFEB84"/>
        <color rgb="FFF8696B"/>
      </colorScale>
    </cfRule>
  </conditionalFormatting>
  <pageMargins left="0.7" right="0.7" top="0.75" bottom="0.75" header="0.3" footer="0.3"/>
  <drawing r:id="rId9"/>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P974"/>
  <sheetViews>
    <sheetView workbookViewId="0"/>
  </sheetViews>
  <sheetFormatPr defaultColWidth="12.5703125" defaultRowHeight="15.75" customHeight="1"/>
  <cols>
    <col min="1" max="1" width="10.140625" customWidth="1"/>
    <col min="2" max="2" width="28.7109375" bestFit="1" customWidth="1"/>
    <col min="3" max="3" width="12" bestFit="1" customWidth="1"/>
    <col min="4" max="4" width="15.28515625" bestFit="1" customWidth="1"/>
    <col min="5" max="5" width="13" bestFit="1" customWidth="1"/>
    <col min="8" max="8" width="12.140625" bestFit="1" customWidth="1"/>
    <col min="9" max="9" width="7.28515625" bestFit="1" customWidth="1"/>
    <col min="10" max="11" width="14.7109375" bestFit="1" customWidth="1"/>
    <col min="12" max="12" width="14.5703125" bestFit="1" customWidth="1"/>
    <col min="13" max="13" width="14.7109375" bestFit="1" customWidth="1"/>
  </cols>
  <sheetData>
    <row r="1" spans="1:16" ht="12.75">
      <c r="A1" s="3" t="s">
        <v>143</v>
      </c>
      <c r="B1" s="3" t="s">
        <v>28</v>
      </c>
      <c r="C1" s="3" t="s">
        <v>180</v>
      </c>
      <c r="D1" s="4" t="s">
        <v>181</v>
      </c>
      <c r="E1" s="4" t="s">
        <v>182</v>
      </c>
      <c r="F1" s="4" t="s">
        <v>132</v>
      </c>
      <c r="G1" s="6" t="s">
        <v>136</v>
      </c>
      <c r="H1" s="7" t="s">
        <v>134</v>
      </c>
      <c r="I1" s="3" t="s">
        <v>135</v>
      </c>
      <c r="J1" s="28" t="s">
        <v>236</v>
      </c>
      <c r="K1" s="19" t="s">
        <v>237</v>
      </c>
      <c r="L1" s="29" t="s">
        <v>238</v>
      </c>
      <c r="M1" s="18" t="s">
        <v>239</v>
      </c>
      <c r="N1" s="9"/>
      <c r="O1" s="9"/>
      <c r="P1" s="9"/>
    </row>
    <row r="2" spans="1:16" ht="15.75" customHeight="1">
      <c r="A2" s="8"/>
      <c r="B2" s="9" t="s">
        <v>165</v>
      </c>
      <c r="C2" s="9" t="s">
        <v>183</v>
      </c>
      <c r="D2" s="10" t="s">
        <v>184</v>
      </c>
      <c r="E2" s="11">
        <v>13640.297777777778</v>
      </c>
      <c r="F2" s="12">
        <v>193759.70370370371</v>
      </c>
      <c r="G2" s="12">
        <v>32959.333333333336</v>
      </c>
      <c r="H2" s="12">
        <v>1701485.3333333333</v>
      </c>
      <c r="I2" s="9">
        <v>664</v>
      </c>
      <c r="J2" s="47">
        <f>E2/G2</f>
        <v>0.41385235677636412</v>
      </c>
      <c r="K2" s="47">
        <f>E2/I2</f>
        <v>20.542617135207497</v>
      </c>
      <c r="L2" s="9">
        <f>G2/H2</f>
        <v>1.9370918272191985E-2</v>
      </c>
      <c r="M2" s="9">
        <f>I2/G2</f>
        <v>2.0146038552559718E-2</v>
      </c>
      <c r="N2" s="9"/>
      <c r="O2" s="9"/>
      <c r="P2" s="9"/>
    </row>
    <row r="3" spans="1:16" ht="15.75" customHeight="1">
      <c r="A3" s="8"/>
      <c r="B3" s="9" t="s">
        <v>165</v>
      </c>
      <c r="C3" s="9" t="s">
        <v>185</v>
      </c>
      <c r="D3" s="10" t="s">
        <v>186</v>
      </c>
      <c r="E3" s="11">
        <v>13383.408888888887</v>
      </c>
      <c r="F3" s="12">
        <v>223338.07407407407</v>
      </c>
      <c r="G3" s="12">
        <v>33440</v>
      </c>
      <c r="H3" s="12">
        <v>1721688.6666666667</v>
      </c>
      <c r="I3" s="9">
        <v>702</v>
      </c>
      <c r="J3" s="47">
        <f t="shared" ref="J3:J66" si="0">E3/G3</f>
        <v>0.40022155768208395</v>
      </c>
      <c r="K3" s="47">
        <f t="shared" ref="K3:K66" si="1">E3/I3</f>
        <v>19.064685026907245</v>
      </c>
      <c r="L3" s="9">
        <f t="shared" ref="L3:L66" si="2">G3/H3</f>
        <v>1.9422791499663312E-2</v>
      </c>
      <c r="M3" s="9">
        <f t="shared" ref="M3:M66" si="3">I3/G3</f>
        <v>2.0992822966507178E-2</v>
      </c>
      <c r="N3" s="9"/>
      <c r="O3" s="9"/>
      <c r="P3" s="9"/>
    </row>
    <row r="4" spans="1:16" ht="15.75" customHeight="1">
      <c r="A4" s="8"/>
      <c r="B4" s="9" t="s">
        <v>165</v>
      </c>
      <c r="C4" s="9" t="s">
        <v>187</v>
      </c>
      <c r="D4" s="10" t="s">
        <v>188</v>
      </c>
      <c r="E4" s="11">
        <v>13679.408888888887</v>
      </c>
      <c r="F4" s="12">
        <v>303839.40740740736</v>
      </c>
      <c r="G4" s="12">
        <v>29221.333333333332</v>
      </c>
      <c r="H4" s="12">
        <v>1653651.3333333333</v>
      </c>
      <c r="I4" s="9">
        <v>772</v>
      </c>
      <c r="J4" s="47">
        <f t="shared" si="0"/>
        <v>0.46813089371539818</v>
      </c>
      <c r="K4" s="47">
        <f t="shared" si="1"/>
        <v>17.719441565918249</v>
      </c>
      <c r="L4" s="9">
        <f t="shared" si="2"/>
        <v>1.7670794770521959E-2</v>
      </c>
      <c r="M4" s="9">
        <f t="shared" si="3"/>
        <v>2.6419054572002193E-2</v>
      </c>
      <c r="N4" s="9"/>
      <c r="O4" s="9"/>
      <c r="P4" s="9"/>
    </row>
    <row r="5" spans="1:16" ht="15.75" customHeight="1">
      <c r="A5" s="8"/>
      <c r="B5" s="9" t="s">
        <v>165</v>
      </c>
      <c r="C5" s="9" t="s">
        <v>189</v>
      </c>
      <c r="D5" s="10" t="s">
        <v>190</v>
      </c>
      <c r="E5" s="11">
        <v>14105.186666666666</v>
      </c>
      <c r="F5" s="12">
        <v>256232.88888888888</v>
      </c>
      <c r="G5" s="12">
        <v>30986</v>
      </c>
      <c r="H5" s="12">
        <v>1515955.3333333333</v>
      </c>
      <c r="I5" s="9">
        <v>778</v>
      </c>
      <c r="J5" s="47">
        <f t="shared" si="0"/>
        <v>0.45521160093805807</v>
      </c>
      <c r="K5" s="47">
        <f t="shared" si="1"/>
        <v>18.13005998286204</v>
      </c>
      <c r="L5" s="9">
        <f t="shared" si="2"/>
        <v>2.0439916215649275E-2</v>
      </c>
      <c r="M5" s="9">
        <f t="shared" si="3"/>
        <v>2.5108113341509069E-2</v>
      </c>
      <c r="N5" s="9"/>
      <c r="O5" s="9"/>
      <c r="P5" s="9"/>
    </row>
    <row r="6" spans="1:16" ht="15.75" customHeight="1">
      <c r="A6" s="8"/>
      <c r="B6" s="9" t="s">
        <v>165</v>
      </c>
      <c r="C6" s="9" t="s">
        <v>201</v>
      </c>
      <c r="D6" s="10" t="s">
        <v>202</v>
      </c>
      <c r="E6" s="11">
        <v>15221.333333333334</v>
      </c>
      <c r="F6" s="12">
        <v>237830.81481481483</v>
      </c>
      <c r="G6" s="12">
        <v>33412</v>
      </c>
      <c r="H6" s="12">
        <v>1623468</v>
      </c>
      <c r="I6" s="9">
        <v>807</v>
      </c>
      <c r="J6" s="47">
        <f t="shared" si="0"/>
        <v>0.45556486691408277</v>
      </c>
      <c r="K6" s="47">
        <f t="shared" si="1"/>
        <v>18.861627426683189</v>
      </c>
      <c r="L6" s="9">
        <f t="shared" si="2"/>
        <v>2.0580633557298326E-2</v>
      </c>
      <c r="M6" s="9">
        <f t="shared" si="3"/>
        <v>2.4152998922542798E-2</v>
      </c>
      <c r="N6" s="9"/>
      <c r="O6" s="9"/>
      <c r="P6" s="9"/>
    </row>
    <row r="7" spans="1:16" ht="15.75" customHeight="1">
      <c r="A7" s="8"/>
      <c r="B7" s="9" t="s">
        <v>165</v>
      </c>
      <c r="C7" s="9" t="s">
        <v>203</v>
      </c>
      <c r="D7" s="10" t="s">
        <v>204</v>
      </c>
      <c r="E7" s="11">
        <v>13086.519999999999</v>
      </c>
      <c r="F7" s="12">
        <v>238320</v>
      </c>
      <c r="G7" s="12">
        <v>27763.333333333332</v>
      </c>
      <c r="H7" s="12">
        <v>1376818</v>
      </c>
      <c r="I7" s="9">
        <v>765</v>
      </c>
      <c r="J7" s="47">
        <f t="shared" si="0"/>
        <v>0.47135982711009722</v>
      </c>
      <c r="K7" s="47">
        <f t="shared" si="1"/>
        <v>17.106562091503267</v>
      </c>
      <c r="L7" s="9">
        <f t="shared" si="2"/>
        <v>2.0164853548786645E-2</v>
      </c>
      <c r="M7" s="9">
        <f t="shared" si="3"/>
        <v>2.755432825069036E-2</v>
      </c>
      <c r="N7" s="9"/>
      <c r="O7" s="9"/>
      <c r="P7" s="9"/>
    </row>
    <row r="8" spans="1:16" ht="15.75" customHeight="1">
      <c r="A8" s="8"/>
      <c r="B8" s="9" t="s">
        <v>165</v>
      </c>
      <c r="C8" s="9" t="s">
        <v>205</v>
      </c>
      <c r="D8" s="10" t="s">
        <v>206</v>
      </c>
      <c r="E8" s="11">
        <v>10906.964444444444</v>
      </c>
      <c r="F8" s="12">
        <v>197475.55555555553</v>
      </c>
      <c r="G8" s="12">
        <v>27686</v>
      </c>
      <c r="H8" s="12">
        <v>1200021.3333333333</v>
      </c>
      <c r="I8" s="9">
        <v>646</v>
      </c>
      <c r="J8" s="47">
        <f t="shared" si="0"/>
        <v>0.39395233852649153</v>
      </c>
      <c r="K8" s="47">
        <f t="shared" si="1"/>
        <v>16.883845889232884</v>
      </c>
      <c r="L8" s="9">
        <f t="shared" si="2"/>
        <v>2.3071256510995362E-2</v>
      </c>
      <c r="M8" s="9">
        <f t="shared" si="3"/>
        <v>2.333309253774471E-2</v>
      </c>
      <c r="N8" s="9"/>
      <c r="O8" s="9"/>
      <c r="P8" s="9"/>
    </row>
    <row r="9" spans="1:16" ht="15.75" customHeight="1">
      <c r="A9" s="8"/>
      <c r="B9" s="9" t="s">
        <v>165</v>
      </c>
      <c r="C9" s="9" t="s">
        <v>207</v>
      </c>
      <c r="D9" s="10" t="s">
        <v>208</v>
      </c>
      <c r="E9" s="11">
        <v>11609.484444444444</v>
      </c>
      <c r="F9" s="12">
        <v>201670.8148148148</v>
      </c>
      <c r="G9" s="12">
        <v>34842.666666666664</v>
      </c>
      <c r="H9" s="12">
        <v>1473319.3333333333</v>
      </c>
      <c r="I9" s="9">
        <v>775</v>
      </c>
      <c r="J9" s="47">
        <f t="shared" si="0"/>
        <v>0.33319735700801062</v>
      </c>
      <c r="K9" s="47">
        <f t="shared" si="1"/>
        <v>14.979979928315412</v>
      </c>
      <c r="L9" s="9">
        <f t="shared" si="2"/>
        <v>2.3649093498173512E-2</v>
      </c>
      <c r="M9" s="9">
        <f t="shared" si="3"/>
        <v>2.224284402265422E-2</v>
      </c>
      <c r="N9" s="9"/>
      <c r="O9" s="9"/>
      <c r="P9" s="9"/>
    </row>
    <row r="10" spans="1:16" ht="15.75" customHeight="1">
      <c r="A10" s="8"/>
      <c r="B10" s="9" t="s">
        <v>165</v>
      </c>
      <c r="C10" s="9" t="s">
        <v>217</v>
      </c>
      <c r="D10" s="10" t="s">
        <v>218</v>
      </c>
      <c r="E10" s="11">
        <v>16005.333333333334</v>
      </c>
      <c r="F10" s="12">
        <v>260841.77777777778</v>
      </c>
      <c r="G10" s="12">
        <v>32636</v>
      </c>
      <c r="H10" s="12">
        <v>1660065.3333333333</v>
      </c>
      <c r="I10" s="9">
        <v>778</v>
      </c>
      <c r="J10" s="47">
        <f t="shared" si="0"/>
        <v>0.49041957756260984</v>
      </c>
      <c r="K10" s="47">
        <f t="shared" si="1"/>
        <v>20.572407883461867</v>
      </c>
      <c r="L10" s="9">
        <f t="shared" si="2"/>
        <v>1.9659467217756091E-2</v>
      </c>
      <c r="M10" s="9">
        <f t="shared" si="3"/>
        <v>2.3838705723740656E-2</v>
      </c>
      <c r="N10" s="9"/>
      <c r="O10" s="9"/>
      <c r="P10" s="9"/>
    </row>
    <row r="11" spans="1:16" ht="15.75" customHeight="1">
      <c r="A11" s="8"/>
      <c r="B11" s="9" t="s">
        <v>165</v>
      </c>
      <c r="C11" s="9" t="s">
        <v>219</v>
      </c>
      <c r="D11" s="10" t="s">
        <v>220</v>
      </c>
      <c r="E11" s="11">
        <v>15587.555555555555</v>
      </c>
      <c r="F11" s="12">
        <v>228695.40740740742</v>
      </c>
      <c r="G11" s="12">
        <v>29697.333333333332</v>
      </c>
      <c r="H11" s="12">
        <v>1662534</v>
      </c>
      <c r="I11" s="9">
        <v>688</v>
      </c>
      <c r="J11" s="47">
        <f t="shared" si="0"/>
        <v>0.5248806477199599</v>
      </c>
      <c r="K11" s="47">
        <f t="shared" si="1"/>
        <v>22.656330749354005</v>
      </c>
      <c r="L11" s="9">
        <f t="shared" si="2"/>
        <v>1.7862692331906193E-2</v>
      </c>
      <c r="M11" s="9">
        <f t="shared" si="3"/>
        <v>2.3167063260449872E-2</v>
      </c>
      <c r="N11" s="9"/>
      <c r="O11" s="9"/>
      <c r="P11" s="9"/>
    </row>
    <row r="12" spans="1:16" ht="15.75" customHeight="1">
      <c r="A12" s="8"/>
      <c r="B12" s="9" t="s">
        <v>165</v>
      </c>
      <c r="C12" s="9" t="s">
        <v>221</v>
      </c>
      <c r="D12" s="10" t="s">
        <v>222</v>
      </c>
      <c r="E12" s="11">
        <v>11796.444444444445</v>
      </c>
      <c r="F12" s="12">
        <v>215357.92592592593</v>
      </c>
      <c r="G12" s="12">
        <v>21198.666666666668</v>
      </c>
      <c r="H12" s="12">
        <v>1273956.6666666667</v>
      </c>
      <c r="I12" s="9">
        <v>641</v>
      </c>
      <c r="J12" s="47">
        <f t="shared" si="0"/>
        <v>0.55647105687988763</v>
      </c>
      <c r="K12" s="47">
        <f t="shared" si="1"/>
        <v>18.403189460911772</v>
      </c>
      <c r="L12" s="9">
        <f t="shared" si="2"/>
        <v>1.6640021769447941E-2</v>
      </c>
      <c r="M12" s="9">
        <f t="shared" si="3"/>
        <v>3.0237750801937226E-2</v>
      </c>
      <c r="N12" s="9"/>
      <c r="O12" s="9"/>
      <c r="P12" s="9"/>
    </row>
    <row r="13" spans="1:16" ht="15.75" customHeight="1">
      <c r="A13" s="8"/>
      <c r="B13" s="9" t="s">
        <v>165</v>
      </c>
      <c r="C13" s="9" t="s">
        <v>223</v>
      </c>
      <c r="D13" s="10" t="s">
        <v>224</v>
      </c>
      <c r="E13" s="11">
        <v>15142.817777777776</v>
      </c>
      <c r="F13" s="12">
        <v>234088.29629629629</v>
      </c>
      <c r="G13" s="12">
        <v>26892</v>
      </c>
      <c r="H13" s="12">
        <v>1417574</v>
      </c>
      <c r="I13" s="9">
        <v>768</v>
      </c>
      <c r="J13" s="47">
        <f t="shared" si="0"/>
        <v>0.56309749285206667</v>
      </c>
      <c r="K13" s="47">
        <f t="shared" si="1"/>
        <v>19.717210648148146</v>
      </c>
      <c r="L13" s="9">
        <f t="shared" si="2"/>
        <v>1.8970438227563429E-2</v>
      </c>
      <c r="M13" s="9">
        <f t="shared" si="3"/>
        <v>2.8558679161088799E-2</v>
      </c>
      <c r="N13" s="9"/>
      <c r="O13" s="9"/>
      <c r="P13" s="9"/>
    </row>
    <row r="14" spans="1:16" ht="15.75" customHeight="1">
      <c r="A14" s="8"/>
      <c r="B14" s="9" t="s">
        <v>166</v>
      </c>
      <c r="C14" s="9" t="s">
        <v>183</v>
      </c>
      <c r="D14" s="10" t="s">
        <v>184</v>
      </c>
      <c r="E14" s="11">
        <v>28236.444444444442</v>
      </c>
      <c r="F14" s="12">
        <v>266925.62962962961</v>
      </c>
      <c r="G14" s="12">
        <v>50880.666666666664</v>
      </c>
      <c r="H14" s="12">
        <v>3892319.3333333335</v>
      </c>
      <c r="I14" s="9">
        <v>1338</v>
      </c>
      <c r="J14" s="47">
        <f t="shared" si="0"/>
        <v>0.55495429392521933</v>
      </c>
      <c r="K14" s="47">
        <f t="shared" si="1"/>
        <v>21.10347118418867</v>
      </c>
      <c r="L14" s="9">
        <f t="shared" si="2"/>
        <v>1.3072068941243086E-2</v>
      </c>
      <c r="M14" s="9">
        <f t="shared" si="3"/>
        <v>2.6296825251241468E-2</v>
      </c>
      <c r="N14" s="9"/>
      <c r="O14" s="9"/>
      <c r="P14" s="9"/>
    </row>
    <row r="15" spans="1:16" ht="15.75" customHeight="1">
      <c r="A15" s="8"/>
      <c r="B15" s="9" t="s">
        <v>166</v>
      </c>
      <c r="C15" s="9" t="s">
        <v>185</v>
      </c>
      <c r="D15" s="10" t="s">
        <v>186</v>
      </c>
      <c r="E15" s="11">
        <v>27986.373333333333</v>
      </c>
      <c r="F15" s="12">
        <v>302407.40740740736</v>
      </c>
      <c r="G15" s="12">
        <v>53466.666666666664</v>
      </c>
      <c r="H15" s="12">
        <v>4373646</v>
      </c>
      <c r="I15" s="9">
        <v>1437</v>
      </c>
      <c r="J15" s="47">
        <f t="shared" si="0"/>
        <v>0.52343591022443892</v>
      </c>
      <c r="K15" s="47">
        <f t="shared" si="1"/>
        <v>19.475555555555555</v>
      </c>
      <c r="L15" s="9">
        <f t="shared" si="2"/>
        <v>1.2224735762031647E-2</v>
      </c>
      <c r="M15" s="9">
        <f t="shared" si="3"/>
        <v>2.6876558603491273E-2</v>
      </c>
      <c r="N15" s="9"/>
      <c r="O15" s="9"/>
      <c r="P15" s="9"/>
    </row>
    <row r="16" spans="1:16" ht="15.75" customHeight="1">
      <c r="A16" s="8"/>
      <c r="B16" s="9" t="s">
        <v>166</v>
      </c>
      <c r="C16" s="9" t="s">
        <v>187</v>
      </c>
      <c r="D16" s="10" t="s">
        <v>188</v>
      </c>
      <c r="E16" s="11">
        <v>28419.853333333333</v>
      </c>
      <c r="F16" s="12">
        <v>281309.03703703702</v>
      </c>
      <c r="G16" s="12">
        <v>47398</v>
      </c>
      <c r="H16" s="12">
        <v>4096344</v>
      </c>
      <c r="I16" s="9">
        <v>1343</v>
      </c>
      <c r="J16" s="47">
        <f t="shared" si="0"/>
        <v>0.59960026442747227</v>
      </c>
      <c r="K16" s="47">
        <f t="shared" si="1"/>
        <v>21.161469347232565</v>
      </c>
      <c r="L16" s="9">
        <f t="shared" si="2"/>
        <v>1.1570805576875379E-2</v>
      </c>
      <c r="M16" s="9">
        <f t="shared" si="3"/>
        <v>2.8334528883075236E-2</v>
      </c>
      <c r="N16" s="9"/>
      <c r="O16" s="9"/>
      <c r="P16" s="9"/>
    </row>
    <row r="17" spans="1:16" ht="15.75" customHeight="1">
      <c r="A17" s="8"/>
      <c r="B17" s="9" t="s">
        <v>166</v>
      </c>
      <c r="C17" s="9" t="s">
        <v>189</v>
      </c>
      <c r="D17" s="10" t="s">
        <v>190</v>
      </c>
      <c r="E17" s="11">
        <v>29001.186666666665</v>
      </c>
      <c r="F17" s="12">
        <v>376517.33333333331</v>
      </c>
      <c r="G17" s="12">
        <v>64876</v>
      </c>
      <c r="H17" s="12">
        <v>5726100.666666667</v>
      </c>
      <c r="I17" s="9">
        <v>1756</v>
      </c>
      <c r="J17" s="47">
        <f t="shared" si="0"/>
        <v>0.44702488850525102</v>
      </c>
      <c r="K17" s="47">
        <f t="shared" si="1"/>
        <v>16.515482156416095</v>
      </c>
      <c r="L17" s="9">
        <f t="shared" si="2"/>
        <v>1.1329874163348623E-2</v>
      </c>
      <c r="M17" s="9">
        <f t="shared" si="3"/>
        <v>2.7067020161538936E-2</v>
      </c>
      <c r="N17" s="9"/>
      <c r="O17" s="9"/>
      <c r="P17" s="9"/>
    </row>
    <row r="18" spans="1:16" ht="15.75" customHeight="1">
      <c r="A18" s="8"/>
      <c r="B18" s="9" t="s">
        <v>166</v>
      </c>
      <c r="C18" s="9" t="s">
        <v>201</v>
      </c>
      <c r="D18" s="10" t="s">
        <v>202</v>
      </c>
      <c r="E18" s="11">
        <v>27062.222222222223</v>
      </c>
      <c r="F18" s="12">
        <v>431181.9259259259</v>
      </c>
      <c r="G18" s="12">
        <v>65373.333333333336</v>
      </c>
      <c r="H18" s="12">
        <v>5395844</v>
      </c>
      <c r="I18" s="9">
        <v>2122</v>
      </c>
      <c r="J18" s="47">
        <f t="shared" si="0"/>
        <v>0.41396423958120876</v>
      </c>
      <c r="K18" s="47">
        <f t="shared" si="1"/>
        <v>12.753167870981255</v>
      </c>
      <c r="L18" s="9">
        <f t="shared" si="2"/>
        <v>1.2115497285194557E-2</v>
      </c>
      <c r="M18" s="9">
        <f t="shared" si="3"/>
        <v>3.2459718539669592E-2</v>
      </c>
      <c r="N18" s="9"/>
      <c r="O18" s="9"/>
      <c r="P18" s="9"/>
    </row>
    <row r="19" spans="1:16" ht="15.75" customHeight="1">
      <c r="A19" s="8"/>
      <c r="B19" s="9" t="s">
        <v>166</v>
      </c>
      <c r="C19" s="9" t="s">
        <v>203</v>
      </c>
      <c r="D19" s="10" t="s">
        <v>204</v>
      </c>
      <c r="E19" s="11">
        <v>22099.555555555558</v>
      </c>
      <c r="F19" s="12">
        <v>287730.37037037039</v>
      </c>
      <c r="G19" s="12">
        <v>50557.333333333336</v>
      </c>
      <c r="H19" s="12">
        <v>4730912</v>
      </c>
      <c r="I19" s="9">
        <v>1592</v>
      </c>
      <c r="J19" s="47">
        <f t="shared" si="0"/>
        <v>0.43711869472721843</v>
      </c>
      <c r="K19" s="47">
        <f t="shared" si="1"/>
        <v>13.881630374092687</v>
      </c>
      <c r="L19" s="9">
        <f t="shared" si="2"/>
        <v>1.068659347993227E-2</v>
      </c>
      <c r="M19" s="9">
        <f t="shared" si="3"/>
        <v>3.14890025845245E-2</v>
      </c>
      <c r="N19" s="9"/>
      <c r="O19" s="9"/>
      <c r="P19" s="9"/>
    </row>
    <row r="20" spans="1:16" ht="15.75" customHeight="1">
      <c r="A20" s="8"/>
      <c r="B20" s="9" t="s">
        <v>166</v>
      </c>
      <c r="C20" s="9" t="s">
        <v>205</v>
      </c>
      <c r="D20" s="10" t="s">
        <v>206</v>
      </c>
      <c r="E20" s="11">
        <v>20730.075555555555</v>
      </c>
      <c r="F20" s="12">
        <v>268227.85185185185</v>
      </c>
      <c r="G20" s="12">
        <v>51520</v>
      </c>
      <c r="H20" s="12">
        <v>4297952</v>
      </c>
      <c r="I20" s="9">
        <v>1441</v>
      </c>
      <c r="J20" s="47">
        <f t="shared" si="0"/>
        <v>0.40236947895100067</v>
      </c>
      <c r="K20" s="47">
        <f t="shared" si="1"/>
        <v>14.385895597193306</v>
      </c>
      <c r="L20" s="9">
        <f t="shared" si="2"/>
        <v>1.1987104555844272E-2</v>
      </c>
      <c r="M20" s="9">
        <f t="shared" si="3"/>
        <v>2.7969720496894411E-2</v>
      </c>
      <c r="N20" s="9"/>
      <c r="O20" s="9"/>
      <c r="P20" s="9"/>
    </row>
    <row r="21" spans="1:16" ht="12.75">
      <c r="A21" s="8"/>
      <c r="B21" s="9" t="s">
        <v>166</v>
      </c>
      <c r="C21" s="9" t="s">
        <v>207</v>
      </c>
      <c r="D21" s="10" t="s">
        <v>208</v>
      </c>
      <c r="E21" s="11">
        <v>20658.373333333333</v>
      </c>
      <c r="F21" s="12">
        <v>281090.66666666669</v>
      </c>
      <c r="G21" s="12">
        <v>50081.333333333336</v>
      </c>
      <c r="H21" s="12">
        <v>4404437.333333333</v>
      </c>
      <c r="I21" s="9">
        <v>1560</v>
      </c>
      <c r="J21" s="47">
        <f t="shared" si="0"/>
        <v>0.41249647240488801</v>
      </c>
      <c r="K21" s="47">
        <f t="shared" si="1"/>
        <v>13.242547008547009</v>
      </c>
      <c r="L21" s="9">
        <f t="shared" si="2"/>
        <v>1.1370654079764409E-2</v>
      </c>
      <c r="M21" s="9">
        <f t="shared" si="3"/>
        <v>3.1149330422512712E-2</v>
      </c>
      <c r="N21" s="9"/>
      <c r="O21" s="9"/>
      <c r="P21" s="9"/>
    </row>
    <row r="22" spans="1:16" ht="12.75">
      <c r="A22" s="8"/>
      <c r="B22" s="9" t="s">
        <v>165</v>
      </c>
      <c r="C22" s="9" t="s">
        <v>191</v>
      </c>
      <c r="D22" s="10" t="s">
        <v>192</v>
      </c>
      <c r="E22" s="11">
        <v>14389.92888888889</v>
      </c>
      <c r="F22" s="12">
        <v>259481.48148148149</v>
      </c>
      <c r="G22" s="12">
        <v>29893.333333333332</v>
      </c>
      <c r="H22" s="12">
        <v>1536403.3333333333</v>
      </c>
      <c r="I22" s="9">
        <v>780</v>
      </c>
      <c r="J22" s="47">
        <f t="shared" si="0"/>
        <v>0.481375854891466</v>
      </c>
      <c r="K22" s="47">
        <f t="shared" si="1"/>
        <v>18.448626780626782</v>
      </c>
      <c r="L22" s="9">
        <f t="shared" si="2"/>
        <v>1.9456696483779217E-2</v>
      </c>
      <c r="M22" s="9">
        <f t="shared" si="3"/>
        <v>2.6092774308652991E-2</v>
      </c>
      <c r="N22" s="9"/>
      <c r="O22" s="9"/>
      <c r="P22" s="9"/>
    </row>
    <row r="23" spans="1:16" ht="12.75">
      <c r="A23" s="8"/>
      <c r="B23" s="9" t="s">
        <v>166</v>
      </c>
      <c r="C23" s="9" t="s">
        <v>191</v>
      </c>
      <c r="D23" s="10" t="s">
        <v>192</v>
      </c>
      <c r="E23" s="11">
        <v>29804.742222222223</v>
      </c>
      <c r="F23" s="12">
        <v>385735.11111111107</v>
      </c>
      <c r="G23" s="12">
        <v>60222.666666666664</v>
      </c>
      <c r="H23" s="12">
        <v>5613367.333333333</v>
      </c>
      <c r="I23" s="9">
        <v>1756</v>
      </c>
      <c r="J23" s="47">
        <f t="shared" si="0"/>
        <v>0.49490904126168817</v>
      </c>
      <c r="K23" s="47">
        <f t="shared" si="1"/>
        <v>16.97308782586687</v>
      </c>
      <c r="L23" s="9">
        <f t="shared" si="2"/>
        <v>1.0728438580716435E-2</v>
      </c>
      <c r="M23" s="9">
        <f t="shared" si="3"/>
        <v>2.9158456395155758E-2</v>
      </c>
      <c r="N23" s="9"/>
      <c r="O23" s="9"/>
      <c r="P23" s="9"/>
    </row>
    <row r="24" spans="1:16" ht="12.75">
      <c r="A24" s="8"/>
      <c r="B24" s="9" t="s">
        <v>167</v>
      </c>
      <c r="C24" s="9" t="s">
        <v>191</v>
      </c>
      <c r="D24" s="10" t="s">
        <v>192</v>
      </c>
      <c r="E24" s="11">
        <v>29747.555555555558</v>
      </c>
      <c r="F24" s="12">
        <v>1067783.1111111112</v>
      </c>
      <c r="G24" s="12">
        <v>56700</v>
      </c>
      <c r="H24" s="12">
        <v>4568256</v>
      </c>
      <c r="I24" s="9">
        <v>2510</v>
      </c>
      <c r="J24" s="47">
        <f t="shared" si="0"/>
        <v>0.52464824612972771</v>
      </c>
      <c r="K24" s="47">
        <f t="shared" si="1"/>
        <v>11.851615759185481</v>
      </c>
      <c r="L24" s="9">
        <f t="shared" si="2"/>
        <v>1.2411738746690203E-2</v>
      </c>
      <c r="M24" s="9">
        <f t="shared" si="3"/>
        <v>4.4268077601410938E-2</v>
      </c>
      <c r="N24" s="9"/>
      <c r="O24" s="9"/>
      <c r="P24" s="9"/>
    </row>
    <row r="25" spans="1:16" ht="12.75">
      <c r="A25" s="8"/>
      <c r="B25" s="9" t="s">
        <v>168</v>
      </c>
      <c r="C25" s="9" t="s">
        <v>191</v>
      </c>
      <c r="D25" s="10" t="s">
        <v>192</v>
      </c>
      <c r="E25" s="11">
        <v>8988.4444444444434</v>
      </c>
      <c r="F25" s="12">
        <v>87398.814814814818</v>
      </c>
      <c r="G25" s="12">
        <v>5418</v>
      </c>
      <c r="H25" s="12">
        <v>2366984</v>
      </c>
      <c r="I25" s="9">
        <v>306</v>
      </c>
      <c r="J25" s="47">
        <f t="shared" si="0"/>
        <v>1.6589967597719535</v>
      </c>
      <c r="K25" s="47">
        <f t="shared" si="1"/>
        <v>29.374001452432822</v>
      </c>
      <c r="L25" s="9">
        <f t="shared" si="2"/>
        <v>2.2889888567054107E-3</v>
      </c>
      <c r="M25" s="9">
        <f t="shared" si="3"/>
        <v>5.647840531561462E-2</v>
      </c>
      <c r="N25" s="9"/>
      <c r="O25" s="9"/>
      <c r="P25" s="9"/>
    </row>
    <row r="26" spans="1:16" ht="12.75">
      <c r="A26" s="8"/>
      <c r="B26" s="9" t="s">
        <v>169</v>
      </c>
      <c r="C26" s="9" t="s">
        <v>191</v>
      </c>
      <c r="D26" s="10" t="s">
        <v>192</v>
      </c>
      <c r="E26" s="11">
        <v>6062.2222222222226</v>
      </c>
      <c r="F26" s="12">
        <v>34054.222222222226</v>
      </c>
      <c r="G26" s="12">
        <v>2480</v>
      </c>
      <c r="H26" s="12">
        <v>1140116.6666666667</v>
      </c>
      <c r="I26" s="9">
        <v>89</v>
      </c>
      <c r="J26" s="47">
        <f t="shared" si="0"/>
        <v>2.4444444444444446</v>
      </c>
      <c r="K26" s="47">
        <f t="shared" si="1"/>
        <v>68.114856429463174</v>
      </c>
      <c r="L26" s="9">
        <f t="shared" si="2"/>
        <v>2.175215986668031E-3</v>
      </c>
      <c r="M26" s="9">
        <f t="shared" si="3"/>
        <v>3.588709677419355E-2</v>
      </c>
      <c r="N26" s="9"/>
      <c r="O26" s="9"/>
      <c r="P26" s="9"/>
    </row>
    <row r="27" spans="1:16" ht="12.75">
      <c r="A27" s="8"/>
      <c r="B27" s="9" t="s">
        <v>158</v>
      </c>
      <c r="C27" s="9" t="s">
        <v>193</v>
      </c>
      <c r="D27" s="10" t="s">
        <v>194</v>
      </c>
      <c r="E27" s="11">
        <v>11845.631111111112</v>
      </c>
      <c r="F27" s="12">
        <v>189159.40740740742</v>
      </c>
      <c r="G27" s="12">
        <v>35266.666666666664</v>
      </c>
      <c r="H27" s="12">
        <v>1530118</v>
      </c>
      <c r="I27" s="9">
        <v>758</v>
      </c>
      <c r="J27" s="47">
        <f t="shared" si="0"/>
        <v>0.3358874606175174</v>
      </c>
      <c r="K27" s="47">
        <f t="shared" si="1"/>
        <v>15.627481676927587</v>
      </c>
      <c r="L27" s="9">
        <f t="shared" si="2"/>
        <v>2.3048331348736937E-2</v>
      </c>
      <c r="M27" s="9">
        <f t="shared" si="3"/>
        <v>2.1493383742911154E-2</v>
      </c>
      <c r="N27" s="9"/>
      <c r="O27" s="9"/>
      <c r="P27" s="9"/>
    </row>
    <row r="28" spans="1:16" ht="12.75">
      <c r="A28" s="8"/>
      <c r="B28" s="9" t="s">
        <v>158</v>
      </c>
      <c r="C28" s="9" t="s">
        <v>195</v>
      </c>
      <c r="D28" s="10" t="s">
        <v>196</v>
      </c>
      <c r="E28" s="11">
        <v>11125.04</v>
      </c>
      <c r="F28" s="12">
        <v>222750.22222222222</v>
      </c>
      <c r="G28" s="12">
        <v>30002.666666666668</v>
      </c>
      <c r="H28" s="12">
        <v>1396512</v>
      </c>
      <c r="I28" s="9">
        <v>727</v>
      </c>
      <c r="J28" s="47">
        <f t="shared" si="0"/>
        <v>0.37080170651497646</v>
      </c>
      <c r="K28" s="47">
        <f t="shared" si="1"/>
        <v>15.302668500687759</v>
      </c>
      <c r="L28" s="9">
        <f t="shared" si="2"/>
        <v>2.1484002047004729E-2</v>
      </c>
      <c r="M28" s="9">
        <f t="shared" si="3"/>
        <v>2.4231179450715491E-2</v>
      </c>
      <c r="N28" s="9"/>
      <c r="O28" s="9"/>
      <c r="P28" s="9"/>
    </row>
    <row r="29" spans="1:16" ht="12.75">
      <c r="A29" s="8"/>
      <c r="B29" s="9" t="s">
        <v>158</v>
      </c>
      <c r="C29" s="9" t="s">
        <v>197</v>
      </c>
      <c r="D29" s="10" t="s">
        <v>198</v>
      </c>
      <c r="E29" s="11">
        <v>11886.817777777776</v>
      </c>
      <c r="F29" s="12">
        <v>254008.29629629629</v>
      </c>
      <c r="G29" s="12">
        <v>34882.666666666664</v>
      </c>
      <c r="H29" s="12">
        <v>1496350</v>
      </c>
      <c r="I29" s="9">
        <v>859</v>
      </c>
      <c r="J29" s="47">
        <f t="shared" si="0"/>
        <v>0.34076574166093315</v>
      </c>
      <c r="K29" s="47">
        <f t="shared" si="1"/>
        <v>13.83797180183676</v>
      </c>
      <c r="L29" s="9">
        <f t="shared" si="2"/>
        <v>2.331183658012274E-2</v>
      </c>
      <c r="M29" s="9">
        <f t="shared" si="3"/>
        <v>2.4625410901307241E-2</v>
      </c>
      <c r="N29" s="9"/>
      <c r="O29" s="9"/>
      <c r="P29" s="9"/>
    </row>
    <row r="30" spans="1:16" ht="12.75">
      <c r="A30" s="8"/>
      <c r="B30" s="9" t="s">
        <v>158</v>
      </c>
      <c r="C30" s="9" t="s">
        <v>199</v>
      </c>
      <c r="D30" s="10" t="s">
        <v>200</v>
      </c>
      <c r="E30" s="11">
        <v>13176.595555555556</v>
      </c>
      <c r="F30" s="12">
        <v>270725.03703703702</v>
      </c>
      <c r="G30" s="12">
        <v>34450</v>
      </c>
      <c r="H30" s="12">
        <v>1485080</v>
      </c>
      <c r="I30" s="9">
        <v>802</v>
      </c>
      <c r="J30" s="47">
        <f t="shared" si="0"/>
        <v>0.38248463151104661</v>
      </c>
      <c r="K30" s="47">
        <f t="shared" si="1"/>
        <v>16.429670268772512</v>
      </c>
      <c r="L30" s="9">
        <f t="shared" si="2"/>
        <v>2.3197403506881785E-2</v>
      </c>
      <c r="M30" s="9">
        <f t="shared" si="3"/>
        <v>2.328011611030479E-2</v>
      </c>
      <c r="N30" s="9"/>
      <c r="O30" s="9"/>
      <c r="P30" s="9"/>
    </row>
    <row r="31" spans="1:16" ht="12.75">
      <c r="A31" s="8"/>
      <c r="B31" s="9" t="s">
        <v>158</v>
      </c>
      <c r="C31" s="9" t="s">
        <v>225</v>
      </c>
      <c r="D31" s="10" t="s">
        <v>226</v>
      </c>
      <c r="E31" s="11">
        <v>19425.120000000006</v>
      </c>
      <c r="F31" s="12">
        <v>286979.2888888889</v>
      </c>
      <c r="G31" s="12">
        <v>32669.333333333332</v>
      </c>
      <c r="H31" s="12">
        <v>1660115.3333333333</v>
      </c>
      <c r="I31" s="9">
        <v>828</v>
      </c>
      <c r="J31" s="47">
        <f t="shared" si="0"/>
        <v>0.59459799200065322</v>
      </c>
      <c r="K31" s="47">
        <f t="shared" si="1"/>
        <v>23.460289855072471</v>
      </c>
      <c r="L31" s="9">
        <f t="shared" si="2"/>
        <v>1.9678954032510996E-2</v>
      </c>
      <c r="M31" s="9">
        <f t="shared" si="3"/>
        <v>2.5344869806546405E-2</v>
      </c>
      <c r="N31" s="9"/>
      <c r="O31" s="9"/>
      <c r="P31" s="9"/>
    </row>
    <row r="32" spans="1:16" ht="12.75">
      <c r="A32" s="8"/>
      <c r="B32" s="9" t="s">
        <v>158</v>
      </c>
      <c r="C32" s="9" t="s">
        <v>231</v>
      </c>
      <c r="D32" s="10" t="s">
        <v>232</v>
      </c>
      <c r="E32" s="11">
        <v>19017.386666666669</v>
      </c>
      <c r="F32" s="12">
        <v>251707.17037037041</v>
      </c>
      <c r="G32" s="12">
        <v>29980.666666666668</v>
      </c>
      <c r="H32" s="12">
        <v>1662959</v>
      </c>
      <c r="I32" s="9">
        <v>1113</v>
      </c>
      <c r="J32" s="47">
        <f t="shared" si="0"/>
        <v>0.63432167396766814</v>
      </c>
      <c r="K32" s="47">
        <f t="shared" si="1"/>
        <v>17.086600778676253</v>
      </c>
      <c r="L32" s="9">
        <f t="shared" si="2"/>
        <v>1.8028506214925726E-2</v>
      </c>
      <c r="M32" s="9">
        <f t="shared" si="3"/>
        <v>3.7123924306775476E-2</v>
      </c>
      <c r="N32" s="9"/>
      <c r="O32" s="9"/>
      <c r="P32" s="9"/>
    </row>
    <row r="33" spans="1:16" ht="12.75">
      <c r="A33" s="8"/>
      <c r="B33" s="9" t="s">
        <v>158</v>
      </c>
      <c r="C33" s="9" t="s">
        <v>227</v>
      </c>
      <c r="D33" s="10" t="s">
        <v>228</v>
      </c>
      <c r="E33" s="11">
        <v>14527.92</v>
      </c>
      <c r="F33" s="12">
        <v>237124.82962962965</v>
      </c>
      <c r="G33" s="12">
        <v>21732</v>
      </c>
      <c r="H33" s="12">
        <v>1274756.6666666667</v>
      </c>
      <c r="I33" s="9">
        <v>1441</v>
      </c>
      <c r="J33" s="47">
        <f t="shared" si="0"/>
        <v>0.66850358917725017</v>
      </c>
      <c r="K33" s="47">
        <f t="shared" si="1"/>
        <v>10.081832061068702</v>
      </c>
      <c r="L33" s="9">
        <f t="shared" si="2"/>
        <v>1.704795947984844E-2</v>
      </c>
      <c r="M33" s="9">
        <f t="shared" si="3"/>
        <v>6.6307748941652866E-2</v>
      </c>
      <c r="N33" s="9"/>
      <c r="O33" s="9"/>
      <c r="P33" s="9"/>
    </row>
    <row r="34" spans="1:16" ht="12.75">
      <c r="A34" s="8"/>
      <c r="B34" s="9" t="s">
        <v>158</v>
      </c>
      <c r="C34" s="9" t="s">
        <v>229</v>
      </c>
      <c r="D34" s="10" t="s">
        <v>230</v>
      </c>
      <c r="E34" s="11">
        <v>18674.809511111114</v>
      </c>
      <c r="F34" s="12">
        <v>257817.12592592591</v>
      </c>
      <c r="G34" s="12">
        <v>27025.333333333332</v>
      </c>
      <c r="H34" s="12">
        <v>1417774</v>
      </c>
      <c r="I34" s="9">
        <v>968</v>
      </c>
      <c r="J34" s="47">
        <f t="shared" si="0"/>
        <v>0.69101125528310903</v>
      </c>
      <c r="K34" s="47">
        <f t="shared" si="1"/>
        <v>19.292158585858591</v>
      </c>
      <c r="L34" s="9">
        <f t="shared" si="2"/>
        <v>1.9061806277540238E-2</v>
      </c>
      <c r="M34" s="9">
        <f t="shared" si="3"/>
        <v>3.581824460999556E-2</v>
      </c>
      <c r="N34" s="9"/>
      <c r="O34" s="9"/>
      <c r="P34" s="9"/>
    </row>
    <row r="35" spans="1:16" ht="12.75">
      <c r="A35" s="8"/>
      <c r="B35" s="9" t="s">
        <v>158</v>
      </c>
      <c r="C35" s="9" t="s">
        <v>209</v>
      </c>
      <c r="D35" s="10" t="s">
        <v>210</v>
      </c>
      <c r="E35" s="11">
        <v>12306.666666666666</v>
      </c>
      <c r="F35" s="12">
        <v>205458.96296296295</v>
      </c>
      <c r="G35" s="12">
        <v>35321.333333333336</v>
      </c>
      <c r="H35" s="12">
        <v>1601237.3333333333</v>
      </c>
      <c r="I35" s="9">
        <v>740</v>
      </c>
      <c r="J35" s="47">
        <f t="shared" si="0"/>
        <v>0.34842021818730884</v>
      </c>
      <c r="K35" s="47">
        <f t="shared" si="1"/>
        <v>16.63063063063063</v>
      </c>
      <c r="L35" s="9">
        <f t="shared" si="2"/>
        <v>2.2058774547683128E-2</v>
      </c>
      <c r="M35" s="9">
        <f t="shared" si="3"/>
        <v>2.0950511494469817E-2</v>
      </c>
      <c r="N35" s="9"/>
      <c r="O35" s="9"/>
      <c r="P35" s="9"/>
    </row>
    <row r="36" spans="1:16" ht="12.75">
      <c r="A36" s="8"/>
      <c r="B36" s="9" t="s">
        <v>158</v>
      </c>
      <c r="C36" s="9" t="s">
        <v>211</v>
      </c>
      <c r="D36" s="10" t="s">
        <v>212</v>
      </c>
      <c r="E36" s="11">
        <v>12868.444444444445</v>
      </c>
      <c r="F36" s="12">
        <v>216198.22222222222</v>
      </c>
      <c r="G36" s="12">
        <v>34425.333333333336</v>
      </c>
      <c r="H36" s="12">
        <v>1652791.3333333333</v>
      </c>
      <c r="I36" s="9">
        <v>748</v>
      </c>
      <c r="J36" s="47">
        <f t="shared" si="0"/>
        <v>0.37380740281704689</v>
      </c>
      <c r="K36" s="47">
        <f t="shared" si="1"/>
        <v>17.203802733214498</v>
      </c>
      <c r="L36" s="9">
        <f t="shared" si="2"/>
        <v>2.0828602279698953E-2</v>
      </c>
      <c r="M36" s="9">
        <f t="shared" si="3"/>
        <v>2.1728184670204112E-2</v>
      </c>
      <c r="N36" s="9"/>
      <c r="O36" s="9"/>
      <c r="P36" s="9"/>
    </row>
    <row r="37" spans="1:16" ht="12.75">
      <c r="A37" s="8"/>
      <c r="B37" s="9" t="s">
        <v>158</v>
      </c>
      <c r="C37" s="9" t="s">
        <v>213</v>
      </c>
      <c r="D37" s="10" t="s">
        <v>214</v>
      </c>
      <c r="E37" s="11">
        <v>13599.706666666667</v>
      </c>
      <c r="F37" s="12">
        <v>197017.77777777778</v>
      </c>
      <c r="G37" s="12">
        <v>26682</v>
      </c>
      <c r="H37" s="12">
        <v>1466870</v>
      </c>
      <c r="I37" s="9">
        <v>655</v>
      </c>
      <c r="J37" s="47">
        <f t="shared" si="0"/>
        <v>0.50969592484321513</v>
      </c>
      <c r="K37" s="47">
        <f t="shared" si="1"/>
        <v>20.762910941475827</v>
      </c>
      <c r="L37" s="9">
        <f t="shared" si="2"/>
        <v>1.8189750966343302E-2</v>
      </c>
      <c r="M37" s="9">
        <f t="shared" si="3"/>
        <v>2.4548384678809685E-2</v>
      </c>
      <c r="N37" s="9"/>
      <c r="O37" s="9"/>
      <c r="P37" s="9"/>
    </row>
    <row r="38" spans="1:16" ht="12.75">
      <c r="A38" s="8"/>
      <c r="B38" s="9" t="s">
        <v>158</v>
      </c>
      <c r="C38" s="9" t="s">
        <v>215</v>
      </c>
      <c r="D38" s="10" t="s">
        <v>216</v>
      </c>
      <c r="E38" s="11">
        <v>14487.408888888887</v>
      </c>
      <c r="F38" s="12">
        <v>249608.29629629629</v>
      </c>
      <c r="G38" s="12">
        <v>31146</v>
      </c>
      <c r="H38" s="12">
        <v>1601471.3333333333</v>
      </c>
      <c r="I38" s="9">
        <v>792</v>
      </c>
      <c r="J38" s="47">
        <f t="shared" si="0"/>
        <v>0.46514508729496201</v>
      </c>
      <c r="K38" s="47">
        <f t="shared" si="1"/>
        <v>18.292182940516273</v>
      </c>
      <c r="L38" s="9">
        <f t="shared" si="2"/>
        <v>1.9448365607127115E-2</v>
      </c>
      <c r="M38" s="9">
        <f t="shared" si="3"/>
        <v>2.5428626468888462E-2</v>
      </c>
      <c r="N38" s="9"/>
      <c r="O38" s="9"/>
      <c r="P38" s="9"/>
    </row>
    <row r="39" spans="1:16" ht="12.75">
      <c r="A39" s="8"/>
      <c r="B39" s="9" t="s">
        <v>160</v>
      </c>
      <c r="C39" s="9" t="s">
        <v>193</v>
      </c>
      <c r="D39" s="10" t="s">
        <v>194</v>
      </c>
      <c r="E39" s="11">
        <v>24847.111111111109</v>
      </c>
      <c r="F39" s="12">
        <v>306581.33333333331</v>
      </c>
      <c r="G39" s="12">
        <v>45847.333333333336</v>
      </c>
      <c r="H39" s="12">
        <v>5929343.333333333</v>
      </c>
      <c r="I39" s="9">
        <v>1703</v>
      </c>
      <c r="J39" s="47">
        <f t="shared" si="0"/>
        <v>0.54195324579643545</v>
      </c>
      <c r="K39" s="47">
        <f t="shared" si="1"/>
        <v>14.590200300123964</v>
      </c>
      <c r="L39" s="9">
        <f t="shared" si="2"/>
        <v>7.7322783917049848E-3</v>
      </c>
      <c r="M39" s="9">
        <f t="shared" si="3"/>
        <v>3.7145017521920572E-2</v>
      </c>
      <c r="N39" s="9"/>
      <c r="O39" s="9"/>
      <c r="P39" s="9"/>
    </row>
    <row r="40" spans="1:16" ht="12.75">
      <c r="A40" s="8"/>
      <c r="B40" s="9" t="s">
        <v>160</v>
      </c>
      <c r="C40" s="9" t="s">
        <v>195</v>
      </c>
      <c r="D40" s="10" t="s">
        <v>196</v>
      </c>
      <c r="E40" s="11">
        <v>23298.075555555555</v>
      </c>
      <c r="F40" s="12">
        <v>331548.74074074073</v>
      </c>
      <c r="G40" s="12">
        <v>41796</v>
      </c>
      <c r="H40" s="12">
        <v>6051729.333333333</v>
      </c>
      <c r="I40" s="9">
        <v>1614</v>
      </c>
      <c r="J40" s="47">
        <f t="shared" si="0"/>
        <v>0.55742357057028313</v>
      </c>
      <c r="K40" s="47">
        <f t="shared" si="1"/>
        <v>14.434991050530083</v>
      </c>
      <c r="L40" s="9">
        <f t="shared" si="2"/>
        <v>6.906455609272678E-3</v>
      </c>
      <c r="M40" s="9">
        <f t="shared" si="3"/>
        <v>3.861613551536032E-2</v>
      </c>
      <c r="N40" s="9"/>
      <c r="O40" s="9"/>
      <c r="P40" s="9"/>
    </row>
    <row r="41" spans="1:16" ht="12.75">
      <c r="A41" s="8"/>
      <c r="B41" s="9" t="s">
        <v>160</v>
      </c>
      <c r="C41" s="9" t="s">
        <v>197</v>
      </c>
      <c r="D41" s="10" t="s">
        <v>198</v>
      </c>
      <c r="E41" s="11">
        <v>24876.151111111107</v>
      </c>
      <c r="F41" s="12">
        <v>479321.4814814814</v>
      </c>
      <c r="G41" s="12">
        <v>52698.666666666664</v>
      </c>
      <c r="H41" s="12">
        <v>6247123.333333333</v>
      </c>
      <c r="I41" s="9">
        <v>2132</v>
      </c>
      <c r="J41" s="47">
        <f t="shared" si="0"/>
        <v>0.47204517086664638</v>
      </c>
      <c r="K41" s="47">
        <f t="shared" si="1"/>
        <v>11.667988326037104</v>
      </c>
      <c r="L41" s="9">
        <f t="shared" si="2"/>
        <v>8.4356693240675573E-3</v>
      </c>
      <c r="M41" s="9">
        <f t="shared" si="3"/>
        <v>4.0456431535269712E-2</v>
      </c>
      <c r="N41" s="9"/>
      <c r="O41" s="9"/>
      <c r="P41" s="9"/>
    </row>
    <row r="42" spans="1:16" ht="12.75">
      <c r="A42" s="8"/>
      <c r="B42" s="9" t="s">
        <v>160</v>
      </c>
      <c r="C42" s="9" t="s">
        <v>199</v>
      </c>
      <c r="D42" s="10" t="s">
        <v>200</v>
      </c>
      <c r="E42" s="11">
        <v>27312.595555555556</v>
      </c>
      <c r="F42" s="12">
        <v>411351.11111111107</v>
      </c>
      <c r="G42" s="12">
        <v>46294</v>
      </c>
      <c r="H42" s="12">
        <v>6524342</v>
      </c>
      <c r="I42" s="9">
        <v>1915</v>
      </c>
      <c r="J42" s="47">
        <f t="shared" si="0"/>
        <v>0.58998132707382289</v>
      </c>
      <c r="K42" s="47">
        <f t="shared" si="1"/>
        <v>14.262451987235277</v>
      </c>
      <c r="L42" s="9">
        <f t="shared" si="2"/>
        <v>7.0955814394769619E-3</v>
      </c>
      <c r="M42" s="9">
        <f t="shared" si="3"/>
        <v>4.1366051756167109E-2</v>
      </c>
      <c r="N42" s="9"/>
      <c r="O42" s="9"/>
      <c r="P42" s="9"/>
    </row>
    <row r="43" spans="1:16" ht="12.75">
      <c r="A43" s="8"/>
      <c r="B43" s="9" t="s">
        <v>160</v>
      </c>
      <c r="C43" s="9" t="s">
        <v>225</v>
      </c>
      <c r="D43" s="10" t="s">
        <v>226</v>
      </c>
      <c r="E43" s="11">
        <v>36861.146666666675</v>
      </c>
      <c r="F43" s="12">
        <v>373725.95555555559</v>
      </c>
      <c r="G43" s="12">
        <v>54385.333333333336</v>
      </c>
      <c r="H43" s="12">
        <v>5289975</v>
      </c>
      <c r="I43" s="9">
        <v>1660</v>
      </c>
      <c r="J43" s="47">
        <f t="shared" si="0"/>
        <v>0.67777734193042249</v>
      </c>
      <c r="K43" s="47">
        <f t="shared" si="1"/>
        <v>22.205510040160647</v>
      </c>
      <c r="L43" s="9">
        <f t="shared" si="2"/>
        <v>1.0280829934609017E-2</v>
      </c>
      <c r="M43" s="9">
        <f t="shared" si="3"/>
        <v>3.0522935105052832E-2</v>
      </c>
      <c r="N43" s="9"/>
      <c r="O43" s="9"/>
      <c r="P43" s="9"/>
    </row>
    <row r="44" spans="1:16" ht="12.75">
      <c r="A44" s="8"/>
      <c r="B44" s="9" t="s">
        <v>160</v>
      </c>
      <c r="C44" s="9" t="s">
        <v>231</v>
      </c>
      <c r="D44" s="10" t="s">
        <v>232</v>
      </c>
      <c r="E44" s="11">
        <v>36388.880000000005</v>
      </c>
      <c r="F44" s="12">
        <v>372184.23703703703</v>
      </c>
      <c r="G44" s="12">
        <v>62910</v>
      </c>
      <c r="H44" s="12">
        <v>5024164.666666667</v>
      </c>
      <c r="I44" s="9">
        <v>1998</v>
      </c>
      <c r="J44" s="47">
        <f t="shared" si="0"/>
        <v>0.57842759497695129</v>
      </c>
      <c r="K44" s="47">
        <f t="shared" si="1"/>
        <v>18.212652652652654</v>
      </c>
      <c r="L44" s="9">
        <f t="shared" si="2"/>
        <v>1.252148450017628E-2</v>
      </c>
      <c r="M44" s="9">
        <f t="shared" si="3"/>
        <v>3.1759656652360517E-2</v>
      </c>
      <c r="N44" s="9"/>
      <c r="O44" s="9"/>
      <c r="P44" s="9"/>
    </row>
    <row r="45" spans="1:16" ht="12.75">
      <c r="A45" s="8"/>
      <c r="B45" s="9" t="s">
        <v>160</v>
      </c>
      <c r="C45" s="9" t="s">
        <v>227</v>
      </c>
      <c r="D45" s="10" t="s">
        <v>228</v>
      </c>
      <c r="E45" s="11">
        <v>26318.000622222226</v>
      </c>
      <c r="F45" s="12">
        <v>389921.68888888886</v>
      </c>
      <c r="G45" s="12">
        <v>41931.333333333336</v>
      </c>
      <c r="H45" s="12">
        <v>4551409</v>
      </c>
      <c r="I45" s="9">
        <v>2349</v>
      </c>
      <c r="J45" s="47">
        <f t="shared" si="0"/>
        <v>0.62764521254325856</v>
      </c>
      <c r="K45" s="47">
        <f t="shared" si="1"/>
        <v>11.203916825126532</v>
      </c>
      <c r="L45" s="9">
        <f t="shared" si="2"/>
        <v>9.2128247172102821E-3</v>
      </c>
      <c r="M45" s="9">
        <f t="shared" si="3"/>
        <v>5.6020159944035482E-2</v>
      </c>
      <c r="N45" s="9"/>
      <c r="O45" s="9"/>
      <c r="P45" s="9"/>
    </row>
    <row r="46" spans="1:16" ht="12.75">
      <c r="A46" s="8"/>
      <c r="B46" s="9" t="s">
        <v>160</v>
      </c>
      <c r="C46" s="9" t="s">
        <v>229</v>
      </c>
      <c r="D46" s="10" t="s">
        <v>230</v>
      </c>
      <c r="E46" s="11">
        <v>33835.315555555557</v>
      </c>
      <c r="F46" s="12">
        <v>438855.7925925926</v>
      </c>
      <c r="G46" s="12">
        <v>55679.333333333336</v>
      </c>
      <c r="H46" s="12">
        <v>5436181</v>
      </c>
      <c r="I46" s="9">
        <v>2179</v>
      </c>
      <c r="J46" s="47">
        <f t="shared" si="0"/>
        <v>0.60768176502751869</v>
      </c>
      <c r="K46" s="47">
        <f t="shared" si="1"/>
        <v>15.527909846514712</v>
      </c>
      <c r="L46" s="9">
        <f t="shared" si="2"/>
        <v>1.0242361932638618E-2</v>
      </c>
      <c r="M46" s="9">
        <f t="shared" si="3"/>
        <v>3.9134807648559006E-2</v>
      </c>
      <c r="N46" s="9"/>
      <c r="O46" s="9"/>
      <c r="P46" s="9"/>
    </row>
    <row r="47" spans="1:16" ht="12.75">
      <c r="A47" s="8"/>
      <c r="B47" s="9" t="s">
        <v>160</v>
      </c>
      <c r="C47" s="9" t="s">
        <v>209</v>
      </c>
      <c r="D47" s="10" t="s">
        <v>210</v>
      </c>
      <c r="E47" s="11">
        <v>25830.222222222223</v>
      </c>
      <c r="F47" s="12">
        <v>318308.44444444444</v>
      </c>
      <c r="G47" s="12">
        <v>36137.333333333336</v>
      </c>
      <c r="H47" s="12">
        <v>5788127.333333333</v>
      </c>
      <c r="I47" s="9">
        <v>1624</v>
      </c>
      <c r="J47" s="47">
        <f t="shared" si="0"/>
        <v>0.71477942171223352</v>
      </c>
      <c r="K47" s="47">
        <f t="shared" si="1"/>
        <v>15.905309250136836</v>
      </c>
      <c r="L47" s="9">
        <f t="shared" si="2"/>
        <v>6.2433549319520854E-3</v>
      </c>
      <c r="M47" s="9">
        <f t="shared" si="3"/>
        <v>4.4939674574770321E-2</v>
      </c>
      <c r="N47" s="9"/>
      <c r="O47" s="9"/>
      <c r="P47" s="9"/>
    </row>
    <row r="48" spans="1:16" ht="12.75">
      <c r="A48" s="8"/>
      <c r="B48" s="9" t="s">
        <v>160</v>
      </c>
      <c r="C48" s="9" t="s">
        <v>211</v>
      </c>
      <c r="D48" s="10" t="s">
        <v>212</v>
      </c>
      <c r="E48" s="11">
        <v>26880</v>
      </c>
      <c r="F48" s="12">
        <v>333138.07407407404</v>
      </c>
      <c r="G48" s="12">
        <v>35244.666666666664</v>
      </c>
      <c r="H48" s="12">
        <v>6201831.333333333</v>
      </c>
      <c r="I48" s="9">
        <v>1608</v>
      </c>
      <c r="J48" s="47">
        <f t="shared" si="0"/>
        <v>0.76266858342633403</v>
      </c>
      <c r="K48" s="47">
        <f t="shared" si="1"/>
        <v>16.71641791044776</v>
      </c>
      <c r="L48" s="9">
        <f t="shared" si="2"/>
        <v>5.6829450483819452E-3</v>
      </c>
      <c r="M48" s="9">
        <f t="shared" si="3"/>
        <v>4.5623924187111052E-2</v>
      </c>
      <c r="N48" s="9"/>
      <c r="O48" s="9"/>
      <c r="P48" s="9"/>
    </row>
    <row r="49" spans="1:16" ht="12.75">
      <c r="A49" s="8"/>
      <c r="B49" s="9" t="s">
        <v>160</v>
      </c>
      <c r="C49" s="9" t="s">
        <v>213</v>
      </c>
      <c r="D49" s="10" t="s">
        <v>214</v>
      </c>
      <c r="E49" s="11">
        <v>28302.52</v>
      </c>
      <c r="F49" s="12">
        <v>333854.51851851848</v>
      </c>
      <c r="G49" s="12">
        <v>30854.666666666668</v>
      </c>
      <c r="H49" s="12">
        <v>6455214.666666667</v>
      </c>
      <c r="I49" s="9">
        <v>1527</v>
      </c>
      <c r="J49" s="47">
        <f t="shared" si="0"/>
        <v>0.91728490557884268</v>
      </c>
      <c r="K49" s="47">
        <f t="shared" si="1"/>
        <v>18.534721676489848</v>
      </c>
      <c r="L49" s="9">
        <f t="shared" si="2"/>
        <v>4.7798048957215155E-3</v>
      </c>
      <c r="M49" s="9">
        <f t="shared" si="3"/>
        <v>4.9490082537487573E-2</v>
      </c>
      <c r="N49" s="9"/>
      <c r="O49" s="9"/>
      <c r="P49" s="9"/>
    </row>
    <row r="50" spans="1:16" ht="12.75">
      <c r="A50" s="8"/>
      <c r="B50" s="9" t="s">
        <v>160</v>
      </c>
      <c r="C50" s="9" t="s">
        <v>215</v>
      </c>
      <c r="D50" s="10" t="s">
        <v>216</v>
      </c>
      <c r="E50" s="11">
        <v>30551.408888888891</v>
      </c>
      <c r="F50" s="12">
        <v>301922.66666666669</v>
      </c>
      <c r="G50" s="12">
        <v>53254.666666666664</v>
      </c>
      <c r="H50" s="12">
        <v>4360054.666666667</v>
      </c>
      <c r="I50" s="9">
        <v>1528</v>
      </c>
      <c r="J50" s="47">
        <f t="shared" si="0"/>
        <v>0.57368510219240054</v>
      </c>
      <c r="K50" s="47">
        <f t="shared" si="1"/>
        <v>19.994377545084351</v>
      </c>
      <c r="L50" s="9">
        <f t="shared" si="2"/>
        <v>1.2214219944031282E-2</v>
      </c>
      <c r="M50" s="9">
        <f t="shared" si="3"/>
        <v>2.8692321173731255E-2</v>
      </c>
      <c r="N50" s="9"/>
      <c r="O50" s="9"/>
      <c r="P50" s="9"/>
    </row>
    <row r="51" spans="1:16" ht="12.75">
      <c r="A51" s="8"/>
      <c r="B51" s="9" t="s">
        <v>161</v>
      </c>
      <c r="C51" s="9" t="s">
        <v>193</v>
      </c>
      <c r="D51" s="10" t="s">
        <v>194</v>
      </c>
      <c r="E51" s="11">
        <v>24338.373333333333</v>
      </c>
      <c r="F51" s="12">
        <v>1395797.9259259261</v>
      </c>
      <c r="G51" s="12">
        <v>106138.66666666667</v>
      </c>
      <c r="H51" s="12">
        <v>4956655.333333333</v>
      </c>
      <c r="I51" s="9">
        <v>3891</v>
      </c>
      <c r="J51" s="47">
        <f t="shared" si="0"/>
        <v>0.22930732124013867</v>
      </c>
      <c r="K51" s="47">
        <f t="shared" si="1"/>
        <v>6.2550432622290755</v>
      </c>
      <c r="L51" s="9">
        <f t="shared" si="2"/>
        <v>2.1413364361424905E-2</v>
      </c>
      <c r="M51" s="9">
        <f t="shared" si="3"/>
        <v>3.6659589970353249E-2</v>
      </c>
      <c r="N51" s="9"/>
      <c r="O51" s="9"/>
      <c r="P51" s="9"/>
    </row>
    <row r="52" spans="1:16" ht="12.75">
      <c r="A52" s="8"/>
      <c r="B52" s="9" t="s">
        <v>161</v>
      </c>
      <c r="C52" s="9" t="s">
        <v>195</v>
      </c>
      <c r="D52" s="10" t="s">
        <v>196</v>
      </c>
      <c r="E52" s="11">
        <v>22997.63111111111</v>
      </c>
      <c r="F52" s="12">
        <v>1158601.4814814816</v>
      </c>
      <c r="G52" s="12">
        <v>72416</v>
      </c>
      <c r="H52" s="12">
        <v>4328824.666666667</v>
      </c>
      <c r="I52" s="9">
        <v>3066</v>
      </c>
      <c r="J52" s="47">
        <f t="shared" si="0"/>
        <v>0.31757665586487943</v>
      </c>
      <c r="K52" s="47">
        <f t="shared" si="1"/>
        <v>7.5008581575704856</v>
      </c>
      <c r="L52" s="9">
        <f t="shared" si="2"/>
        <v>1.6728790278254128E-2</v>
      </c>
      <c r="M52" s="9">
        <f t="shared" si="3"/>
        <v>4.2338709677419352E-2</v>
      </c>
      <c r="N52" s="9"/>
      <c r="O52" s="9"/>
      <c r="P52" s="9"/>
    </row>
    <row r="53" spans="1:16" ht="12.75">
      <c r="A53" s="8"/>
      <c r="B53" s="9" t="s">
        <v>161</v>
      </c>
      <c r="C53" s="9" t="s">
        <v>197</v>
      </c>
      <c r="D53" s="10" t="s">
        <v>198</v>
      </c>
      <c r="E53" s="11">
        <v>24888.297777777774</v>
      </c>
      <c r="F53" s="12">
        <v>1498043.8518518517</v>
      </c>
      <c r="G53" s="12">
        <v>90451.333333333328</v>
      </c>
      <c r="H53" s="12">
        <v>4777365.333333333</v>
      </c>
      <c r="I53" s="9">
        <v>3454</v>
      </c>
      <c r="J53" s="47">
        <f t="shared" si="0"/>
        <v>0.2751567816701922</v>
      </c>
      <c r="K53" s="47">
        <f t="shared" si="1"/>
        <v>7.205644984880653</v>
      </c>
      <c r="L53" s="9">
        <f t="shared" si="2"/>
        <v>1.8933308847498651E-2</v>
      </c>
      <c r="M53" s="9">
        <f t="shared" si="3"/>
        <v>3.8186280651842243E-2</v>
      </c>
      <c r="N53" s="9"/>
      <c r="O53" s="9"/>
      <c r="P53" s="9"/>
    </row>
    <row r="54" spans="1:16" ht="12.75">
      <c r="A54" s="8"/>
      <c r="B54" s="9" t="s">
        <v>161</v>
      </c>
      <c r="C54" s="9" t="s">
        <v>199</v>
      </c>
      <c r="D54" s="10" t="s">
        <v>200</v>
      </c>
      <c r="E54" s="11">
        <v>26829.63111111111</v>
      </c>
      <c r="F54" s="12">
        <v>1557960.5925925926</v>
      </c>
      <c r="G54" s="12">
        <v>89637.333333333328</v>
      </c>
      <c r="H54" s="12">
        <v>5291348.666666667</v>
      </c>
      <c r="I54" s="9">
        <v>3536</v>
      </c>
      <c r="J54" s="47">
        <f t="shared" si="0"/>
        <v>0.29931313341663196</v>
      </c>
      <c r="K54" s="47">
        <f t="shared" si="1"/>
        <v>7.5875653594771242</v>
      </c>
      <c r="L54" s="9">
        <f t="shared" si="2"/>
        <v>1.6940356604737063E-2</v>
      </c>
      <c r="M54" s="9">
        <f t="shared" si="3"/>
        <v>3.944784911048968E-2</v>
      </c>
      <c r="N54" s="9"/>
      <c r="O54" s="9"/>
      <c r="P54" s="9"/>
    </row>
    <row r="55" spans="1:16" ht="12.75">
      <c r="A55" s="8"/>
      <c r="B55" s="9" t="s">
        <v>161</v>
      </c>
      <c r="C55" s="9" t="s">
        <v>225</v>
      </c>
      <c r="D55" s="10" t="s">
        <v>226</v>
      </c>
      <c r="E55" s="11">
        <v>45581.946666666663</v>
      </c>
      <c r="F55" s="12">
        <v>1208315.5259259262</v>
      </c>
      <c r="G55" s="12">
        <v>80076.666666666672</v>
      </c>
      <c r="H55" s="12">
        <v>5961268</v>
      </c>
      <c r="I55" s="9">
        <v>2838</v>
      </c>
      <c r="J55" s="47">
        <f t="shared" si="0"/>
        <v>0.56922882237855377</v>
      </c>
      <c r="K55" s="47">
        <f t="shared" si="1"/>
        <v>16.061291989664081</v>
      </c>
      <c r="L55" s="9">
        <f t="shared" si="2"/>
        <v>1.3432824470677491E-2</v>
      </c>
      <c r="M55" s="9">
        <f t="shared" si="3"/>
        <v>3.544103567414561E-2</v>
      </c>
      <c r="N55" s="9"/>
      <c r="O55" s="9"/>
      <c r="P55" s="9"/>
    </row>
    <row r="56" spans="1:16" ht="12.75">
      <c r="A56" s="8"/>
      <c r="B56" s="9" t="s">
        <v>161</v>
      </c>
      <c r="C56" s="9" t="s">
        <v>231</v>
      </c>
      <c r="D56" s="10" t="s">
        <v>232</v>
      </c>
      <c r="E56" s="11">
        <v>44949.422222222231</v>
      </c>
      <c r="F56" s="12">
        <v>1286262.577777778</v>
      </c>
      <c r="G56" s="12">
        <v>77197.333333333328</v>
      </c>
      <c r="H56" s="12">
        <v>5699146.333333333</v>
      </c>
      <c r="I56" s="9">
        <v>3291</v>
      </c>
      <c r="J56" s="47">
        <f t="shared" si="0"/>
        <v>0.5822665146752336</v>
      </c>
      <c r="K56" s="47">
        <f t="shared" si="1"/>
        <v>13.658286910429119</v>
      </c>
      <c r="L56" s="9">
        <f t="shared" si="2"/>
        <v>1.3545420457414704E-2</v>
      </c>
      <c r="M56" s="9">
        <f t="shared" si="3"/>
        <v>4.263100625237487E-2</v>
      </c>
      <c r="N56" s="9"/>
      <c r="O56" s="9"/>
      <c r="P56" s="9"/>
    </row>
    <row r="57" spans="1:16" ht="12.75">
      <c r="A57" s="8"/>
      <c r="B57" s="9" t="s">
        <v>161</v>
      </c>
      <c r="C57" s="9" t="s">
        <v>227</v>
      </c>
      <c r="D57" s="10" t="s">
        <v>228</v>
      </c>
      <c r="E57" s="11">
        <v>37687.533644444447</v>
      </c>
      <c r="F57" s="12">
        <v>1315701.0962962967</v>
      </c>
      <c r="G57" s="12">
        <v>71767.333333333328</v>
      </c>
      <c r="H57" s="12">
        <v>4268174.666666667</v>
      </c>
      <c r="I57" s="9">
        <v>3688</v>
      </c>
      <c r="J57" s="47">
        <f t="shared" si="0"/>
        <v>0.52513493108904397</v>
      </c>
      <c r="K57" s="47">
        <f t="shared" si="1"/>
        <v>10.21896248493613</v>
      </c>
      <c r="L57" s="9">
        <f t="shared" si="2"/>
        <v>1.6814525866014229E-2</v>
      </c>
      <c r="M57" s="9">
        <f t="shared" si="3"/>
        <v>5.1388282505503903E-2</v>
      </c>
      <c r="N57" s="9"/>
      <c r="O57" s="9"/>
      <c r="P57" s="9"/>
    </row>
    <row r="58" spans="1:16" ht="12.75">
      <c r="A58" s="8"/>
      <c r="B58" s="9" t="s">
        <v>161</v>
      </c>
      <c r="C58" s="9" t="s">
        <v>229</v>
      </c>
      <c r="D58" s="10" t="s">
        <v>230</v>
      </c>
      <c r="E58" s="11">
        <v>47154.475866666675</v>
      </c>
      <c r="F58" s="12">
        <v>1634685.3629629633</v>
      </c>
      <c r="G58" s="12">
        <v>75372</v>
      </c>
      <c r="H58" s="12">
        <v>5510208.666666667</v>
      </c>
      <c r="I58" s="9">
        <v>3784</v>
      </c>
      <c r="J58" s="47">
        <f t="shared" si="0"/>
        <v>0.62562325355127468</v>
      </c>
      <c r="K58" s="47">
        <f t="shared" si="1"/>
        <v>12.461542248062017</v>
      </c>
      <c r="L58" s="9">
        <f t="shared" si="2"/>
        <v>1.3678610840267029E-2</v>
      </c>
      <c r="M58" s="9">
        <f t="shared" si="3"/>
        <v>5.0204319906596614E-2</v>
      </c>
      <c r="N58" s="9"/>
      <c r="O58" s="9"/>
      <c r="P58" s="9"/>
    </row>
    <row r="59" spans="1:16" ht="12.75">
      <c r="A59" s="8"/>
      <c r="B59" s="9" t="s">
        <v>161</v>
      </c>
      <c r="C59" s="9" t="s">
        <v>209</v>
      </c>
      <c r="D59" s="10" t="s">
        <v>210</v>
      </c>
      <c r="E59" s="11">
        <v>25572.742222222223</v>
      </c>
      <c r="F59" s="12">
        <v>1127991.1111111112</v>
      </c>
      <c r="G59" s="12">
        <v>63770.666666666664</v>
      </c>
      <c r="H59" s="12">
        <v>4227870</v>
      </c>
      <c r="I59" s="9">
        <v>2880</v>
      </c>
      <c r="J59" s="47">
        <f t="shared" si="0"/>
        <v>0.40101105349725408</v>
      </c>
      <c r="K59" s="47">
        <f t="shared" si="1"/>
        <v>8.8794243827160493</v>
      </c>
      <c r="L59" s="9">
        <f t="shared" si="2"/>
        <v>1.5083402911316258E-2</v>
      </c>
      <c r="M59" s="9">
        <f t="shared" si="3"/>
        <v>4.5161829890440749E-2</v>
      </c>
      <c r="N59" s="9"/>
      <c r="O59" s="9"/>
      <c r="P59" s="9"/>
    </row>
    <row r="60" spans="1:16" ht="12.75">
      <c r="A60" s="8"/>
      <c r="B60" s="9" t="s">
        <v>161</v>
      </c>
      <c r="C60" s="9" t="s">
        <v>211</v>
      </c>
      <c r="D60" s="10" t="s">
        <v>212</v>
      </c>
      <c r="E60" s="11">
        <v>26797.63111111111</v>
      </c>
      <c r="F60" s="12">
        <v>1273584.8888888888</v>
      </c>
      <c r="G60" s="12">
        <v>68688.666666666672</v>
      </c>
      <c r="H60" s="12">
        <v>4588088</v>
      </c>
      <c r="I60" s="9">
        <v>3106</v>
      </c>
      <c r="J60" s="47">
        <f t="shared" si="0"/>
        <v>0.39013177008013611</v>
      </c>
      <c r="K60" s="47">
        <f t="shared" si="1"/>
        <v>8.6276983615940477</v>
      </c>
      <c r="L60" s="9">
        <f t="shared" si="2"/>
        <v>1.4971087447901319E-2</v>
      </c>
      <c r="M60" s="9">
        <f t="shared" si="3"/>
        <v>4.5218522221035978E-2</v>
      </c>
      <c r="N60" s="9"/>
      <c r="O60" s="9"/>
      <c r="P60" s="9"/>
    </row>
    <row r="61" spans="1:16" ht="12.75">
      <c r="A61" s="8"/>
      <c r="B61" s="9" t="s">
        <v>161</v>
      </c>
      <c r="C61" s="9" t="s">
        <v>213</v>
      </c>
      <c r="D61" s="10" t="s">
        <v>214</v>
      </c>
      <c r="E61" s="11">
        <v>27768</v>
      </c>
      <c r="F61" s="12">
        <v>1162785.1851851852</v>
      </c>
      <c r="G61" s="12">
        <v>53417.333333333336</v>
      </c>
      <c r="H61" s="12">
        <v>4164348.6666666665</v>
      </c>
      <c r="I61" s="9">
        <v>2806</v>
      </c>
      <c r="J61" s="47">
        <f t="shared" si="0"/>
        <v>0.51983126575643357</v>
      </c>
      <c r="K61" s="47">
        <f t="shared" si="1"/>
        <v>9.8959372772630072</v>
      </c>
      <c r="L61" s="9">
        <f t="shared" si="2"/>
        <v>1.2827296081355981E-2</v>
      </c>
      <c r="M61" s="9">
        <f t="shared" si="3"/>
        <v>5.2529765619149835E-2</v>
      </c>
      <c r="N61" s="9"/>
      <c r="O61" s="9"/>
      <c r="P61" s="9"/>
    </row>
    <row r="62" spans="1:16" ht="12.75">
      <c r="A62" s="8"/>
      <c r="B62" s="9" t="s">
        <v>161</v>
      </c>
      <c r="C62" s="9" t="s">
        <v>215</v>
      </c>
      <c r="D62" s="10" t="s">
        <v>216</v>
      </c>
      <c r="E62" s="11">
        <v>30113.484444444442</v>
      </c>
      <c r="F62" s="12">
        <v>1283875.8518518519</v>
      </c>
      <c r="G62" s="12">
        <v>66584</v>
      </c>
      <c r="H62" s="12">
        <v>4555924.666666667</v>
      </c>
      <c r="I62" s="9">
        <v>3086</v>
      </c>
      <c r="J62" s="47">
        <f t="shared" si="0"/>
        <v>0.45226307287703416</v>
      </c>
      <c r="K62" s="47">
        <f t="shared" si="1"/>
        <v>9.7580960610643039</v>
      </c>
      <c r="L62" s="9">
        <f t="shared" si="2"/>
        <v>1.4614815843457757E-2</v>
      </c>
      <c r="M62" s="9">
        <f t="shared" si="3"/>
        <v>4.6347470863871199E-2</v>
      </c>
      <c r="N62" s="9"/>
      <c r="O62" s="9"/>
      <c r="P62" s="9"/>
    </row>
    <row r="63" spans="1:16" ht="12.75">
      <c r="A63" s="8"/>
      <c r="B63" s="9" t="s">
        <v>162</v>
      </c>
      <c r="C63" s="9" t="s">
        <v>193</v>
      </c>
      <c r="D63" s="10" t="s">
        <v>194</v>
      </c>
      <c r="E63" s="11">
        <v>7273.1866666666674</v>
      </c>
      <c r="F63" s="12">
        <v>99877.037037037036</v>
      </c>
      <c r="G63" s="12">
        <v>12181.333333333334</v>
      </c>
      <c r="H63" s="12">
        <v>2761477.3333333335</v>
      </c>
      <c r="I63" s="9">
        <v>408</v>
      </c>
      <c r="J63" s="47">
        <f t="shared" si="0"/>
        <v>0.59707640105078807</v>
      </c>
      <c r="K63" s="47">
        <f t="shared" si="1"/>
        <v>17.826437908496732</v>
      </c>
      <c r="L63" s="9">
        <f t="shared" si="2"/>
        <v>4.4111654244974189E-3</v>
      </c>
      <c r="M63" s="9">
        <f t="shared" si="3"/>
        <v>3.3493870402802099E-2</v>
      </c>
      <c r="N63" s="9"/>
      <c r="O63" s="9"/>
      <c r="P63" s="9"/>
    </row>
    <row r="64" spans="1:16" ht="12.75">
      <c r="A64" s="8"/>
      <c r="B64" s="9" t="s">
        <v>162</v>
      </c>
      <c r="C64" s="9" t="s">
        <v>195</v>
      </c>
      <c r="D64" s="10" t="s">
        <v>196</v>
      </c>
      <c r="E64" s="11">
        <v>6820.1511111111113</v>
      </c>
      <c r="F64" s="12">
        <v>59233.185185185175</v>
      </c>
      <c r="G64" s="12">
        <v>10288</v>
      </c>
      <c r="H64" s="12">
        <v>2590437.3333333335</v>
      </c>
      <c r="I64" s="9">
        <v>264</v>
      </c>
      <c r="J64" s="47">
        <f t="shared" si="0"/>
        <v>0.66292293070675656</v>
      </c>
      <c r="K64" s="47">
        <f t="shared" si="1"/>
        <v>25.833905723905726</v>
      </c>
      <c r="L64" s="9">
        <f t="shared" si="2"/>
        <v>3.9715301611877116E-3</v>
      </c>
      <c r="M64" s="9">
        <f t="shared" si="3"/>
        <v>2.5660964230171075E-2</v>
      </c>
      <c r="N64" s="9"/>
      <c r="O64" s="9"/>
      <c r="P64" s="9"/>
    </row>
    <row r="65" spans="1:16" ht="12.75">
      <c r="A65" s="8"/>
      <c r="B65" s="9" t="s">
        <v>162</v>
      </c>
      <c r="C65" s="9" t="s">
        <v>197</v>
      </c>
      <c r="D65" s="10" t="s">
        <v>198</v>
      </c>
      <c r="E65" s="11">
        <v>7307.8533333333326</v>
      </c>
      <c r="F65" s="12">
        <v>116365.03703703704</v>
      </c>
      <c r="G65" s="12">
        <v>13541.333333333334</v>
      </c>
      <c r="H65" s="12">
        <v>2085796</v>
      </c>
      <c r="I65" s="9">
        <v>368</v>
      </c>
      <c r="J65" s="47">
        <f t="shared" si="0"/>
        <v>0.53967014572666394</v>
      </c>
      <c r="K65" s="47">
        <f t="shared" si="1"/>
        <v>19.858297101449274</v>
      </c>
      <c r="L65" s="9">
        <f t="shared" si="2"/>
        <v>6.4921657407212086E-3</v>
      </c>
      <c r="M65" s="9">
        <f t="shared" si="3"/>
        <v>2.7176053564395428E-2</v>
      </c>
      <c r="N65" s="9"/>
      <c r="O65" s="9"/>
      <c r="P65" s="9"/>
    </row>
    <row r="66" spans="1:16" ht="12.75">
      <c r="A66" s="8"/>
      <c r="B66" s="9" t="s">
        <v>162</v>
      </c>
      <c r="C66" s="9" t="s">
        <v>199</v>
      </c>
      <c r="D66" s="10" t="s">
        <v>200</v>
      </c>
      <c r="E66" s="11">
        <v>8042.666666666667</v>
      </c>
      <c r="F66" s="12">
        <v>185588.74074074076</v>
      </c>
      <c r="G66" s="12">
        <v>11418.666666666666</v>
      </c>
      <c r="H66" s="12">
        <v>2163699.3333333335</v>
      </c>
      <c r="I66" s="9">
        <v>426</v>
      </c>
      <c r="J66" s="47">
        <f t="shared" si="0"/>
        <v>0.70434376459598325</v>
      </c>
      <c r="K66" s="47">
        <f t="shared" si="1"/>
        <v>18.879499217527389</v>
      </c>
      <c r="L66" s="9">
        <f t="shared" si="2"/>
        <v>5.2773814229888369E-3</v>
      </c>
      <c r="M66" s="9">
        <f t="shared" si="3"/>
        <v>3.7307333021952362E-2</v>
      </c>
      <c r="N66" s="9"/>
      <c r="O66" s="9"/>
      <c r="P66" s="9"/>
    </row>
    <row r="67" spans="1:16" ht="12.75">
      <c r="A67" s="8"/>
      <c r="B67" s="9" t="s">
        <v>166</v>
      </c>
      <c r="C67" s="9" t="s">
        <v>217</v>
      </c>
      <c r="D67" s="10" t="s">
        <v>218</v>
      </c>
      <c r="E67" s="11">
        <v>30399.111111111109</v>
      </c>
      <c r="F67" s="12">
        <v>339686.22222222219</v>
      </c>
      <c r="G67" s="12">
        <v>54302</v>
      </c>
      <c r="H67" s="12">
        <v>5289850</v>
      </c>
      <c r="I67" s="9">
        <v>1535</v>
      </c>
      <c r="J67" s="47">
        <f t="shared" ref="J67:J125" si="4">E67/G67</f>
        <v>0.55981568102668611</v>
      </c>
      <c r="K67" s="47">
        <f t="shared" ref="K67:K125" si="5">E67/I67</f>
        <v>19.803981179876946</v>
      </c>
      <c r="L67" s="9">
        <f t="shared" ref="L67:L125" si="6">G67/H67</f>
        <v>1.0265319432498086E-2</v>
      </c>
      <c r="M67" s="9">
        <f t="shared" ref="M67:M125" si="7">I67/G67</f>
        <v>2.826783543884203E-2</v>
      </c>
      <c r="N67" s="9"/>
      <c r="O67" s="9"/>
      <c r="P67" s="9"/>
    </row>
    <row r="68" spans="1:16" ht="12.75">
      <c r="A68" s="8"/>
      <c r="B68" s="9" t="s">
        <v>166</v>
      </c>
      <c r="C68" s="9" t="s">
        <v>219</v>
      </c>
      <c r="D68" s="10" t="s">
        <v>220</v>
      </c>
      <c r="E68" s="11">
        <v>29928</v>
      </c>
      <c r="F68" s="12">
        <v>338203.85185185185</v>
      </c>
      <c r="G68" s="12">
        <v>62576.666666666664</v>
      </c>
      <c r="H68" s="12">
        <v>5023664.666666667</v>
      </c>
      <c r="I68" s="9">
        <v>1498</v>
      </c>
      <c r="J68" s="47">
        <f t="shared" si="4"/>
        <v>0.47826133276514143</v>
      </c>
      <c r="K68" s="47">
        <f t="shared" si="5"/>
        <v>19.978638184245661</v>
      </c>
      <c r="L68" s="9">
        <f t="shared" si="6"/>
        <v>1.2456378126087768E-2</v>
      </c>
      <c r="M68" s="9">
        <f t="shared" si="7"/>
        <v>2.3938635274063817E-2</v>
      </c>
      <c r="N68" s="9"/>
      <c r="O68" s="9"/>
      <c r="P68" s="9"/>
    </row>
    <row r="69" spans="1:16" ht="12.75">
      <c r="A69" s="8"/>
      <c r="B69" s="9" t="s">
        <v>166</v>
      </c>
      <c r="C69" s="9" t="s">
        <v>221</v>
      </c>
      <c r="D69" s="10" t="s">
        <v>222</v>
      </c>
      <c r="E69" s="11">
        <v>21524.15111111111</v>
      </c>
      <c r="F69" s="12">
        <v>354248</v>
      </c>
      <c r="G69" s="12">
        <v>41348</v>
      </c>
      <c r="H69" s="12">
        <v>4550534</v>
      </c>
      <c r="I69" s="9">
        <v>1474</v>
      </c>
      <c r="J69" s="47">
        <f t="shared" si="4"/>
        <v>0.52056087624821301</v>
      </c>
      <c r="K69" s="47">
        <f t="shared" si="5"/>
        <v>14.602544851500076</v>
      </c>
      <c r="L69" s="9">
        <f t="shared" si="6"/>
        <v>9.086406122885797E-3</v>
      </c>
      <c r="M69" s="9">
        <f t="shared" si="7"/>
        <v>3.5648640804875689E-2</v>
      </c>
      <c r="N69" s="9"/>
      <c r="O69" s="9"/>
      <c r="P69" s="9"/>
    </row>
    <row r="70" spans="1:16" ht="12.75">
      <c r="A70" s="8"/>
      <c r="B70" s="9" t="s">
        <v>166</v>
      </c>
      <c r="C70" s="9" t="s">
        <v>223</v>
      </c>
      <c r="D70" s="10" t="s">
        <v>224</v>
      </c>
      <c r="E70" s="11">
        <v>27656</v>
      </c>
      <c r="F70" s="12">
        <v>398652.74074074073</v>
      </c>
      <c r="G70" s="12">
        <v>55496</v>
      </c>
      <c r="H70" s="12">
        <v>5435906</v>
      </c>
      <c r="I70" s="9">
        <v>1904</v>
      </c>
      <c r="J70" s="47">
        <f t="shared" si="4"/>
        <v>0.49834222286290902</v>
      </c>
      <c r="K70" s="47">
        <f t="shared" si="5"/>
        <v>14.525210084033613</v>
      </c>
      <c r="L70" s="9">
        <f t="shared" si="6"/>
        <v>1.0209153727087996E-2</v>
      </c>
      <c r="M70" s="9">
        <f t="shared" si="7"/>
        <v>3.4308779011099896E-2</v>
      </c>
      <c r="N70" s="9"/>
      <c r="O70" s="9"/>
      <c r="P70" s="9"/>
    </row>
    <row r="71" spans="1:16" ht="12.75">
      <c r="A71" s="8"/>
      <c r="B71" s="9" t="s">
        <v>167</v>
      </c>
      <c r="C71" s="9" t="s">
        <v>183</v>
      </c>
      <c r="D71" s="10" t="s">
        <v>184</v>
      </c>
      <c r="E71" s="11">
        <v>28432</v>
      </c>
      <c r="F71" s="12">
        <v>1169111.7037037038</v>
      </c>
      <c r="G71" s="12">
        <v>62607.333333333336</v>
      </c>
      <c r="H71" s="12">
        <v>4585871.333333333</v>
      </c>
      <c r="I71" s="9">
        <v>2762</v>
      </c>
      <c r="J71" s="47">
        <f t="shared" si="4"/>
        <v>0.45413210380040675</v>
      </c>
      <c r="K71" s="47">
        <f t="shared" si="5"/>
        <v>10.293989862418536</v>
      </c>
      <c r="L71" s="9">
        <f t="shared" si="6"/>
        <v>1.3652221962325736E-2</v>
      </c>
      <c r="M71" s="9">
        <f t="shared" si="7"/>
        <v>4.4116237714431746E-2</v>
      </c>
      <c r="N71" s="9"/>
      <c r="O71" s="9"/>
      <c r="P71" s="9"/>
    </row>
    <row r="72" spans="1:16" ht="12.75">
      <c r="A72" s="8"/>
      <c r="B72" s="9" t="s">
        <v>167</v>
      </c>
      <c r="C72" s="9" t="s">
        <v>185</v>
      </c>
      <c r="D72" s="10" t="s">
        <v>186</v>
      </c>
      <c r="E72" s="11">
        <v>27842.666666666668</v>
      </c>
      <c r="F72" s="12">
        <v>1197517.0370370371</v>
      </c>
      <c r="G72" s="12">
        <v>54884</v>
      </c>
      <c r="H72" s="12">
        <v>4544287.333333333</v>
      </c>
      <c r="I72" s="9">
        <v>2804</v>
      </c>
      <c r="J72" s="47">
        <f t="shared" si="4"/>
        <v>0.50730024536598406</v>
      </c>
      <c r="K72" s="47">
        <f t="shared" si="5"/>
        <v>9.929624346172135</v>
      </c>
      <c r="L72" s="9">
        <f t="shared" si="6"/>
        <v>1.2077581361859309E-2</v>
      </c>
      <c r="M72" s="9">
        <f t="shared" si="7"/>
        <v>5.1089570730996285E-2</v>
      </c>
      <c r="N72" s="9"/>
      <c r="O72" s="9"/>
      <c r="P72" s="9"/>
    </row>
    <row r="73" spans="1:16" ht="12.75">
      <c r="A73" s="8"/>
      <c r="B73" s="9" t="s">
        <v>167</v>
      </c>
      <c r="C73" s="9" t="s">
        <v>187</v>
      </c>
      <c r="D73" s="10" t="s">
        <v>188</v>
      </c>
      <c r="E73" s="11">
        <v>28070.817777777775</v>
      </c>
      <c r="F73" s="12">
        <v>1211178.9629629629</v>
      </c>
      <c r="G73" s="12">
        <v>61678.666666666664</v>
      </c>
      <c r="H73" s="12">
        <v>4850782.666666667</v>
      </c>
      <c r="I73" s="9">
        <v>2778</v>
      </c>
      <c r="J73" s="47">
        <f t="shared" si="4"/>
        <v>0.45511388774796974</v>
      </c>
      <c r="K73" s="47">
        <f t="shared" si="5"/>
        <v>10.104686025117989</v>
      </c>
      <c r="L73" s="9">
        <f t="shared" si="6"/>
        <v>1.2715198949337933E-2</v>
      </c>
      <c r="M73" s="9">
        <f t="shared" si="7"/>
        <v>4.5039884130655655E-2</v>
      </c>
      <c r="N73" s="9"/>
      <c r="O73" s="9"/>
      <c r="P73" s="9"/>
    </row>
    <row r="74" spans="1:16" ht="12.75">
      <c r="A74" s="8"/>
      <c r="B74" s="9" t="s">
        <v>167</v>
      </c>
      <c r="C74" s="9" t="s">
        <v>189</v>
      </c>
      <c r="D74" s="10" t="s">
        <v>190</v>
      </c>
      <c r="E74" s="11">
        <v>28757.928888888888</v>
      </c>
      <c r="F74" s="12">
        <v>997114.07407407404</v>
      </c>
      <c r="G74" s="12">
        <v>59434</v>
      </c>
      <c r="H74" s="12">
        <v>4358756</v>
      </c>
      <c r="I74" s="9">
        <v>2400</v>
      </c>
      <c r="J74" s="47">
        <f t="shared" si="4"/>
        <v>0.48386325821733162</v>
      </c>
      <c r="K74" s="47">
        <f t="shared" si="5"/>
        <v>11.98247037037037</v>
      </c>
      <c r="L74" s="9">
        <f t="shared" si="6"/>
        <v>1.3635541883968729E-2</v>
      </c>
      <c r="M74" s="9">
        <f t="shared" si="7"/>
        <v>4.0380926742268737E-2</v>
      </c>
      <c r="N74" s="9"/>
      <c r="O74" s="9"/>
      <c r="P74" s="9"/>
    </row>
    <row r="75" spans="1:16" ht="12.75">
      <c r="A75" s="8"/>
      <c r="B75" s="9" t="s">
        <v>167</v>
      </c>
      <c r="C75" s="9" t="s">
        <v>201</v>
      </c>
      <c r="D75" s="10" t="s">
        <v>202</v>
      </c>
      <c r="E75" s="11">
        <v>40117.631111111106</v>
      </c>
      <c r="F75" s="12">
        <v>1686329.4814814816</v>
      </c>
      <c r="G75" s="12">
        <v>103810</v>
      </c>
      <c r="H75" s="12">
        <v>6466000.666666667</v>
      </c>
      <c r="I75" s="9">
        <v>3842</v>
      </c>
      <c r="J75" s="47">
        <f t="shared" si="4"/>
        <v>0.38645247193055687</v>
      </c>
      <c r="K75" s="47">
        <f t="shared" si="5"/>
        <v>10.441861299091906</v>
      </c>
      <c r="L75" s="9">
        <f t="shared" si="6"/>
        <v>1.6054746256856763E-2</v>
      </c>
      <c r="M75" s="9">
        <f t="shared" si="7"/>
        <v>3.7009921972834987E-2</v>
      </c>
      <c r="N75" s="9"/>
      <c r="O75" s="9"/>
      <c r="P75" s="9"/>
    </row>
    <row r="76" spans="1:16" ht="12.75">
      <c r="A76" s="8"/>
      <c r="B76" s="9" t="s">
        <v>167</v>
      </c>
      <c r="C76" s="9" t="s">
        <v>203</v>
      </c>
      <c r="D76" s="10" t="s">
        <v>204</v>
      </c>
      <c r="E76" s="11">
        <v>32978.666666666664</v>
      </c>
      <c r="F76" s="12">
        <v>1036344</v>
      </c>
      <c r="G76" s="12">
        <v>104364.66666666667</v>
      </c>
      <c r="H76" s="12">
        <v>5262562</v>
      </c>
      <c r="I76" s="9">
        <v>2804</v>
      </c>
      <c r="J76" s="47">
        <f t="shared" si="4"/>
        <v>0.31599455754501837</v>
      </c>
      <c r="K76" s="47">
        <f t="shared" si="5"/>
        <v>11.761293390394673</v>
      </c>
      <c r="L76" s="9">
        <f t="shared" si="6"/>
        <v>1.9831531992718882E-2</v>
      </c>
      <c r="M76" s="9">
        <f t="shared" si="7"/>
        <v>2.6867330578037266E-2</v>
      </c>
      <c r="N76" s="9"/>
      <c r="O76" s="9"/>
      <c r="P76" s="9"/>
    </row>
    <row r="77" spans="1:16" ht="12.75">
      <c r="A77" s="8"/>
      <c r="B77" s="9" t="s">
        <v>167</v>
      </c>
      <c r="C77" s="9" t="s">
        <v>205</v>
      </c>
      <c r="D77" s="10" t="s">
        <v>206</v>
      </c>
      <c r="E77" s="11">
        <v>30570.964444444442</v>
      </c>
      <c r="F77" s="12">
        <v>1041034.074074074</v>
      </c>
      <c r="G77" s="12">
        <v>92586.666666666672</v>
      </c>
      <c r="H77" s="12">
        <v>4829989.333333333</v>
      </c>
      <c r="I77" s="9">
        <v>2836</v>
      </c>
      <c r="J77" s="47">
        <f t="shared" si="4"/>
        <v>0.33018754800307215</v>
      </c>
      <c r="K77" s="47">
        <f t="shared" si="5"/>
        <v>10.779606644726531</v>
      </c>
      <c r="L77" s="9">
        <f t="shared" si="6"/>
        <v>1.9169124459074031E-2</v>
      </c>
      <c r="M77" s="9">
        <f t="shared" si="7"/>
        <v>3.0630760368663593E-2</v>
      </c>
      <c r="N77" s="9"/>
      <c r="O77" s="9"/>
      <c r="P77" s="9"/>
    </row>
    <row r="78" spans="1:16" ht="12.75">
      <c r="A78" s="8"/>
      <c r="B78" s="9" t="s">
        <v>167</v>
      </c>
      <c r="C78" s="9" t="s">
        <v>207</v>
      </c>
      <c r="D78" s="10" t="s">
        <v>208</v>
      </c>
      <c r="E78" s="11">
        <v>30258.964444444442</v>
      </c>
      <c r="F78" s="12">
        <v>976611.8518518518</v>
      </c>
      <c r="G78" s="12">
        <v>92104</v>
      </c>
      <c r="H78" s="12">
        <v>4789142.666666667</v>
      </c>
      <c r="I78" s="9">
        <v>2882</v>
      </c>
      <c r="J78" s="47">
        <f t="shared" si="4"/>
        <v>0.32853040524238297</v>
      </c>
      <c r="K78" s="47">
        <f t="shared" si="5"/>
        <v>10.499293700362403</v>
      </c>
      <c r="L78" s="9">
        <f t="shared" si="6"/>
        <v>1.9231834674932769E-2</v>
      </c>
      <c r="M78" s="9">
        <f t="shared" si="7"/>
        <v>3.1290714844089289E-2</v>
      </c>
      <c r="N78" s="9"/>
      <c r="O78" s="9"/>
      <c r="P78" s="9"/>
    </row>
    <row r="79" spans="1:16" ht="12.75">
      <c r="A79" s="8"/>
      <c r="B79" s="9" t="s">
        <v>167</v>
      </c>
      <c r="C79" s="9" t="s">
        <v>217</v>
      </c>
      <c r="D79" s="10" t="s">
        <v>218</v>
      </c>
      <c r="E79" s="11">
        <v>37590.222222222226</v>
      </c>
      <c r="F79" s="12">
        <v>1098387.8518518519</v>
      </c>
      <c r="G79" s="12">
        <v>79943.333333333328</v>
      </c>
      <c r="H79" s="12">
        <v>5961068</v>
      </c>
      <c r="I79" s="9">
        <v>2638</v>
      </c>
      <c r="J79" s="47">
        <f t="shared" si="4"/>
        <v>0.47021084379213063</v>
      </c>
      <c r="K79" s="47">
        <f t="shared" si="5"/>
        <v>14.249515626316235</v>
      </c>
      <c r="L79" s="9">
        <f t="shared" si="6"/>
        <v>1.3410907799295919E-2</v>
      </c>
      <c r="M79" s="9">
        <f t="shared" si="7"/>
        <v>3.2998373848142436E-2</v>
      </c>
      <c r="N79" s="9"/>
      <c r="O79" s="9"/>
      <c r="P79" s="9"/>
    </row>
    <row r="80" spans="1:16" ht="12.75">
      <c r="A80" s="8"/>
      <c r="B80" s="9" t="s">
        <v>167</v>
      </c>
      <c r="C80" s="9" t="s">
        <v>219</v>
      </c>
      <c r="D80" s="10" t="s">
        <v>220</v>
      </c>
      <c r="E80" s="11">
        <v>36986.666666666664</v>
      </c>
      <c r="F80" s="12">
        <v>1169168</v>
      </c>
      <c r="G80" s="12">
        <v>76814</v>
      </c>
      <c r="H80" s="12">
        <v>5698571.333333333</v>
      </c>
      <c r="I80" s="9">
        <v>2716</v>
      </c>
      <c r="J80" s="47">
        <f t="shared" si="4"/>
        <v>0.4815094470626014</v>
      </c>
      <c r="K80" s="47">
        <f t="shared" si="5"/>
        <v>13.618065783014236</v>
      </c>
      <c r="L80" s="9">
        <f t="shared" si="6"/>
        <v>1.3479518901638154E-2</v>
      </c>
      <c r="M80" s="9">
        <f t="shared" si="7"/>
        <v>3.5358137839456349E-2</v>
      </c>
      <c r="N80" s="9"/>
      <c r="O80" s="9"/>
      <c r="P80" s="9"/>
    </row>
    <row r="81" spans="1:16" ht="12.75">
      <c r="A81" s="8"/>
      <c r="B81" s="9" t="s">
        <v>167</v>
      </c>
      <c r="C81" s="9" t="s">
        <v>221</v>
      </c>
      <c r="D81" s="10" t="s">
        <v>222</v>
      </c>
      <c r="E81" s="11">
        <v>30904.297777777774</v>
      </c>
      <c r="F81" s="12">
        <v>1195849.4814814816</v>
      </c>
      <c r="G81" s="12">
        <v>71134</v>
      </c>
      <c r="H81" s="12">
        <v>4267224.666666667</v>
      </c>
      <c r="I81" s="9">
        <v>2738</v>
      </c>
      <c r="J81" s="47">
        <f t="shared" si="4"/>
        <v>0.43445184831132472</v>
      </c>
      <c r="K81" s="47">
        <f t="shared" si="5"/>
        <v>11.287179612044476</v>
      </c>
      <c r="L81" s="9">
        <f t="shared" si="6"/>
        <v>1.6669851146029806E-2</v>
      </c>
      <c r="M81" s="9">
        <f t="shared" si="7"/>
        <v>3.849073579441617E-2</v>
      </c>
      <c r="N81" s="9"/>
      <c r="O81" s="9"/>
      <c r="P81" s="9"/>
    </row>
    <row r="82" spans="1:16" ht="12.75">
      <c r="A82" s="8"/>
      <c r="B82" s="9" t="s">
        <v>167</v>
      </c>
      <c r="C82" s="9" t="s">
        <v>223</v>
      </c>
      <c r="D82" s="10" t="s">
        <v>224</v>
      </c>
      <c r="E82" s="11">
        <v>38647.408888888887</v>
      </c>
      <c r="F82" s="12">
        <v>1485754.3703703703</v>
      </c>
      <c r="G82" s="12">
        <v>75138.666666666672</v>
      </c>
      <c r="H82" s="12">
        <v>5509858.666666667</v>
      </c>
      <c r="I82" s="9">
        <v>3434</v>
      </c>
      <c r="J82" s="47">
        <f t="shared" si="4"/>
        <v>0.51434781322828305</v>
      </c>
      <c r="K82" s="47">
        <f t="shared" si="5"/>
        <v>11.254341551802238</v>
      </c>
      <c r="L82" s="9">
        <f t="shared" si="6"/>
        <v>1.3637131406153431E-2</v>
      </c>
      <c r="M82" s="9">
        <f t="shared" si="7"/>
        <v>4.5702168435248602E-2</v>
      </c>
      <c r="N82" s="9"/>
      <c r="O82" s="9"/>
      <c r="P82" s="9"/>
    </row>
    <row r="83" spans="1:16" ht="12.75">
      <c r="A83" s="8"/>
      <c r="B83" s="9" t="s">
        <v>168</v>
      </c>
      <c r="C83" s="9" t="s">
        <v>183</v>
      </c>
      <c r="D83" s="10" t="s">
        <v>184</v>
      </c>
      <c r="E83" s="11">
        <v>8378.9644444444439</v>
      </c>
      <c r="F83" s="12">
        <v>75975.703703703708</v>
      </c>
      <c r="G83" s="12">
        <v>10042</v>
      </c>
      <c r="H83" s="12">
        <v>2349292</v>
      </c>
      <c r="I83" s="9">
        <v>328</v>
      </c>
      <c r="J83" s="47">
        <f t="shared" si="4"/>
        <v>0.83439199805262332</v>
      </c>
      <c r="K83" s="47">
        <f t="shared" si="5"/>
        <v>25.545623306233061</v>
      </c>
      <c r="L83" s="9">
        <f t="shared" si="6"/>
        <v>4.2744792899307533E-3</v>
      </c>
      <c r="M83" s="9">
        <f t="shared" si="7"/>
        <v>3.2662816172077273E-2</v>
      </c>
      <c r="N83" s="9"/>
      <c r="O83" s="9"/>
      <c r="P83" s="9"/>
    </row>
    <row r="84" spans="1:16" ht="12.75">
      <c r="A84" s="8"/>
      <c r="B84" s="9" t="s">
        <v>168</v>
      </c>
      <c r="C84" s="9" t="s">
        <v>185</v>
      </c>
      <c r="D84" s="10" t="s">
        <v>186</v>
      </c>
      <c r="E84" s="11">
        <v>8244.1511111111122</v>
      </c>
      <c r="F84" s="12">
        <v>144110.8148148148</v>
      </c>
      <c r="G84" s="12">
        <v>6941.333333333333</v>
      </c>
      <c r="H84" s="12">
        <v>2655478.6666666665</v>
      </c>
      <c r="I84" s="9">
        <v>408</v>
      </c>
      <c r="J84" s="47">
        <f t="shared" si="4"/>
        <v>1.1876898450505828</v>
      </c>
      <c r="K84" s="47">
        <f t="shared" si="5"/>
        <v>20.20625272331155</v>
      </c>
      <c r="L84" s="9">
        <f t="shared" si="6"/>
        <v>2.6139668981210668E-3</v>
      </c>
      <c r="M84" s="9">
        <f t="shared" si="7"/>
        <v>5.8778332693046491E-2</v>
      </c>
      <c r="N84" s="9"/>
      <c r="O84" s="9"/>
      <c r="P84" s="9"/>
    </row>
    <row r="85" spans="1:16" ht="12.75">
      <c r="A85" s="8"/>
      <c r="B85" s="9" t="s">
        <v>168</v>
      </c>
      <c r="C85" s="9" t="s">
        <v>187</v>
      </c>
      <c r="D85" s="10" t="s">
        <v>188</v>
      </c>
      <c r="E85" s="11">
        <v>8442.0755555555552</v>
      </c>
      <c r="F85" s="12">
        <v>73328.592592592599</v>
      </c>
      <c r="G85" s="12">
        <v>5814.666666666667</v>
      </c>
      <c r="H85" s="12">
        <v>2480516.6666666665</v>
      </c>
      <c r="I85" s="9">
        <v>306</v>
      </c>
      <c r="J85" s="47">
        <f t="shared" si="4"/>
        <v>1.4518589008637162</v>
      </c>
      <c r="K85" s="47">
        <f t="shared" si="5"/>
        <v>27.588482207697894</v>
      </c>
      <c r="L85" s="9">
        <f t="shared" si="6"/>
        <v>2.3441352943943134E-3</v>
      </c>
      <c r="M85" s="9">
        <f t="shared" si="7"/>
        <v>5.2625544599862413E-2</v>
      </c>
      <c r="N85" s="9"/>
      <c r="O85" s="9"/>
      <c r="P85" s="9"/>
    </row>
    <row r="86" spans="1:16" ht="12.75">
      <c r="A86" s="8"/>
      <c r="B86" s="9" t="s">
        <v>168</v>
      </c>
      <c r="C86" s="9" t="s">
        <v>189</v>
      </c>
      <c r="D86" s="10" t="s">
        <v>190</v>
      </c>
      <c r="E86" s="11">
        <v>8528.297777777776</v>
      </c>
      <c r="F86" s="12">
        <v>131409.48148148149</v>
      </c>
      <c r="G86" s="12">
        <v>6044</v>
      </c>
      <c r="H86" s="12">
        <v>2336091.3333333335</v>
      </c>
      <c r="I86" s="9">
        <v>344</v>
      </c>
      <c r="J86" s="47">
        <f t="shared" si="4"/>
        <v>1.411035370247812</v>
      </c>
      <c r="K86" s="47">
        <f t="shared" si="5"/>
        <v>24.791563307493536</v>
      </c>
      <c r="L86" s="9">
        <f t="shared" si="6"/>
        <v>2.5872276112492176E-3</v>
      </c>
      <c r="M86" s="9">
        <f t="shared" si="7"/>
        <v>5.6915949702183985E-2</v>
      </c>
      <c r="N86" s="9"/>
      <c r="O86" s="9"/>
      <c r="P86" s="9"/>
    </row>
    <row r="87" spans="1:16" ht="12.75">
      <c r="A87" s="8"/>
      <c r="B87" s="9" t="s">
        <v>162</v>
      </c>
      <c r="C87" s="9" t="s">
        <v>225</v>
      </c>
      <c r="D87" s="10" t="s">
        <v>226</v>
      </c>
      <c r="E87" s="11">
        <v>11787.831733333334</v>
      </c>
      <c r="F87" s="12">
        <v>165116.44444444447</v>
      </c>
      <c r="G87" s="12">
        <v>6172.666666666667</v>
      </c>
      <c r="H87" s="12">
        <v>2669087</v>
      </c>
      <c r="I87" s="9">
        <v>671</v>
      </c>
      <c r="J87" s="47">
        <f t="shared" si="4"/>
        <v>1.9096822119019332</v>
      </c>
      <c r="K87" s="47">
        <f t="shared" si="5"/>
        <v>17.567558469945357</v>
      </c>
      <c r="L87" s="9">
        <f t="shared" si="6"/>
        <v>2.3126509801541378E-3</v>
      </c>
      <c r="M87" s="9">
        <f t="shared" si="7"/>
        <v>0.10870504374122475</v>
      </c>
      <c r="N87" s="9"/>
      <c r="O87" s="9"/>
      <c r="P87" s="9"/>
    </row>
    <row r="88" spans="1:16" ht="12.75">
      <c r="A88" s="8"/>
      <c r="B88" s="9" t="s">
        <v>162</v>
      </c>
      <c r="C88" s="9" t="s">
        <v>231</v>
      </c>
      <c r="D88" s="10" t="s">
        <v>232</v>
      </c>
      <c r="E88" s="11">
        <v>11665.120622222224</v>
      </c>
      <c r="F88" s="12">
        <v>127121.54074074073</v>
      </c>
      <c r="G88" s="12">
        <v>10828</v>
      </c>
      <c r="H88" s="12">
        <v>2313676.6666666665</v>
      </c>
      <c r="I88" s="9">
        <v>974</v>
      </c>
      <c r="J88" s="47">
        <f t="shared" si="4"/>
        <v>1.0773107334893077</v>
      </c>
      <c r="K88" s="47">
        <f t="shared" si="5"/>
        <v>11.976509879078259</v>
      </c>
      <c r="L88" s="9">
        <f t="shared" si="6"/>
        <v>4.6799970609549303E-3</v>
      </c>
      <c r="M88" s="9">
        <f t="shared" si="7"/>
        <v>8.9951976357591432E-2</v>
      </c>
      <c r="N88" s="9"/>
      <c r="O88" s="9"/>
      <c r="P88" s="9"/>
    </row>
    <row r="89" spans="1:16" ht="12.75">
      <c r="A89" s="8"/>
      <c r="B89" s="9" t="s">
        <v>162</v>
      </c>
      <c r="C89" s="9" t="s">
        <v>227</v>
      </c>
      <c r="D89" s="10" t="s">
        <v>228</v>
      </c>
      <c r="E89" s="11">
        <v>8322.1961777777778</v>
      </c>
      <c r="F89" s="12">
        <v>105867.4962962963</v>
      </c>
      <c r="G89" s="12">
        <v>9132</v>
      </c>
      <c r="H89" s="12">
        <v>1492140.6666666667</v>
      </c>
      <c r="I89" s="9">
        <v>356</v>
      </c>
      <c r="J89" s="47">
        <f t="shared" si="4"/>
        <v>0.91132240229717232</v>
      </c>
      <c r="K89" s="47">
        <f t="shared" si="5"/>
        <v>23.376955555555554</v>
      </c>
      <c r="L89" s="9">
        <f t="shared" si="6"/>
        <v>6.1200664280534767E-3</v>
      </c>
      <c r="M89" s="9">
        <f t="shared" si="7"/>
        <v>3.898379325448971E-2</v>
      </c>
      <c r="N89" s="9"/>
      <c r="O89" s="9"/>
      <c r="P89" s="9"/>
    </row>
    <row r="90" spans="1:16" ht="12.75">
      <c r="A90" s="8"/>
      <c r="B90" s="9" t="s">
        <v>162</v>
      </c>
      <c r="C90" s="9" t="s">
        <v>229</v>
      </c>
      <c r="D90" s="10" t="s">
        <v>230</v>
      </c>
      <c r="E90" s="11">
        <v>10775.080311111111</v>
      </c>
      <c r="F90" s="12">
        <v>410234.96296296298</v>
      </c>
      <c r="G90" s="12">
        <v>11881.333333333334</v>
      </c>
      <c r="H90" s="12">
        <v>1895110.3333333333</v>
      </c>
      <c r="I90" s="9">
        <v>1113</v>
      </c>
      <c r="J90" s="47">
        <f t="shared" si="4"/>
        <v>0.90689150862230195</v>
      </c>
      <c r="K90" s="47">
        <f t="shared" si="5"/>
        <v>9.6811143855445732</v>
      </c>
      <c r="L90" s="9">
        <f t="shared" si="6"/>
        <v>6.2694678638763515E-3</v>
      </c>
      <c r="M90" s="9">
        <f t="shared" si="7"/>
        <v>9.3676355066771397E-2</v>
      </c>
      <c r="N90" s="9"/>
      <c r="O90" s="9"/>
      <c r="P90" s="9"/>
    </row>
    <row r="91" spans="1:16" ht="12.75">
      <c r="A91" s="8"/>
      <c r="B91" s="9" t="s">
        <v>162</v>
      </c>
      <c r="C91" s="9" t="s">
        <v>209</v>
      </c>
      <c r="D91" s="10" t="s">
        <v>210</v>
      </c>
      <c r="E91" s="11">
        <v>7688</v>
      </c>
      <c r="F91" s="12">
        <v>74389.037037037036</v>
      </c>
      <c r="G91" s="12">
        <v>8796</v>
      </c>
      <c r="H91" s="12">
        <v>2054809.3333333333</v>
      </c>
      <c r="I91" s="9">
        <v>289</v>
      </c>
      <c r="J91" s="47">
        <f t="shared" si="4"/>
        <v>0.87403365165984537</v>
      </c>
      <c r="K91" s="47">
        <f t="shared" si="5"/>
        <v>26.602076124567475</v>
      </c>
      <c r="L91" s="9">
        <f t="shared" si="6"/>
        <v>4.2806891409876147E-3</v>
      </c>
      <c r="M91" s="9">
        <f t="shared" si="7"/>
        <v>3.2855843565256934E-2</v>
      </c>
      <c r="N91" s="9"/>
      <c r="O91" s="9"/>
      <c r="P91" s="9"/>
    </row>
    <row r="92" spans="1:16" ht="12.75">
      <c r="A92" s="8"/>
      <c r="B92" s="9" t="s">
        <v>162</v>
      </c>
      <c r="C92" s="9" t="s">
        <v>211</v>
      </c>
      <c r="D92" s="10" t="s">
        <v>212</v>
      </c>
      <c r="E92" s="11">
        <v>8029.04</v>
      </c>
      <c r="F92" s="12">
        <v>65634.666666666672</v>
      </c>
      <c r="G92" s="12">
        <v>8118</v>
      </c>
      <c r="H92" s="12">
        <v>2060082.6666666667</v>
      </c>
      <c r="I92" s="9">
        <v>288</v>
      </c>
      <c r="J92" s="47">
        <f t="shared" si="4"/>
        <v>0.98904163587090421</v>
      </c>
      <c r="K92" s="47">
        <f t="shared" si="5"/>
        <v>27.878611111111113</v>
      </c>
      <c r="L92" s="9">
        <f t="shared" si="6"/>
        <v>3.940618564174124E-3</v>
      </c>
      <c r="M92" s="9">
        <f t="shared" si="7"/>
        <v>3.5476718403547672E-2</v>
      </c>
      <c r="N92" s="9"/>
      <c r="O92" s="9"/>
      <c r="P92" s="9"/>
    </row>
    <row r="93" spans="1:16" ht="12.75">
      <c r="A93" s="8"/>
      <c r="B93" s="9" t="s">
        <v>162</v>
      </c>
      <c r="C93" s="9" t="s">
        <v>213</v>
      </c>
      <c r="D93" s="10" t="s">
        <v>214</v>
      </c>
      <c r="E93" s="11">
        <v>8406.5199999999986</v>
      </c>
      <c r="F93" s="12">
        <v>73836.148148148161</v>
      </c>
      <c r="G93" s="12">
        <v>7620</v>
      </c>
      <c r="H93" s="12">
        <v>2173912.6666666665</v>
      </c>
      <c r="I93" s="9">
        <v>304</v>
      </c>
      <c r="J93" s="47">
        <f t="shared" si="4"/>
        <v>1.1032178477690286</v>
      </c>
      <c r="K93" s="47">
        <f t="shared" si="5"/>
        <v>27.653026315789468</v>
      </c>
      <c r="L93" s="9">
        <f t="shared" si="6"/>
        <v>3.5052006075681056E-3</v>
      </c>
      <c r="M93" s="9">
        <f t="shared" si="7"/>
        <v>3.9895013123359579E-2</v>
      </c>
      <c r="N93" s="9"/>
      <c r="O93" s="9"/>
      <c r="P93" s="9"/>
    </row>
    <row r="94" spans="1:16" ht="12.75">
      <c r="A94" s="8"/>
      <c r="B94" s="9" t="s">
        <v>162</v>
      </c>
      <c r="C94" s="9" t="s">
        <v>215</v>
      </c>
      <c r="D94" s="10" t="s">
        <v>216</v>
      </c>
      <c r="E94" s="11">
        <v>9063.7066666666669</v>
      </c>
      <c r="F94" s="12">
        <v>89275.555555555562</v>
      </c>
      <c r="G94" s="12">
        <v>13220</v>
      </c>
      <c r="H94" s="12">
        <v>2278186.6666666665</v>
      </c>
      <c r="I94" s="9">
        <v>369</v>
      </c>
      <c r="J94" s="47">
        <f t="shared" si="4"/>
        <v>0.68560564800806856</v>
      </c>
      <c r="K94" s="47">
        <f t="shared" si="5"/>
        <v>24.562890695573625</v>
      </c>
      <c r="L94" s="9">
        <f t="shared" si="6"/>
        <v>5.8028607547523179E-3</v>
      </c>
      <c r="M94" s="9">
        <f t="shared" si="7"/>
        <v>2.7912254160363085E-2</v>
      </c>
      <c r="N94" s="9"/>
      <c r="O94" s="9"/>
      <c r="P94" s="9"/>
    </row>
    <row r="95" spans="1:16" ht="12.75">
      <c r="A95" s="8"/>
      <c r="B95" s="9" t="s">
        <v>163</v>
      </c>
      <c r="C95" s="9" t="s">
        <v>193</v>
      </c>
      <c r="D95" s="10" t="s">
        <v>194</v>
      </c>
      <c r="E95" s="11">
        <v>5900.4444444444443</v>
      </c>
      <c r="F95" s="12">
        <v>31371.851851851854</v>
      </c>
      <c r="G95" s="12">
        <v>2640</v>
      </c>
      <c r="H95" s="12">
        <v>908199.33333333337</v>
      </c>
      <c r="I95" s="9">
        <v>70</v>
      </c>
      <c r="J95" s="47">
        <f t="shared" si="4"/>
        <v>2.2350168350168351</v>
      </c>
      <c r="K95" s="47">
        <f t="shared" si="5"/>
        <v>84.292063492063491</v>
      </c>
      <c r="L95" s="9">
        <f t="shared" si="6"/>
        <v>2.9068508455192287E-3</v>
      </c>
      <c r="M95" s="9">
        <f t="shared" si="7"/>
        <v>2.6515151515151516E-2</v>
      </c>
      <c r="N95" s="9"/>
      <c r="O95" s="9"/>
      <c r="P95" s="9"/>
    </row>
    <row r="96" spans="1:16" ht="12.75">
      <c r="A96" s="8"/>
      <c r="B96" s="9" t="s">
        <v>163</v>
      </c>
      <c r="C96" s="9" t="s">
        <v>195</v>
      </c>
      <c r="D96" s="10" t="s">
        <v>196</v>
      </c>
      <c r="E96" s="11">
        <v>5881.4844444444452</v>
      </c>
      <c r="F96" s="12">
        <v>6842.9629629629626</v>
      </c>
      <c r="G96" s="12">
        <v>2482.6666666666665</v>
      </c>
      <c r="H96" s="12">
        <v>855996.66666666663</v>
      </c>
      <c r="I96" s="9">
        <v>32</v>
      </c>
      <c r="J96" s="47">
        <f t="shared" si="4"/>
        <v>2.3690189760114575</v>
      </c>
      <c r="K96" s="47">
        <f t="shared" si="5"/>
        <v>183.79638888888891</v>
      </c>
      <c r="L96" s="9">
        <f t="shared" si="6"/>
        <v>2.9003228205717311E-3</v>
      </c>
      <c r="M96" s="9">
        <f t="shared" si="7"/>
        <v>1.288936627282492E-2</v>
      </c>
      <c r="N96" s="9"/>
      <c r="O96" s="9"/>
      <c r="P96" s="9"/>
    </row>
    <row r="97" spans="1:16" ht="12.75">
      <c r="A97" s="8"/>
      <c r="B97" s="9" t="s">
        <v>163</v>
      </c>
      <c r="C97" s="9" t="s">
        <v>197</v>
      </c>
      <c r="D97" s="10" t="s">
        <v>198</v>
      </c>
      <c r="E97" s="11">
        <v>5948.1511111111113</v>
      </c>
      <c r="F97" s="12">
        <v>5986.0740740740739</v>
      </c>
      <c r="G97" s="12">
        <v>2264</v>
      </c>
      <c r="H97" s="12">
        <v>924610</v>
      </c>
      <c r="I97" s="9">
        <v>35</v>
      </c>
      <c r="J97" s="47">
        <f t="shared" si="4"/>
        <v>2.6272752257557914</v>
      </c>
      <c r="K97" s="47">
        <f t="shared" si="5"/>
        <v>169.9471746031746</v>
      </c>
      <c r="L97" s="9">
        <f t="shared" si="6"/>
        <v>2.4485999502492943E-3</v>
      </c>
      <c r="M97" s="9">
        <f t="shared" si="7"/>
        <v>1.5459363957597174E-2</v>
      </c>
      <c r="N97" s="9"/>
      <c r="O97" s="9"/>
      <c r="P97" s="9"/>
    </row>
    <row r="98" spans="1:16" ht="12.75">
      <c r="A98" s="8"/>
      <c r="B98" s="9" t="s">
        <v>163</v>
      </c>
      <c r="C98" s="9" t="s">
        <v>199</v>
      </c>
      <c r="D98" s="10" t="s">
        <v>200</v>
      </c>
      <c r="E98" s="11">
        <v>6040.8888888888896</v>
      </c>
      <c r="F98" s="12">
        <v>53529.777777777781</v>
      </c>
      <c r="G98" s="12">
        <v>2157.3333333333335</v>
      </c>
      <c r="H98" s="12">
        <v>840002</v>
      </c>
      <c r="I98" s="9">
        <v>101</v>
      </c>
      <c r="J98" s="47">
        <f t="shared" si="4"/>
        <v>2.8001648125257521</v>
      </c>
      <c r="K98" s="47">
        <f t="shared" si="5"/>
        <v>59.810781078107816</v>
      </c>
      <c r="L98" s="9">
        <f t="shared" si="6"/>
        <v>2.5682478533781269E-3</v>
      </c>
      <c r="M98" s="9">
        <f t="shared" si="7"/>
        <v>4.6817058096415322E-2</v>
      </c>
      <c r="N98" s="9"/>
      <c r="O98" s="9"/>
      <c r="P98" s="9"/>
    </row>
    <row r="99" spans="1:16" ht="12.75">
      <c r="A99" s="8"/>
      <c r="B99" s="9" t="s">
        <v>163</v>
      </c>
      <c r="C99" s="9" t="s">
        <v>225</v>
      </c>
      <c r="D99" s="10" t="s">
        <v>226</v>
      </c>
      <c r="E99" s="11">
        <v>7225.5206222222232</v>
      </c>
      <c r="F99" s="12">
        <v>14722.014814814816</v>
      </c>
      <c r="G99" s="12">
        <v>2380</v>
      </c>
      <c r="H99" s="12">
        <v>1170733.3333333333</v>
      </c>
      <c r="I99" s="9">
        <v>408</v>
      </c>
      <c r="J99" s="47">
        <f t="shared" si="4"/>
        <v>3.0359330345471527</v>
      </c>
      <c r="K99" s="47">
        <f t="shared" si="5"/>
        <v>17.709609368191725</v>
      </c>
      <c r="L99" s="9">
        <f t="shared" si="6"/>
        <v>2.0329138431752179E-3</v>
      </c>
      <c r="M99" s="9">
        <f t="shared" si="7"/>
        <v>0.17142857142857143</v>
      </c>
      <c r="N99" s="9"/>
      <c r="O99" s="9"/>
      <c r="P99" s="9"/>
    </row>
    <row r="100" spans="1:16" ht="12.75">
      <c r="A100" s="8"/>
      <c r="B100" s="9" t="s">
        <v>163</v>
      </c>
      <c r="C100" s="9" t="s">
        <v>231</v>
      </c>
      <c r="D100" s="10" t="s">
        <v>232</v>
      </c>
      <c r="E100" s="11">
        <v>7341.2225333333336</v>
      </c>
      <c r="F100" s="12">
        <v>18150.666666666668</v>
      </c>
      <c r="G100" s="12">
        <v>2827.3333333333335</v>
      </c>
      <c r="H100" s="12">
        <v>1210202.3333333333</v>
      </c>
      <c r="I100" s="9">
        <v>792</v>
      </c>
      <c r="J100" s="47">
        <f t="shared" si="4"/>
        <v>2.596518226833294</v>
      </c>
      <c r="K100" s="47">
        <f t="shared" si="5"/>
        <v>9.2692203703703715</v>
      </c>
      <c r="L100" s="9">
        <f t="shared" si="6"/>
        <v>2.3362484565253141E-3</v>
      </c>
      <c r="M100" s="9">
        <f t="shared" si="7"/>
        <v>0.28012261259136995</v>
      </c>
      <c r="N100" s="9"/>
      <c r="O100" s="9"/>
      <c r="P100" s="9"/>
    </row>
    <row r="101" spans="1:16" ht="12.75">
      <c r="A101" s="8"/>
      <c r="B101" s="9" t="s">
        <v>163</v>
      </c>
      <c r="C101" s="9" t="s">
        <v>227</v>
      </c>
      <c r="D101" s="10" t="s">
        <v>228</v>
      </c>
      <c r="E101" s="11">
        <v>7492.0628444444455</v>
      </c>
      <c r="F101" s="12">
        <v>33703.437037037045</v>
      </c>
      <c r="G101" s="12">
        <v>2442</v>
      </c>
      <c r="H101" s="12">
        <v>1142781</v>
      </c>
      <c r="I101" s="9">
        <v>211</v>
      </c>
      <c r="J101" s="47">
        <f t="shared" si="4"/>
        <v>3.0680028028028032</v>
      </c>
      <c r="K101" s="47">
        <f t="shared" si="5"/>
        <v>35.507406845708275</v>
      </c>
      <c r="L101" s="9">
        <f t="shared" si="6"/>
        <v>2.1368923704541817E-3</v>
      </c>
      <c r="M101" s="9">
        <f t="shared" si="7"/>
        <v>8.6404586404586411E-2</v>
      </c>
      <c r="N101" s="9"/>
      <c r="O101" s="9"/>
      <c r="P101" s="9"/>
    </row>
    <row r="102" spans="1:16" ht="12.75">
      <c r="A102" s="8"/>
      <c r="B102" s="9" t="s">
        <v>163</v>
      </c>
      <c r="C102" s="9" t="s">
        <v>229</v>
      </c>
      <c r="D102" s="10" t="s">
        <v>230</v>
      </c>
      <c r="E102" s="11">
        <v>7771.6095111111126</v>
      </c>
      <c r="F102" s="12">
        <v>16939.022222222226</v>
      </c>
      <c r="G102" s="12">
        <v>6954</v>
      </c>
      <c r="H102" s="12">
        <v>1132197.3333333333</v>
      </c>
      <c r="I102" s="9">
        <v>563</v>
      </c>
      <c r="J102" s="47">
        <f t="shared" si="4"/>
        <v>1.1175739877927973</v>
      </c>
      <c r="K102" s="47">
        <f t="shared" si="5"/>
        <v>13.80392453128084</v>
      </c>
      <c r="L102" s="9">
        <f t="shared" si="6"/>
        <v>6.1420388436409208E-3</v>
      </c>
      <c r="M102" s="9">
        <f t="shared" si="7"/>
        <v>8.0960598216853613E-2</v>
      </c>
      <c r="N102" s="9"/>
      <c r="O102" s="9"/>
      <c r="P102" s="9"/>
    </row>
    <row r="103" spans="1:16" ht="12.75">
      <c r="A103" s="8"/>
      <c r="B103" s="9" t="s">
        <v>163</v>
      </c>
      <c r="C103" s="9" t="s">
        <v>209</v>
      </c>
      <c r="D103" s="10" t="s">
        <v>210</v>
      </c>
      <c r="E103" s="11">
        <v>5841.4844444444452</v>
      </c>
      <c r="F103" s="12">
        <v>6094.8148148148148</v>
      </c>
      <c r="G103" s="12">
        <v>2168</v>
      </c>
      <c r="H103" s="12">
        <v>900998</v>
      </c>
      <c r="I103" s="9">
        <v>40</v>
      </c>
      <c r="J103" s="47">
        <f t="shared" si="4"/>
        <v>2.6944116441164416</v>
      </c>
      <c r="K103" s="47">
        <f t="shared" si="5"/>
        <v>146.03711111111113</v>
      </c>
      <c r="L103" s="9">
        <f t="shared" si="6"/>
        <v>2.4062206575375306E-3</v>
      </c>
      <c r="M103" s="9">
        <f t="shared" si="7"/>
        <v>1.8450184501845018E-2</v>
      </c>
      <c r="N103" s="9"/>
      <c r="O103" s="9"/>
      <c r="P103" s="9"/>
    </row>
    <row r="104" spans="1:16" ht="12.75">
      <c r="A104" s="8"/>
      <c r="B104" s="9" t="s">
        <v>163</v>
      </c>
      <c r="C104" s="9" t="s">
        <v>211</v>
      </c>
      <c r="D104" s="10" t="s">
        <v>212</v>
      </c>
      <c r="E104" s="11">
        <v>5880.5955555555556</v>
      </c>
      <c r="F104" s="12">
        <v>8975.7037037037026</v>
      </c>
      <c r="G104" s="12">
        <v>1902</v>
      </c>
      <c r="H104" s="12">
        <v>883216</v>
      </c>
      <c r="I104" s="9">
        <v>44</v>
      </c>
      <c r="J104" s="47">
        <f t="shared" si="4"/>
        <v>3.0917957705339409</v>
      </c>
      <c r="K104" s="47">
        <f t="shared" si="5"/>
        <v>133.64989898989899</v>
      </c>
      <c r="L104" s="9">
        <f t="shared" si="6"/>
        <v>2.153493596130505E-3</v>
      </c>
      <c r="M104" s="9">
        <f t="shared" si="7"/>
        <v>2.3133543638275498E-2</v>
      </c>
      <c r="N104" s="9"/>
      <c r="O104" s="9"/>
      <c r="P104" s="9"/>
    </row>
    <row r="105" spans="1:16" ht="12.75">
      <c r="A105" s="8"/>
      <c r="B105" s="9" t="s">
        <v>163</v>
      </c>
      <c r="C105" s="9" t="s">
        <v>213</v>
      </c>
      <c r="D105" s="10" t="s">
        <v>214</v>
      </c>
      <c r="E105" s="11">
        <v>5938.373333333333</v>
      </c>
      <c r="F105" s="12">
        <v>12977.185185185184</v>
      </c>
      <c r="G105" s="12">
        <v>3306</v>
      </c>
      <c r="H105" s="12">
        <v>1013300.6666666666</v>
      </c>
      <c r="I105" s="9">
        <v>57</v>
      </c>
      <c r="J105" s="47">
        <f t="shared" si="4"/>
        <v>1.7962411776567855</v>
      </c>
      <c r="K105" s="47">
        <f t="shared" si="5"/>
        <v>104.18198830409357</v>
      </c>
      <c r="L105" s="9">
        <f t="shared" si="6"/>
        <v>3.2626051760879134E-3</v>
      </c>
      <c r="M105" s="9">
        <f t="shared" si="7"/>
        <v>1.7241379310344827E-2</v>
      </c>
      <c r="N105" s="9"/>
      <c r="O105" s="9"/>
      <c r="P105" s="9"/>
    </row>
    <row r="106" spans="1:16" ht="12.75">
      <c r="A106" s="8"/>
      <c r="B106" s="9" t="s">
        <v>163</v>
      </c>
      <c r="C106" s="9" t="s">
        <v>215</v>
      </c>
      <c r="D106" s="10" t="s">
        <v>216</v>
      </c>
      <c r="E106" s="11">
        <v>5926.52</v>
      </c>
      <c r="F106" s="12">
        <v>12872.296296296297</v>
      </c>
      <c r="G106" s="12">
        <v>3578</v>
      </c>
      <c r="H106" s="12">
        <v>1115077.3333333333</v>
      </c>
      <c r="I106" s="9">
        <v>64</v>
      </c>
      <c r="J106" s="47">
        <f t="shared" si="4"/>
        <v>1.6563778647288989</v>
      </c>
      <c r="K106" s="47">
        <f t="shared" si="5"/>
        <v>92.601875000000007</v>
      </c>
      <c r="L106" s="9">
        <f t="shared" si="6"/>
        <v>3.2087460600639956E-3</v>
      </c>
      <c r="M106" s="9">
        <f t="shared" si="7"/>
        <v>1.7887087758524316E-2</v>
      </c>
      <c r="N106" s="9"/>
      <c r="O106" s="9"/>
      <c r="P106" s="9"/>
    </row>
    <row r="107" spans="1:16" ht="12.75">
      <c r="A107" s="8"/>
      <c r="B107" s="9" t="s">
        <v>168</v>
      </c>
      <c r="C107" s="9" t="s">
        <v>201</v>
      </c>
      <c r="D107" s="10" t="s">
        <v>202</v>
      </c>
      <c r="E107" s="11">
        <v>9196.1511111111122</v>
      </c>
      <c r="F107" s="12">
        <v>172480</v>
      </c>
      <c r="G107" s="12">
        <v>13933.333333333334</v>
      </c>
      <c r="H107" s="12">
        <v>1930634.6666666667</v>
      </c>
      <c r="I107" s="9">
        <v>483</v>
      </c>
      <c r="J107" s="47">
        <f t="shared" si="4"/>
        <v>0.66001084529505583</v>
      </c>
      <c r="K107" s="47">
        <f t="shared" si="5"/>
        <v>19.03965033356338</v>
      </c>
      <c r="L107" s="9">
        <f t="shared" si="6"/>
        <v>7.2169704470239834E-3</v>
      </c>
      <c r="M107" s="9">
        <f t="shared" si="7"/>
        <v>3.4665071770334926E-2</v>
      </c>
      <c r="N107" s="9"/>
      <c r="O107" s="9"/>
      <c r="P107" s="9"/>
    </row>
    <row r="108" spans="1:16" ht="12.75">
      <c r="A108" s="8"/>
      <c r="B108" s="9" t="s">
        <v>168</v>
      </c>
      <c r="C108" s="9" t="s">
        <v>203</v>
      </c>
      <c r="D108" s="10" t="s">
        <v>204</v>
      </c>
      <c r="E108" s="11">
        <v>6960</v>
      </c>
      <c r="F108" s="12">
        <v>113733.33333333333</v>
      </c>
      <c r="G108" s="12">
        <v>8563.3333333333339</v>
      </c>
      <c r="H108" s="12">
        <v>1441388.6666666667</v>
      </c>
      <c r="I108" s="9">
        <v>356</v>
      </c>
      <c r="J108" s="47">
        <f t="shared" si="4"/>
        <v>0.81276761385753205</v>
      </c>
      <c r="K108" s="47">
        <f t="shared" si="5"/>
        <v>19.55056179775281</v>
      </c>
      <c r="L108" s="9">
        <f t="shared" si="6"/>
        <v>5.9410300159614595E-3</v>
      </c>
      <c r="M108" s="9">
        <f t="shared" si="7"/>
        <v>4.1572596340988706E-2</v>
      </c>
      <c r="N108" s="9"/>
      <c r="O108" s="9"/>
      <c r="P108" s="9"/>
    </row>
    <row r="109" spans="1:16" ht="12.75">
      <c r="A109" s="8"/>
      <c r="B109" s="9" t="s">
        <v>168</v>
      </c>
      <c r="C109" s="9" t="s">
        <v>205</v>
      </c>
      <c r="D109" s="10" t="s">
        <v>206</v>
      </c>
      <c r="E109" s="11">
        <v>6521.7777777777774</v>
      </c>
      <c r="F109" s="12">
        <v>117412.44444444444</v>
      </c>
      <c r="G109" s="12">
        <v>9698.6666666666661</v>
      </c>
      <c r="H109" s="12">
        <v>1395898</v>
      </c>
      <c r="I109" s="9">
        <v>308</v>
      </c>
      <c r="J109" s="47">
        <f t="shared" si="4"/>
        <v>0.67244065621849514</v>
      </c>
      <c r="K109" s="47">
        <f t="shared" si="5"/>
        <v>21.174603174603174</v>
      </c>
      <c r="L109" s="9">
        <f t="shared" si="6"/>
        <v>6.9479766191130488E-3</v>
      </c>
      <c r="M109" s="9">
        <f t="shared" si="7"/>
        <v>3.1756942535056371E-2</v>
      </c>
      <c r="N109" s="9"/>
      <c r="O109" s="9"/>
      <c r="P109" s="9"/>
    </row>
    <row r="110" spans="1:16" ht="12.75">
      <c r="A110" s="8"/>
      <c r="B110" s="9" t="s">
        <v>168</v>
      </c>
      <c r="C110" s="9" t="s">
        <v>207</v>
      </c>
      <c r="D110" s="10" t="s">
        <v>208</v>
      </c>
      <c r="E110" s="11">
        <v>7051.5555555555557</v>
      </c>
      <c r="F110" s="12">
        <v>113701.62962962962</v>
      </c>
      <c r="G110" s="12">
        <v>10602.666666666666</v>
      </c>
      <c r="H110" s="12">
        <v>1564312</v>
      </c>
      <c r="I110" s="9">
        <v>336</v>
      </c>
      <c r="J110" s="47">
        <f t="shared" si="4"/>
        <v>0.66507377598926898</v>
      </c>
      <c r="K110" s="47">
        <f t="shared" si="5"/>
        <v>20.986772486772487</v>
      </c>
      <c r="L110" s="9">
        <f t="shared" si="6"/>
        <v>6.7778465335985826E-3</v>
      </c>
      <c r="M110" s="9">
        <f t="shared" si="7"/>
        <v>3.1690140845070422E-2</v>
      </c>
      <c r="N110" s="9"/>
      <c r="O110" s="9"/>
      <c r="P110" s="9"/>
    </row>
    <row r="111" spans="1:16" ht="12.75">
      <c r="A111" s="8"/>
      <c r="B111" s="9" t="s">
        <v>168</v>
      </c>
      <c r="C111" s="9" t="s">
        <v>217</v>
      </c>
      <c r="D111" s="10" t="s">
        <v>218</v>
      </c>
      <c r="E111" s="11">
        <v>9645.0399999999991</v>
      </c>
      <c r="F111" s="12">
        <v>150008.88888888891</v>
      </c>
      <c r="G111" s="12">
        <v>5989.333333333333</v>
      </c>
      <c r="H111" s="12">
        <v>2668812</v>
      </c>
      <c r="I111" s="9">
        <v>396</v>
      </c>
      <c r="J111" s="47">
        <f t="shared" si="4"/>
        <v>1.6103695458593053</v>
      </c>
      <c r="K111" s="47">
        <f t="shared" si="5"/>
        <v>24.356161616161614</v>
      </c>
      <c r="L111" s="9">
        <f t="shared" si="6"/>
        <v>2.2441945454881548E-3</v>
      </c>
      <c r="M111" s="9">
        <f t="shared" si="7"/>
        <v>6.6117542297417634E-2</v>
      </c>
      <c r="N111" s="9"/>
      <c r="O111" s="9"/>
      <c r="P111" s="9"/>
    </row>
    <row r="112" spans="1:16" ht="12.75">
      <c r="A112" s="8"/>
      <c r="B112" s="9" t="s">
        <v>168</v>
      </c>
      <c r="C112" s="9" t="s">
        <v>219</v>
      </c>
      <c r="D112" s="10" t="s">
        <v>220</v>
      </c>
      <c r="E112" s="11">
        <v>9462.8177777777782</v>
      </c>
      <c r="F112" s="12">
        <v>115387.25925925927</v>
      </c>
      <c r="G112" s="12">
        <v>10394.666666666666</v>
      </c>
      <c r="H112" s="12">
        <v>2313026.6666666665</v>
      </c>
      <c r="I112" s="9">
        <v>324</v>
      </c>
      <c r="J112" s="47">
        <f t="shared" si="4"/>
        <v>0.91035317256712855</v>
      </c>
      <c r="K112" s="47">
        <f t="shared" si="5"/>
        <v>29.206227709190674</v>
      </c>
      <c r="L112" s="9">
        <f t="shared" si="6"/>
        <v>4.4939675000144116E-3</v>
      </c>
      <c r="M112" s="9">
        <f t="shared" si="7"/>
        <v>3.1169830682401232E-2</v>
      </c>
      <c r="N112" s="9"/>
      <c r="O112" s="9"/>
      <c r="P112" s="9"/>
    </row>
    <row r="113" spans="1:16" ht="12.75">
      <c r="A113" s="8"/>
      <c r="B113" s="9" t="s">
        <v>168</v>
      </c>
      <c r="C113" s="9" t="s">
        <v>221</v>
      </c>
      <c r="D113" s="10" t="s">
        <v>222</v>
      </c>
      <c r="E113" s="11">
        <v>6619.2622222222226</v>
      </c>
      <c r="F113" s="12">
        <v>95984.592592592599</v>
      </c>
      <c r="G113" s="12">
        <v>9098.6666666666661</v>
      </c>
      <c r="H113" s="12">
        <v>1492090.6666666667</v>
      </c>
      <c r="I113" s="9">
        <v>306</v>
      </c>
      <c r="J113" s="47">
        <f t="shared" si="4"/>
        <v>0.7274980461117625</v>
      </c>
      <c r="K113" s="47">
        <f t="shared" si="5"/>
        <v>21.631575889615107</v>
      </c>
      <c r="L113" s="9">
        <f t="shared" si="6"/>
        <v>6.0979314929923822E-3</v>
      </c>
      <c r="M113" s="9">
        <f t="shared" si="7"/>
        <v>3.3631301289566241E-2</v>
      </c>
      <c r="N113" s="9"/>
      <c r="O113" s="9"/>
      <c r="P113" s="9"/>
    </row>
    <row r="114" spans="1:16" ht="12.75">
      <c r="A114" s="8"/>
      <c r="B114" s="9" t="s">
        <v>168</v>
      </c>
      <c r="C114" s="9" t="s">
        <v>223</v>
      </c>
      <c r="D114" s="10" t="s">
        <v>224</v>
      </c>
      <c r="E114" s="11">
        <v>8565.6311111111099</v>
      </c>
      <c r="F114" s="12">
        <v>372601.48148148152</v>
      </c>
      <c r="G114" s="12">
        <v>11598</v>
      </c>
      <c r="H114" s="12">
        <v>1894685.3333333333</v>
      </c>
      <c r="I114" s="9">
        <v>688</v>
      </c>
      <c r="J114" s="47">
        <f t="shared" si="4"/>
        <v>0.7385438102354811</v>
      </c>
      <c r="K114" s="47">
        <f t="shared" si="5"/>
        <v>12.450045219638241</v>
      </c>
      <c r="L114" s="9">
        <f t="shared" si="6"/>
        <v>6.1213330762399246E-3</v>
      </c>
      <c r="M114" s="9">
        <f t="shared" si="7"/>
        <v>5.9320572512502154E-2</v>
      </c>
      <c r="N114" s="9"/>
      <c r="O114" s="9"/>
      <c r="P114" s="9"/>
    </row>
    <row r="115" spans="1:16" ht="12.75">
      <c r="A115" s="8"/>
      <c r="B115" s="9" t="s">
        <v>169</v>
      </c>
      <c r="C115" s="9" t="s">
        <v>183</v>
      </c>
      <c r="D115" s="10" t="s">
        <v>184</v>
      </c>
      <c r="E115" s="11">
        <v>5866.666666666667</v>
      </c>
      <c r="F115" s="12">
        <v>14226.074074074075</v>
      </c>
      <c r="G115" s="12">
        <v>3605.3333333333335</v>
      </c>
      <c r="H115" s="12">
        <v>1109112.6666666667</v>
      </c>
      <c r="I115" s="9">
        <v>58</v>
      </c>
      <c r="J115" s="47">
        <f t="shared" si="4"/>
        <v>1.6272189349112427</v>
      </c>
      <c r="K115" s="47">
        <f t="shared" si="5"/>
        <v>101.14942528735632</v>
      </c>
      <c r="L115" s="9">
        <f t="shared" si="6"/>
        <v>3.2506466129981382E-3</v>
      </c>
      <c r="M115" s="9">
        <f t="shared" si="7"/>
        <v>1.6087278106508875E-2</v>
      </c>
      <c r="N115" s="9"/>
      <c r="O115" s="9"/>
      <c r="P115" s="9"/>
    </row>
    <row r="116" spans="1:16" ht="12.75">
      <c r="A116" s="8"/>
      <c r="B116" s="9" t="s">
        <v>169</v>
      </c>
      <c r="C116" s="9" t="s">
        <v>185</v>
      </c>
      <c r="D116" s="10" t="s">
        <v>186</v>
      </c>
      <c r="E116" s="11">
        <v>5866.373333333333</v>
      </c>
      <c r="F116" s="12">
        <v>26446.518518518515</v>
      </c>
      <c r="G116" s="12">
        <v>3646.6666666666665</v>
      </c>
      <c r="H116" s="12">
        <v>1246908</v>
      </c>
      <c r="I116" s="9">
        <v>102</v>
      </c>
      <c r="J116" s="47">
        <f t="shared" si="4"/>
        <v>1.6086946983546617</v>
      </c>
      <c r="K116" s="47">
        <f t="shared" si="5"/>
        <v>57.513464052287581</v>
      </c>
      <c r="L116" s="9">
        <f t="shared" si="6"/>
        <v>2.9245675436092048E-3</v>
      </c>
      <c r="M116" s="9">
        <f t="shared" si="7"/>
        <v>2.7970749542961609E-2</v>
      </c>
      <c r="N116" s="9"/>
      <c r="O116" s="9"/>
      <c r="P116" s="9"/>
    </row>
    <row r="117" spans="1:16" ht="12.75">
      <c r="A117" s="8"/>
      <c r="B117" s="9" t="s">
        <v>169</v>
      </c>
      <c r="C117" s="9" t="s">
        <v>187</v>
      </c>
      <c r="D117" s="10" t="s">
        <v>188</v>
      </c>
      <c r="E117" s="11">
        <v>5901.333333333333</v>
      </c>
      <c r="F117" s="12">
        <v>12552.592592592591</v>
      </c>
      <c r="G117" s="12">
        <v>2844</v>
      </c>
      <c r="H117" s="12">
        <v>1228826.6666666667</v>
      </c>
      <c r="I117" s="9">
        <v>60</v>
      </c>
      <c r="J117" s="47">
        <f t="shared" si="4"/>
        <v>2.0750117205813408</v>
      </c>
      <c r="K117" s="47">
        <f t="shared" si="5"/>
        <v>98.355555555555554</v>
      </c>
      <c r="L117" s="9">
        <f t="shared" si="6"/>
        <v>2.3144028992426379E-3</v>
      </c>
      <c r="M117" s="9">
        <f t="shared" si="7"/>
        <v>2.1097046413502109E-2</v>
      </c>
      <c r="N117" s="9"/>
      <c r="O117" s="9"/>
      <c r="P117" s="9"/>
    </row>
    <row r="118" spans="1:16" ht="12.75">
      <c r="A118" s="8"/>
      <c r="B118" s="9" t="s">
        <v>169</v>
      </c>
      <c r="C118" s="9" t="s">
        <v>189</v>
      </c>
      <c r="D118" s="10" t="s">
        <v>190</v>
      </c>
      <c r="E118" s="11">
        <v>5956.4444444444443</v>
      </c>
      <c r="F118" s="12">
        <v>17691.85185185185</v>
      </c>
      <c r="G118" s="12">
        <v>2372</v>
      </c>
      <c r="H118" s="12">
        <v>1184910</v>
      </c>
      <c r="I118" s="9">
        <v>68</v>
      </c>
      <c r="J118" s="47">
        <f t="shared" si="4"/>
        <v>2.5111485853475735</v>
      </c>
      <c r="K118" s="47">
        <f t="shared" si="5"/>
        <v>87.59477124183006</v>
      </c>
      <c r="L118" s="9">
        <f t="shared" si="6"/>
        <v>2.0018398021790684E-3</v>
      </c>
      <c r="M118" s="9">
        <f t="shared" si="7"/>
        <v>2.866779089376054E-2</v>
      </c>
      <c r="N118" s="9"/>
      <c r="O118" s="9"/>
      <c r="P118" s="9"/>
    </row>
    <row r="119" spans="1:16" ht="12.75">
      <c r="A119" s="8"/>
      <c r="B119" s="9" t="s">
        <v>169</v>
      </c>
      <c r="C119" s="9" t="s">
        <v>201</v>
      </c>
      <c r="D119" s="10" t="s">
        <v>202</v>
      </c>
      <c r="E119" s="11">
        <v>5850.373333333333</v>
      </c>
      <c r="F119" s="12">
        <v>17422.222222222223</v>
      </c>
      <c r="G119" s="12">
        <v>6720</v>
      </c>
      <c r="H119" s="12">
        <v>1289242.6666666667</v>
      </c>
      <c r="I119" s="9">
        <v>88</v>
      </c>
      <c r="J119" s="47">
        <f t="shared" si="4"/>
        <v>0.87059126984126978</v>
      </c>
      <c r="K119" s="47">
        <f t="shared" si="5"/>
        <v>66.481515151515154</v>
      </c>
      <c r="L119" s="9">
        <f t="shared" si="6"/>
        <v>5.2123623998378372E-3</v>
      </c>
      <c r="M119" s="9">
        <f t="shared" si="7"/>
        <v>1.3095238095238096E-2</v>
      </c>
      <c r="N119" s="9"/>
      <c r="O119" s="9"/>
      <c r="P119" s="9"/>
    </row>
    <row r="120" spans="1:16" ht="12.75">
      <c r="A120" s="8"/>
      <c r="B120" s="9" t="s">
        <v>169</v>
      </c>
      <c r="C120" s="9" t="s">
        <v>203</v>
      </c>
      <c r="D120" s="10" t="s">
        <v>204</v>
      </c>
      <c r="E120" s="11">
        <v>5864.5955555555556</v>
      </c>
      <c r="F120" s="12">
        <v>14988.740740740739</v>
      </c>
      <c r="G120" s="12">
        <v>5436</v>
      </c>
      <c r="H120" s="12">
        <v>1136490.6666666667</v>
      </c>
      <c r="I120" s="9">
        <v>73</v>
      </c>
      <c r="J120" s="47">
        <f t="shared" si="4"/>
        <v>1.078843921183877</v>
      </c>
      <c r="K120" s="47">
        <f t="shared" si="5"/>
        <v>80.336925418569251</v>
      </c>
      <c r="L120" s="9">
        <f t="shared" si="6"/>
        <v>4.7831453081298219E-3</v>
      </c>
      <c r="M120" s="9">
        <f t="shared" si="7"/>
        <v>1.3428991905813098E-2</v>
      </c>
      <c r="N120" s="9"/>
      <c r="O120" s="9"/>
      <c r="P120" s="9"/>
    </row>
    <row r="121" spans="1:16" ht="12.75">
      <c r="A121" s="8"/>
      <c r="B121" s="9" t="s">
        <v>169</v>
      </c>
      <c r="C121" s="9" t="s">
        <v>205</v>
      </c>
      <c r="D121" s="10" t="s">
        <v>206</v>
      </c>
      <c r="E121" s="11">
        <v>5861.9288888888887</v>
      </c>
      <c r="F121" s="12">
        <v>11892.148148148148</v>
      </c>
      <c r="G121" s="12">
        <v>4394.666666666667</v>
      </c>
      <c r="H121" s="12">
        <v>1119312</v>
      </c>
      <c r="I121" s="9">
        <v>68</v>
      </c>
      <c r="J121" s="47">
        <f t="shared" si="4"/>
        <v>1.3338733818770225</v>
      </c>
      <c r="K121" s="47">
        <f t="shared" si="5"/>
        <v>86.204836601307193</v>
      </c>
      <c r="L121" s="9">
        <f t="shared" si="6"/>
        <v>3.9262213454931841E-3</v>
      </c>
      <c r="M121" s="9">
        <f t="shared" si="7"/>
        <v>1.5473300970873785E-2</v>
      </c>
      <c r="N121" s="9"/>
      <c r="O121" s="9"/>
      <c r="P121" s="9"/>
    </row>
    <row r="122" spans="1:16" ht="12.75">
      <c r="A122" s="8"/>
      <c r="B122" s="9" t="s">
        <v>169</v>
      </c>
      <c r="C122" s="9" t="s">
        <v>207</v>
      </c>
      <c r="D122" s="10" t="s">
        <v>208</v>
      </c>
      <c r="E122" s="11">
        <v>5978.666666666667</v>
      </c>
      <c r="F122" s="12">
        <v>49379.555555555555</v>
      </c>
      <c r="G122" s="12">
        <v>4037.3333333333335</v>
      </c>
      <c r="H122" s="12">
        <v>1125204.6666666667</v>
      </c>
      <c r="I122" s="9">
        <v>128</v>
      </c>
      <c r="J122" s="47">
        <f t="shared" si="4"/>
        <v>1.4808454425363275</v>
      </c>
      <c r="K122" s="47">
        <f t="shared" si="5"/>
        <v>46.708333333333336</v>
      </c>
      <c r="L122" s="9">
        <f t="shared" si="6"/>
        <v>3.5880879745136735E-3</v>
      </c>
      <c r="M122" s="9">
        <f t="shared" si="7"/>
        <v>3.1704095112285335E-2</v>
      </c>
      <c r="N122" s="9"/>
      <c r="O122" s="9"/>
      <c r="P122" s="9"/>
    </row>
    <row r="123" spans="1:16" ht="12.75">
      <c r="A123" s="8"/>
      <c r="B123" s="9" t="s">
        <v>169</v>
      </c>
      <c r="C123" s="9" t="s">
        <v>217</v>
      </c>
      <c r="D123" s="10" t="s">
        <v>218</v>
      </c>
      <c r="E123" s="11">
        <v>5858.373333333333</v>
      </c>
      <c r="F123" s="12">
        <v>13270.518518518518</v>
      </c>
      <c r="G123" s="12">
        <v>2146.6666666666665</v>
      </c>
      <c r="H123" s="12">
        <v>1170383.3333333333</v>
      </c>
      <c r="I123" s="9">
        <v>58</v>
      </c>
      <c r="J123" s="47">
        <f t="shared" si="4"/>
        <v>2.7290559006211179</v>
      </c>
      <c r="K123" s="47">
        <f t="shared" si="5"/>
        <v>101.0064367816092</v>
      </c>
      <c r="L123" s="9">
        <f t="shared" si="6"/>
        <v>1.8341569001609158E-3</v>
      </c>
      <c r="M123" s="9">
        <f t="shared" si="7"/>
        <v>2.7018633540372674E-2</v>
      </c>
      <c r="N123" s="9"/>
      <c r="O123" s="9"/>
      <c r="P123" s="9"/>
    </row>
    <row r="124" spans="1:16" ht="12.75">
      <c r="A124" s="8"/>
      <c r="B124" s="9" t="s">
        <v>169</v>
      </c>
      <c r="C124" s="9" t="s">
        <v>219</v>
      </c>
      <c r="D124" s="10" t="s">
        <v>220</v>
      </c>
      <c r="E124" s="11">
        <v>5873.1866666666674</v>
      </c>
      <c r="F124" s="12">
        <v>16306.666666666666</v>
      </c>
      <c r="G124" s="12">
        <v>2344</v>
      </c>
      <c r="H124" s="12">
        <v>1209477.3333333333</v>
      </c>
      <c r="I124" s="9">
        <v>67</v>
      </c>
      <c r="J124" s="47">
        <f t="shared" si="4"/>
        <v>2.5056257110352678</v>
      </c>
      <c r="K124" s="47">
        <f t="shared" si="5"/>
        <v>87.659502487562193</v>
      </c>
      <c r="L124" s="9">
        <f t="shared" si="6"/>
        <v>1.9380272249831334E-3</v>
      </c>
      <c r="M124" s="9">
        <f t="shared" si="7"/>
        <v>2.8583617747440272E-2</v>
      </c>
      <c r="N124" s="9"/>
      <c r="O124" s="9"/>
      <c r="P124" s="9"/>
    </row>
    <row r="125" spans="1:16" ht="12.75">
      <c r="A125" s="8"/>
      <c r="B125" s="9" t="s">
        <v>169</v>
      </c>
      <c r="C125" s="9" t="s">
        <v>221</v>
      </c>
      <c r="D125" s="10" t="s">
        <v>222</v>
      </c>
      <c r="E125" s="11">
        <v>5917.04</v>
      </c>
      <c r="F125" s="12">
        <v>30364.740740740745</v>
      </c>
      <c r="G125" s="12">
        <v>2358.6666666666665</v>
      </c>
      <c r="H125" s="12">
        <v>1142656</v>
      </c>
      <c r="I125" s="9">
        <v>86</v>
      </c>
      <c r="J125" s="47">
        <f t="shared" si="4"/>
        <v>2.5086376483889206</v>
      </c>
      <c r="K125" s="47">
        <f t="shared" si="5"/>
        <v>68.802790697674425</v>
      </c>
      <c r="L125" s="9">
        <f t="shared" si="6"/>
        <v>2.0641966319405549E-3</v>
      </c>
      <c r="M125" s="9">
        <f t="shared" si="7"/>
        <v>3.6461277557942345E-2</v>
      </c>
      <c r="N125" s="9"/>
      <c r="O125" s="9"/>
      <c r="P125" s="9"/>
    </row>
    <row r="126" spans="1:16" ht="12.75">
      <c r="A126" s="8"/>
      <c r="B126" s="9" t="s">
        <v>169</v>
      </c>
      <c r="C126" s="9" t="s">
        <v>223</v>
      </c>
      <c r="D126" s="10" t="s">
        <v>224</v>
      </c>
      <c r="E126" s="11">
        <v>6067.2622222222226</v>
      </c>
      <c r="F126" s="12">
        <v>15043.555555555555</v>
      </c>
      <c r="G126" s="12">
        <v>6620.666666666667</v>
      </c>
      <c r="H126" s="12">
        <v>1131697.3333333333</v>
      </c>
      <c r="I126" s="9">
        <v>63</v>
      </c>
      <c r="J126" s="47">
        <f>E126/G126</f>
        <v>0.91641258013627358</v>
      </c>
      <c r="K126" s="47">
        <f>E126/I126</f>
        <v>96.305749559082898</v>
      </c>
      <c r="L126" s="9">
        <f>G126/H126</f>
        <v>5.8502096555851811E-3</v>
      </c>
      <c r="M126" s="9">
        <f>I126/G126</f>
        <v>9.5156580404793072E-3</v>
      </c>
      <c r="N126" s="9"/>
      <c r="O126" s="9"/>
      <c r="P126" s="9"/>
    </row>
    <row r="127" spans="1:16" ht="12.6" customHeight="1">
      <c r="A127" s="9"/>
      <c r="B127" s="259" t="s">
        <v>123</v>
      </c>
      <c r="C127" s="259"/>
      <c r="D127" s="259"/>
      <c r="E127" s="47">
        <f>SUM(E2:E126)</f>
        <v>2211787.0551111121</v>
      </c>
      <c r="F127" s="48">
        <f>SUM(F2:F126)</f>
        <v>49659784.533333324</v>
      </c>
      <c r="G127" s="48">
        <f>SUM(G2:G126)</f>
        <v>4257504.0000000009</v>
      </c>
      <c r="H127" s="48">
        <f>SUM(H2:H126)</f>
        <v>373534221.00000012</v>
      </c>
      <c r="I127" s="9">
        <f>SUM(I2:I126)</f>
        <v>153302</v>
      </c>
      <c r="J127" s="47">
        <f>E127/G127</f>
        <v>0.51950322421566997</v>
      </c>
      <c r="K127" s="47">
        <f>E127/I127</f>
        <v>14.427646443693572</v>
      </c>
      <c r="L127" s="9">
        <f>G127/H127</f>
        <v>1.139789545547421E-2</v>
      </c>
      <c r="M127" s="9">
        <f>I127/G127</f>
        <v>3.6007482318278494E-2</v>
      </c>
      <c r="N127" s="9"/>
      <c r="O127" s="9"/>
      <c r="P127" s="9"/>
    </row>
    <row r="128" spans="1:16" ht="12.75">
      <c r="A128" s="9"/>
      <c r="B128" s="9"/>
      <c r="C128" s="9"/>
      <c r="D128" s="9"/>
      <c r="E128" s="9"/>
      <c r="F128" s="9"/>
      <c r="G128" s="9"/>
      <c r="H128" s="9"/>
      <c r="I128" s="9"/>
      <c r="J128" s="9"/>
      <c r="K128" s="9"/>
      <c r="L128" s="9"/>
      <c r="M128" s="9"/>
      <c r="N128" s="9"/>
      <c r="O128" s="9"/>
      <c r="P128" s="9"/>
    </row>
    <row r="129" spans="1:16" ht="12.75">
      <c r="A129" s="9"/>
      <c r="B129" s="9"/>
      <c r="C129" s="9"/>
      <c r="D129" s="9"/>
      <c r="E129" s="9"/>
      <c r="F129" s="9"/>
      <c r="G129" s="9"/>
      <c r="H129" s="9"/>
      <c r="I129" s="9"/>
      <c r="J129" s="9"/>
      <c r="K129" s="9"/>
      <c r="L129" s="9"/>
      <c r="M129" s="9"/>
      <c r="N129" s="9"/>
      <c r="O129" s="9"/>
      <c r="P129" s="9"/>
    </row>
    <row r="130" spans="1:16" ht="12.75">
      <c r="A130" s="9"/>
      <c r="B130" s="9"/>
      <c r="C130" s="9"/>
      <c r="D130" s="9"/>
      <c r="E130" s="9"/>
      <c r="F130" s="9"/>
      <c r="G130" s="9"/>
      <c r="H130" s="9"/>
      <c r="I130" s="9"/>
      <c r="J130" s="9"/>
      <c r="K130" s="9"/>
      <c r="L130" s="9"/>
      <c r="M130" s="9"/>
      <c r="N130" s="9"/>
      <c r="O130" s="9"/>
      <c r="P130" s="9"/>
    </row>
    <row r="131" spans="1:16" ht="12.75">
      <c r="A131" s="9"/>
      <c r="B131" s="9"/>
      <c r="C131" s="9"/>
      <c r="D131" s="9"/>
      <c r="E131" s="9"/>
      <c r="F131" s="9"/>
      <c r="G131" s="9"/>
      <c r="H131" s="9"/>
      <c r="I131" s="9"/>
      <c r="J131" s="9"/>
      <c r="K131" s="9"/>
      <c r="L131" s="9"/>
      <c r="M131" s="9"/>
      <c r="N131" s="9"/>
      <c r="O131" s="9"/>
      <c r="P131" s="9"/>
    </row>
    <row r="132" spans="1:16" ht="12.75">
      <c r="A132" s="9"/>
      <c r="B132" s="9"/>
      <c r="C132" s="9"/>
      <c r="D132" s="9"/>
      <c r="E132" s="9"/>
      <c r="F132" s="9"/>
      <c r="G132" s="9"/>
      <c r="H132" s="9"/>
      <c r="I132" s="9"/>
      <c r="J132" s="9"/>
      <c r="K132" s="9"/>
      <c r="L132" s="9"/>
      <c r="M132" s="9"/>
      <c r="N132" s="9"/>
      <c r="O132" s="9"/>
      <c r="P132" s="9"/>
    </row>
    <row r="133" spans="1:16" ht="12.75">
      <c r="A133" s="9"/>
      <c r="B133" s="9"/>
      <c r="C133" s="9"/>
      <c r="D133" s="9"/>
      <c r="E133" s="9"/>
      <c r="F133" s="9"/>
      <c r="G133" s="9"/>
      <c r="H133" s="9"/>
      <c r="I133" s="9"/>
      <c r="J133" s="9"/>
      <c r="K133" s="9"/>
      <c r="L133" s="9"/>
      <c r="M133" s="9"/>
      <c r="N133" s="9"/>
      <c r="O133" s="9"/>
      <c r="P133" s="9"/>
    </row>
    <row r="134" spans="1:16" ht="12.75">
      <c r="A134" s="9"/>
      <c r="B134" s="9"/>
      <c r="C134" s="9"/>
      <c r="D134" s="9"/>
      <c r="E134" s="9"/>
      <c r="F134" s="9"/>
      <c r="G134" s="9"/>
      <c r="H134" s="9"/>
      <c r="I134" s="9"/>
      <c r="J134" s="9"/>
      <c r="K134" s="9"/>
      <c r="L134" s="9"/>
      <c r="M134" s="9"/>
      <c r="N134" s="9"/>
      <c r="O134" s="9"/>
      <c r="P134" s="9"/>
    </row>
    <row r="135" spans="1:16" ht="12.75">
      <c r="A135" s="9"/>
      <c r="B135" s="9"/>
      <c r="C135" s="9"/>
      <c r="D135" s="9"/>
      <c r="E135" s="9"/>
      <c r="F135" s="9"/>
      <c r="G135" s="9"/>
      <c r="H135" s="9"/>
      <c r="I135" s="9"/>
      <c r="J135" s="9"/>
      <c r="K135" s="9"/>
      <c r="L135" s="9"/>
      <c r="M135" s="9"/>
      <c r="N135" s="9"/>
      <c r="O135" s="9"/>
      <c r="P135" s="9"/>
    </row>
    <row r="136" spans="1:16" ht="12.75">
      <c r="A136" s="9"/>
      <c r="B136" s="9"/>
      <c r="C136" s="9"/>
      <c r="D136" s="9"/>
      <c r="E136" s="9"/>
      <c r="F136" s="9"/>
      <c r="G136" s="9"/>
      <c r="H136" s="9"/>
      <c r="I136" s="9"/>
      <c r="J136" s="9"/>
      <c r="K136" s="9"/>
      <c r="L136" s="9"/>
      <c r="M136" s="9"/>
      <c r="N136" s="9"/>
      <c r="O136" s="9"/>
      <c r="P136" s="9"/>
    </row>
    <row r="137" spans="1:16" ht="12.75">
      <c r="A137" s="9"/>
      <c r="B137" s="9"/>
      <c r="C137" s="9"/>
      <c r="D137" s="9"/>
      <c r="E137" s="9"/>
      <c r="F137" s="9"/>
      <c r="G137" s="9"/>
      <c r="H137" s="9"/>
      <c r="I137" s="9"/>
      <c r="J137" s="9"/>
      <c r="K137" s="9"/>
      <c r="L137" s="9"/>
      <c r="M137" s="9"/>
      <c r="N137" s="9"/>
      <c r="O137" s="9"/>
      <c r="P137" s="9"/>
    </row>
    <row r="138" spans="1:16" ht="12.75">
      <c r="A138" s="9"/>
      <c r="B138" s="9"/>
      <c r="C138" s="9"/>
      <c r="D138" s="9"/>
      <c r="E138" s="9"/>
      <c r="F138" s="9"/>
      <c r="G138" s="9"/>
      <c r="H138" s="9"/>
      <c r="I138" s="9"/>
      <c r="J138" s="9"/>
      <c r="K138" s="9"/>
      <c r="L138" s="9"/>
      <c r="M138" s="9"/>
      <c r="N138" s="9"/>
      <c r="O138" s="9"/>
      <c r="P138" s="9"/>
    </row>
    <row r="139" spans="1:16" ht="12.75">
      <c r="A139" s="9"/>
      <c r="B139" s="9"/>
      <c r="C139" s="9"/>
      <c r="D139" s="9"/>
      <c r="E139" s="9"/>
      <c r="F139" s="9"/>
      <c r="G139" s="9"/>
      <c r="H139" s="9"/>
      <c r="I139" s="9"/>
      <c r="J139" s="9"/>
      <c r="K139" s="9"/>
      <c r="L139" s="9"/>
      <c r="M139" s="9"/>
      <c r="N139" s="9"/>
      <c r="O139" s="9"/>
      <c r="P139" s="9"/>
    </row>
    <row r="140" spans="1:16" ht="12.75">
      <c r="A140" s="9"/>
      <c r="B140" s="9"/>
      <c r="C140" s="9"/>
      <c r="D140" s="9"/>
      <c r="E140" s="9"/>
      <c r="F140" s="9"/>
      <c r="G140" s="9"/>
      <c r="H140" s="9"/>
      <c r="I140" s="9"/>
      <c r="J140" s="9"/>
      <c r="K140" s="9"/>
      <c r="L140" s="9"/>
      <c r="M140" s="9"/>
      <c r="N140" s="9"/>
      <c r="O140" s="9"/>
      <c r="P140" s="9"/>
    </row>
    <row r="141" spans="1:16" ht="12.75">
      <c r="A141" s="9"/>
      <c r="B141" s="9"/>
      <c r="C141" s="9"/>
      <c r="D141" s="9"/>
      <c r="E141" s="9"/>
      <c r="F141" s="9"/>
      <c r="G141" s="9"/>
      <c r="H141" s="9"/>
      <c r="I141" s="9"/>
      <c r="J141" s="9"/>
      <c r="K141" s="9"/>
      <c r="L141" s="9"/>
      <c r="M141" s="9"/>
      <c r="N141" s="9"/>
      <c r="O141" s="9"/>
      <c r="P141" s="9"/>
    </row>
    <row r="142" spans="1:16" ht="12.75">
      <c r="A142" s="9"/>
      <c r="B142" s="9"/>
      <c r="C142" s="9"/>
      <c r="D142" s="9"/>
      <c r="E142" s="9"/>
      <c r="F142" s="9"/>
      <c r="G142" s="9"/>
      <c r="H142" s="9"/>
      <c r="I142" s="9"/>
      <c r="J142" s="9"/>
      <c r="K142" s="9"/>
      <c r="L142" s="9"/>
      <c r="M142" s="9"/>
      <c r="N142" s="9"/>
      <c r="O142" s="9"/>
      <c r="P142" s="9"/>
    </row>
    <row r="143" spans="1:16" ht="12.75">
      <c r="A143" s="9"/>
      <c r="B143" s="9"/>
      <c r="C143" s="9"/>
      <c r="D143" s="9"/>
      <c r="E143" s="9"/>
      <c r="F143" s="9"/>
      <c r="G143" s="9"/>
      <c r="H143" s="9"/>
      <c r="I143" s="9"/>
      <c r="J143" s="9"/>
      <c r="K143" s="9"/>
      <c r="L143" s="9"/>
      <c r="M143" s="9"/>
      <c r="N143" s="9"/>
      <c r="O143" s="9"/>
      <c r="P143" s="9"/>
    </row>
    <row r="144" spans="1:16" ht="12.75">
      <c r="A144" s="9"/>
      <c r="B144" s="9"/>
      <c r="C144" s="9"/>
      <c r="D144" s="9"/>
      <c r="E144" s="9"/>
      <c r="F144" s="9"/>
      <c r="G144" s="9"/>
      <c r="H144" s="9"/>
      <c r="I144" s="9"/>
      <c r="J144" s="9"/>
      <c r="K144" s="9"/>
      <c r="L144" s="9"/>
      <c r="M144" s="9"/>
      <c r="N144" s="9"/>
      <c r="O144" s="9"/>
      <c r="P144" s="9"/>
    </row>
    <row r="145" spans="1:16" ht="12.75">
      <c r="A145" s="9"/>
      <c r="B145" s="9"/>
      <c r="C145" s="9"/>
      <c r="D145" s="9"/>
      <c r="E145" s="9"/>
      <c r="F145" s="9"/>
      <c r="G145" s="9"/>
      <c r="H145" s="9"/>
      <c r="I145" s="9"/>
      <c r="J145" s="9"/>
      <c r="K145" s="9"/>
      <c r="L145" s="9"/>
      <c r="M145" s="9"/>
      <c r="N145" s="9"/>
      <c r="O145" s="9"/>
      <c r="P145" s="9"/>
    </row>
    <row r="146" spans="1:16" ht="12.75">
      <c r="A146" s="9"/>
      <c r="B146" s="9"/>
      <c r="C146" s="9"/>
      <c r="D146" s="9"/>
      <c r="E146" s="9"/>
      <c r="F146" s="9"/>
      <c r="G146" s="9"/>
      <c r="H146" s="9"/>
      <c r="I146" s="9"/>
      <c r="J146" s="9"/>
      <c r="K146" s="9"/>
      <c r="L146" s="9"/>
      <c r="M146" s="9"/>
      <c r="N146" s="9"/>
      <c r="O146" s="9"/>
      <c r="P146" s="9"/>
    </row>
    <row r="147" spans="1:16" ht="12.75">
      <c r="A147" s="9"/>
      <c r="B147" s="9"/>
      <c r="C147" s="9"/>
      <c r="D147" s="9"/>
      <c r="E147" s="9"/>
      <c r="F147" s="9"/>
      <c r="G147" s="9"/>
      <c r="H147" s="9"/>
      <c r="I147" s="9"/>
      <c r="J147" s="9"/>
      <c r="K147" s="9"/>
      <c r="L147" s="9"/>
      <c r="M147" s="9"/>
      <c r="N147" s="9"/>
      <c r="O147" s="9"/>
      <c r="P147" s="9"/>
    </row>
    <row r="148" spans="1:16" ht="12.75">
      <c r="A148" s="9"/>
      <c r="B148" s="9"/>
      <c r="C148" s="9"/>
      <c r="D148" s="9"/>
      <c r="E148" s="9"/>
      <c r="F148" s="9"/>
      <c r="G148" s="9"/>
      <c r="H148" s="9"/>
      <c r="I148" s="9"/>
      <c r="J148" s="9"/>
      <c r="K148" s="9"/>
      <c r="L148" s="9"/>
      <c r="M148" s="9"/>
      <c r="N148" s="9"/>
      <c r="O148" s="9"/>
      <c r="P148" s="9"/>
    </row>
    <row r="149" spans="1:16" ht="12.75">
      <c r="A149" s="9"/>
      <c r="B149" s="9"/>
      <c r="C149" s="9"/>
      <c r="D149" s="9"/>
      <c r="E149" s="9"/>
      <c r="F149" s="9"/>
      <c r="G149" s="9"/>
      <c r="H149" s="9"/>
      <c r="I149" s="9"/>
      <c r="J149" s="9"/>
      <c r="K149" s="9"/>
      <c r="L149" s="9"/>
      <c r="M149" s="9"/>
      <c r="N149" s="9"/>
      <c r="O149" s="9"/>
      <c r="P149" s="9"/>
    </row>
    <row r="150" spans="1:16" ht="12.75">
      <c r="A150" s="9"/>
      <c r="B150" s="9"/>
      <c r="C150" s="9"/>
      <c r="D150" s="9"/>
      <c r="E150" s="9"/>
      <c r="F150" s="9"/>
      <c r="G150" s="9"/>
      <c r="H150" s="9"/>
      <c r="I150" s="9"/>
      <c r="J150" s="9"/>
      <c r="K150" s="9"/>
      <c r="L150" s="9"/>
      <c r="M150" s="9"/>
      <c r="N150" s="9"/>
      <c r="O150" s="9"/>
      <c r="P150" s="9"/>
    </row>
    <row r="151" spans="1:16" ht="12.75">
      <c r="A151" s="9"/>
      <c r="B151" s="9"/>
      <c r="C151" s="9"/>
      <c r="D151" s="9"/>
      <c r="E151" s="9"/>
      <c r="F151" s="9"/>
      <c r="G151" s="9"/>
      <c r="H151" s="9"/>
      <c r="I151" s="9"/>
      <c r="J151" s="9"/>
      <c r="K151" s="9"/>
      <c r="L151" s="9"/>
      <c r="M151" s="9"/>
      <c r="N151" s="9"/>
      <c r="O151" s="9"/>
      <c r="P151" s="9"/>
    </row>
    <row r="152" spans="1:16" ht="12.75">
      <c r="A152" s="9"/>
      <c r="B152" s="9"/>
      <c r="C152" s="9"/>
      <c r="D152" s="9"/>
      <c r="E152" s="9"/>
      <c r="F152" s="9"/>
      <c r="G152" s="9"/>
      <c r="H152" s="9"/>
      <c r="I152" s="9"/>
      <c r="J152" s="9"/>
      <c r="K152" s="9"/>
      <c r="L152" s="9"/>
      <c r="M152" s="9"/>
      <c r="N152" s="9"/>
      <c r="O152" s="9"/>
      <c r="P152" s="9"/>
    </row>
    <row r="153" spans="1:16" ht="12.75">
      <c r="A153" s="9"/>
      <c r="B153" s="9"/>
      <c r="C153" s="9"/>
      <c r="D153" s="9"/>
      <c r="E153" s="9"/>
      <c r="F153" s="9"/>
      <c r="G153" s="9"/>
      <c r="H153" s="9"/>
      <c r="I153" s="9"/>
      <c r="J153" s="9"/>
      <c r="K153" s="9"/>
      <c r="L153" s="9"/>
      <c r="M153" s="9"/>
      <c r="N153" s="9"/>
      <c r="O153" s="9"/>
      <c r="P153" s="9"/>
    </row>
    <row r="154" spans="1:16" ht="12.75">
      <c r="A154" s="9"/>
      <c r="B154" s="9"/>
      <c r="C154" s="9"/>
      <c r="D154" s="9"/>
      <c r="E154" s="9"/>
      <c r="F154" s="9"/>
      <c r="G154" s="9"/>
      <c r="H154" s="9"/>
      <c r="I154" s="9"/>
      <c r="J154" s="9"/>
      <c r="K154" s="9"/>
      <c r="L154" s="9"/>
      <c r="M154" s="9"/>
      <c r="N154" s="9"/>
      <c r="O154" s="9"/>
      <c r="P154" s="9"/>
    </row>
    <row r="155" spans="1:16" ht="12.75">
      <c r="A155" s="9"/>
      <c r="B155" s="9"/>
      <c r="C155" s="9"/>
      <c r="D155" s="9"/>
      <c r="E155" s="9"/>
      <c r="F155" s="9"/>
      <c r="G155" s="9"/>
      <c r="H155" s="9"/>
      <c r="I155" s="9"/>
      <c r="J155" s="9"/>
      <c r="K155" s="9"/>
      <c r="L155" s="9"/>
      <c r="M155" s="9"/>
      <c r="N155" s="9"/>
      <c r="O155" s="9"/>
      <c r="P155" s="9"/>
    </row>
    <row r="156" spans="1:16" ht="12.75">
      <c r="A156" s="9"/>
      <c r="B156" s="9"/>
      <c r="C156" s="9"/>
      <c r="D156" s="9"/>
      <c r="E156" s="9"/>
      <c r="F156" s="9"/>
      <c r="G156" s="9"/>
      <c r="H156" s="9"/>
      <c r="I156" s="9"/>
      <c r="J156" s="9"/>
      <c r="K156" s="9"/>
      <c r="L156" s="9"/>
      <c r="M156" s="9"/>
      <c r="N156" s="9"/>
      <c r="O156" s="9"/>
      <c r="P156" s="9"/>
    </row>
    <row r="157" spans="1:16" ht="12.75">
      <c r="A157" s="9"/>
      <c r="B157" s="9"/>
      <c r="C157" s="9"/>
      <c r="D157" s="9"/>
      <c r="E157" s="9"/>
      <c r="F157" s="9"/>
      <c r="G157" s="9"/>
      <c r="H157" s="9"/>
      <c r="I157" s="9"/>
      <c r="J157" s="9"/>
      <c r="K157" s="9"/>
      <c r="L157" s="9"/>
      <c r="M157" s="9"/>
      <c r="N157" s="9"/>
      <c r="O157" s="9"/>
      <c r="P157" s="9"/>
    </row>
    <row r="158" spans="1:16" ht="12.75">
      <c r="A158" s="9"/>
      <c r="B158" s="9"/>
      <c r="C158" s="9"/>
      <c r="D158" s="9"/>
      <c r="E158" s="9"/>
      <c r="F158" s="9"/>
      <c r="G158" s="9"/>
      <c r="H158" s="9"/>
      <c r="I158" s="9"/>
      <c r="J158" s="9"/>
      <c r="K158" s="9"/>
      <c r="L158" s="9"/>
      <c r="M158" s="9"/>
      <c r="N158" s="9"/>
      <c r="O158" s="9"/>
      <c r="P158" s="9"/>
    </row>
    <row r="159" spans="1:16" ht="12.75">
      <c r="A159" s="9"/>
      <c r="B159" s="9"/>
      <c r="C159" s="9"/>
      <c r="D159" s="9"/>
      <c r="E159" s="9"/>
      <c r="F159" s="9"/>
      <c r="G159" s="9"/>
      <c r="H159" s="9"/>
      <c r="I159" s="9"/>
      <c r="J159" s="9"/>
      <c r="K159" s="9"/>
      <c r="L159" s="9"/>
      <c r="M159" s="9"/>
      <c r="N159" s="9"/>
      <c r="O159" s="9"/>
      <c r="P159" s="9"/>
    </row>
    <row r="160" spans="1:16" ht="12.75">
      <c r="A160" s="9"/>
      <c r="B160" s="9"/>
      <c r="C160" s="9"/>
      <c r="D160" s="9"/>
      <c r="E160" s="9"/>
      <c r="F160" s="9"/>
      <c r="G160" s="9"/>
      <c r="H160" s="9"/>
      <c r="I160" s="9"/>
      <c r="J160" s="9"/>
      <c r="K160" s="9"/>
      <c r="L160" s="9"/>
      <c r="M160" s="9"/>
      <c r="N160" s="9"/>
      <c r="O160" s="9"/>
      <c r="P160" s="9"/>
    </row>
    <row r="161" spans="1:16" ht="12.75">
      <c r="A161" s="9"/>
      <c r="B161" s="9"/>
      <c r="C161" s="9"/>
      <c r="D161" s="9"/>
      <c r="E161" s="9"/>
      <c r="F161" s="9"/>
      <c r="G161" s="9"/>
      <c r="H161" s="9"/>
      <c r="I161" s="9"/>
      <c r="J161" s="9"/>
      <c r="K161" s="9"/>
      <c r="L161" s="9"/>
      <c r="M161" s="9"/>
      <c r="N161" s="9"/>
      <c r="O161" s="9"/>
      <c r="P161" s="9"/>
    </row>
    <row r="162" spans="1:16" ht="12.75">
      <c r="A162" s="9"/>
      <c r="B162" s="9"/>
      <c r="C162" s="9"/>
      <c r="D162" s="9"/>
      <c r="E162" s="9"/>
      <c r="F162" s="9"/>
      <c r="G162" s="9"/>
      <c r="H162" s="9"/>
      <c r="I162" s="9"/>
      <c r="J162" s="9"/>
      <c r="K162" s="9"/>
      <c r="L162" s="9"/>
      <c r="M162" s="9"/>
      <c r="N162" s="9"/>
      <c r="O162" s="9"/>
      <c r="P162" s="9"/>
    </row>
    <row r="163" spans="1:16" ht="12.75">
      <c r="A163" s="9"/>
      <c r="B163" s="9"/>
      <c r="C163" s="9"/>
      <c r="D163" s="9"/>
      <c r="E163" s="9"/>
      <c r="F163" s="9"/>
      <c r="G163" s="9"/>
      <c r="H163" s="9"/>
      <c r="I163" s="9"/>
      <c r="J163" s="9"/>
      <c r="K163" s="9"/>
      <c r="L163" s="9"/>
      <c r="M163" s="9"/>
      <c r="N163" s="9"/>
      <c r="O163" s="9"/>
      <c r="P163" s="9"/>
    </row>
    <row r="164" spans="1:16" ht="12.75">
      <c r="A164" s="9"/>
      <c r="B164" s="9"/>
      <c r="C164" s="9"/>
      <c r="D164" s="9"/>
      <c r="E164" s="9"/>
      <c r="F164" s="9"/>
      <c r="G164" s="9"/>
      <c r="H164" s="9"/>
      <c r="I164" s="9"/>
      <c r="J164" s="9"/>
      <c r="K164" s="9"/>
      <c r="L164" s="9"/>
      <c r="M164" s="9"/>
      <c r="N164" s="9"/>
      <c r="O164" s="9"/>
      <c r="P164" s="9"/>
    </row>
    <row r="165" spans="1:16" ht="12.75">
      <c r="A165" s="9"/>
      <c r="B165" s="9"/>
      <c r="C165" s="9"/>
      <c r="D165" s="9"/>
      <c r="E165" s="9"/>
      <c r="F165" s="9"/>
      <c r="G165" s="9"/>
      <c r="H165" s="9"/>
      <c r="I165" s="9"/>
      <c r="J165" s="9"/>
      <c r="K165" s="9"/>
      <c r="L165" s="9"/>
      <c r="M165" s="9"/>
      <c r="N165" s="9"/>
      <c r="O165" s="9"/>
      <c r="P165" s="9"/>
    </row>
    <row r="166" spans="1:16" ht="12.75">
      <c r="A166" s="9"/>
      <c r="B166" s="9"/>
      <c r="C166" s="9"/>
      <c r="D166" s="9"/>
      <c r="E166" s="9"/>
      <c r="F166" s="9"/>
      <c r="G166" s="9"/>
      <c r="H166" s="9"/>
      <c r="I166" s="9"/>
      <c r="J166" s="9"/>
      <c r="K166" s="9"/>
      <c r="L166" s="9"/>
      <c r="M166" s="9"/>
      <c r="N166" s="9"/>
      <c r="O166" s="9"/>
      <c r="P166" s="9"/>
    </row>
    <row r="167" spans="1:16" ht="12.75">
      <c r="A167" s="9"/>
      <c r="B167" s="9"/>
      <c r="C167" s="9"/>
      <c r="D167" s="9"/>
      <c r="E167" s="9"/>
      <c r="F167" s="9"/>
      <c r="G167" s="9"/>
      <c r="H167" s="9"/>
      <c r="I167" s="9"/>
      <c r="J167" s="9"/>
      <c r="K167" s="9"/>
      <c r="L167" s="9"/>
      <c r="M167" s="9"/>
      <c r="N167" s="9"/>
      <c r="O167" s="9"/>
      <c r="P167" s="9"/>
    </row>
    <row r="168" spans="1:16" ht="12.75">
      <c r="A168" s="9"/>
      <c r="B168" s="9"/>
      <c r="C168" s="9"/>
      <c r="D168" s="9"/>
      <c r="E168" s="9"/>
      <c r="F168" s="9"/>
      <c r="G168" s="9"/>
      <c r="H168" s="9"/>
      <c r="I168" s="9"/>
      <c r="J168" s="9"/>
      <c r="K168" s="9"/>
      <c r="L168" s="9"/>
      <c r="M168" s="9"/>
      <c r="N168" s="9"/>
      <c r="O168" s="9"/>
      <c r="P168" s="9"/>
    </row>
    <row r="169" spans="1:16" ht="12.75">
      <c r="A169" s="9"/>
      <c r="B169" s="9"/>
      <c r="C169" s="9"/>
      <c r="D169" s="9"/>
      <c r="E169" s="9"/>
      <c r="F169" s="9"/>
      <c r="G169" s="9"/>
      <c r="H169" s="9"/>
      <c r="I169" s="9"/>
      <c r="J169" s="9"/>
      <c r="K169" s="9"/>
      <c r="L169" s="9"/>
      <c r="M169" s="9"/>
      <c r="N169" s="9"/>
      <c r="O169" s="9"/>
      <c r="P169" s="9"/>
    </row>
    <row r="170" spans="1:16" ht="12.75">
      <c r="A170" s="9"/>
      <c r="B170" s="9"/>
      <c r="C170" s="9"/>
      <c r="D170" s="9"/>
      <c r="E170" s="9"/>
      <c r="F170" s="9"/>
      <c r="G170" s="9"/>
      <c r="H170" s="9"/>
      <c r="I170" s="9"/>
      <c r="J170" s="9"/>
      <c r="K170" s="9"/>
      <c r="L170" s="9"/>
      <c r="M170" s="9"/>
      <c r="N170" s="9"/>
      <c r="O170" s="9"/>
      <c r="P170" s="9"/>
    </row>
    <row r="171" spans="1:16" ht="12.75">
      <c r="A171" s="9"/>
      <c r="B171" s="9"/>
      <c r="C171" s="9"/>
      <c r="D171" s="9"/>
      <c r="E171" s="9"/>
      <c r="F171" s="9"/>
      <c r="G171" s="9"/>
      <c r="H171" s="9"/>
      <c r="I171" s="9"/>
      <c r="J171" s="9"/>
      <c r="K171" s="9"/>
      <c r="L171" s="9"/>
      <c r="M171" s="9"/>
      <c r="N171" s="9"/>
      <c r="O171" s="9"/>
      <c r="P171" s="9"/>
    </row>
    <row r="172" spans="1:16" ht="12.75">
      <c r="A172" s="9"/>
      <c r="B172" s="9"/>
      <c r="C172" s="9"/>
      <c r="D172" s="9"/>
      <c r="E172" s="9"/>
      <c r="F172" s="9"/>
      <c r="G172" s="9"/>
      <c r="H172" s="9"/>
      <c r="I172" s="9"/>
      <c r="J172" s="9"/>
      <c r="K172" s="9"/>
      <c r="L172" s="9"/>
      <c r="M172" s="9"/>
      <c r="N172" s="9"/>
      <c r="O172" s="9"/>
      <c r="P172" s="9"/>
    </row>
    <row r="173" spans="1:16" ht="12.75">
      <c r="A173" s="9"/>
      <c r="B173" s="9"/>
      <c r="C173" s="9"/>
      <c r="D173" s="9"/>
      <c r="E173" s="9"/>
      <c r="F173" s="9"/>
      <c r="G173" s="9"/>
      <c r="H173" s="9"/>
      <c r="I173" s="9"/>
      <c r="J173" s="9"/>
      <c r="K173" s="9"/>
      <c r="L173" s="9"/>
      <c r="M173" s="9"/>
      <c r="N173" s="9"/>
      <c r="O173" s="9"/>
      <c r="P173" s="9"/>
    </row>
    <row r="174" spans="1:16" ht="12.75">
      <c r="A174" s="9"/>
      <c r="B174" s="9"/>
      <c r="C174" s="9"/>
      <c r="D174" s="9"/>
      <c r="E174" s="9"/>
      <c r="F174" s="9"/>
      <c r="G174" s="9"/>
      <c r="H174" s="9"/>
      <c r="I174" s="9"/>
      <c r="J174" s="9"/>
      <c r="K174" s="9"/>
      <c r="L174" s="9"/>
      <c r="M174" s="9"/>
      <c r="N174" s="9"/>
      <c r="O174" s="9"/>
      <c r="P174" s="9"/>
    </row>
    <row r="175" spans="1:16" ht="12.75">
      <c r="A175" s="9"/>
      <c r="B175" s="9"/>
      <c r="C175" s="9"/>
      <c r="D175" s="9"/>
      <c r="E175" s="9"/>
      <c r="F175" s="9"/>
      <c r="G175" s="9"/>
      <c r="H175" s="9"/>
      <c r="I175" s="9"/>
      <c r="J175" s="9"/>
      <c r="K175" s="9"/>
      <c r="L175" s="9"/>
      <c r="M175" s="9"/>
      <c r="N175" s="9"/>
      <c r="O175" s="9"/>
      <c r="P175" s="9"/>
    </row>
    <row r="176" spans="1:16" ht="12.75">
      <c r="A176" s="9"/>
      <c r="B176" s="9"/>
      <c r="C176" s="9"/>
      <c r="D176" s="9"/>
      <c r="E176" s="9"/>
      <c r="F176" s="9"/>
      <c r="G176" s="9"/>
      <c r="H176" s="9"/>
      <c r="I176" s="9"/>
      <c r="J176" s="9"/>
      <c r="K176" s="9"/>
      <c r="L176" s="9"/>
      <c r="M176" s="9"/>
      <c r="N176" s="9"/>
      <c r="O176" s="9"/>
      <c r="P176" s="9"/>
    </row>
    <row r="177" spans="1:16" ht="12.75">
      <c r="A177" s="9"/>
      <c r="B177" s="9"/>
      <c r="C177" s="9"/>
      <c r="D177" s="9"/>
      <c r="E177" s="9"/>
      <c r="F177" s="9"/>
      <c r="G177" s="9"/>
      <c r="H177" s="9"/>
      <c r="I177" s="9"/>
      <c r="J177" s="9"/>
      <c r="K177" s="9"/>
      <c r="L177" s="9"/>
      <c r="M177" s="9"/>
      <c r="N177" s="9"/>
      <c r="O177" s="9"/>
      <c r="P177" s="9"/>
    </row>
    <row r="178" spans="1:16" ht="12.75">
      <c r="A178" s="9"/>
      <c r="B178" s="9"/>
      <c r="C178" s="9"/>
      <c r="D178" s="9"/>
      <c r="E178" s="9"/>
      <c r="F178" s="9"/>
      <c r="G178" s="9"/>
      <c r="H178" s="9"/>
      <c r="I178" s="9"/>
      <c r="J178" s="9"/>
      <c r="K178" s="9"/>
      <c r="L178" s="9"/>
      <c r="M178" s="9"/>
      <c r="N178" s="9"/>
      <c r="O178" s="9"/>
      <c r="P178" s="9"/>
    </row>
    <row r="179" spans="1:16" ht="12.75">
      <c r="A179" s="9"/>
      <c r="B179" s="9"/>
      <c r="C179" s="9"/>
      <c r="D179" s="9"/>
      <c r="E179" s="9"/>
      <c r="F179" s="9"/>
      <c r="G179" s="9"/>
      <c r="H179" s="9"/>
      <c r="I179" s="9"/>
      <c r="J179" s="9"/>
      <c r="K179" s="9"/>
      <c r="L179" s="9"/>
      <c r="M179" s="9"/>
      <c r="N179" s="9"/>
      <c r="O179" s="9"/>
      <c r="P179" s="9"/>
    </row>
    <row r="180" spans="1:16" ht="12.75">
      <c r="A180" s="9"/>
      <c r="B180" s="9"/>
      <c r="C180" s="9"/>
      <c r="D180" s="9"/>
      <c r="E180" s="9"/>
      <c r="F180" s="9"/>
      <c r="G180" s="9"/>
      <c r="H180" s="9"/>
      <c r="I180" s="9"/>
      <c r="J180" s="9"/>
      <c r="K180" s="9"/>
      <c r="L180" s="9"/>
      <c r="M180" s="9"/>
      <c r="N180" s="9"/>
      <c r="O180" s="9"/>
      <c r="P180" s="9"/>
    </row>
    <row r="181" spans="1:16" ht="12.75">
      <c r="A181" s="9"/>
      <c r="B181" s="9"/>
      <c r="C181" s="9"/>
      <c r="D181" s="9"/>
      <c r="E181" s="9"/>
      <c r="F181" s="9"/>
      <c r="G181" s="9"/>
      <c r="H181" s="9"/>
      <c r="I181" s="9"/>
      <c r="J181" s="9"/>
      <c r="K181" s="9"/>
      <c r="L181" s="9"/>
      <c r="M181" s="9"/>
      <c r="N181" s="9"/>
      <c r="O181" s="9"/>
      <c r="P181" s="9"/>
    </row>
    <row r="182" spans="1:16" ht="12.75">
      <c r="A182" s="9"/>
      <c r="B182" s="9"/>
      <c r="C182" s="9"/>
      <c r="D182" s="9"/>
      <c r="E182" s="9"/>
      <c r="F182" s="9"/>
      <c r="G182" s="9"/>
      <c r="H182" s="9"/>
      <c r="I182" s="9"/>
      <c r="J182" s="9"/>
      <c r="K182" s="9"/>
      <c r="L182" s="9"/>
      <c r="M182" s="9"/>
      <c r="N182" s="9"/>
      <c r="O182" s="9"/>
      <c r="P182" s="9"/>
    </row>
    <row r="183" spans="1:16" ht="12.75">
      <c r="A183" s="9"/>
      <c r="B183" s="9"/>
      <c r="C183" s="9"/>
      <c r="D183" s="9"/>
      <c r="E183" s="9"/>
      <c r="F183" s="9"/>
      <c r="G183" s="9"/>
      <c r="H183" s="9"/>
      <c r="I183" s="9"/>
      <c r="J183" s="9"/>
      <c r="K183" s="9"/>
      <c r="L183" s="9"/>
      <c r="M183" s="9"/>
      <c r="N183" s="9"/>
      <c r="O183" s="9"/>
      <c r="P183" s="9"/>
    </row>
    <row r="184" spans="1:16" ht="12.75">
      <c r="A184" s="9"/>
      <c r="B184" s="9"/>
      <c r="C184" s="9"/>
      <c r="D184" s="9"/>
      <c r="E184" s="9"/>
      <c r="F184" s="9"/>
      <c r="G184" s="9"/>
      <c r="H184" s="9"/>
      <c r="I184" s="9"/>
      <c r="J184" s="9"/>
      <c r="K184" s="9"/>
      <c r="L184" s="9"/>
      <c r="M184" s="9"/>
      <c r="N184" s="9"/>
      <c r="O184" s="9"/>
      <c r="P184" s="9"/>
    </row>
    <row r="185" spans="1:16" ht="12.75">
      <c r="A185" s="9"/>
      <c r="B185" s="9"/>
      <c r="C185" s="9"/>
      <c r="D185" s="9"/>
      <c r="E185" s="9"/>
      <c r="F185" s="9"/>
      <c r="G185" s="9"/>
      <c r="H185" s="9"/>
      <c r="I185" s="9"/>
      <c r="J185" s="9"/>
      <c r="K185" s="9"/>
      <c r="L185" s="9"/>
      <c r="M185" s="9"/>
      <c r="N185" s="9"/>
      <c r="O185" s="9"/>
      <c r="P185" s="9"/>
    </row>
    <row r="186" spans="1:16" ht="12.75">
      <c r="A186" s="9"/>
      <c r="B186" s="9"/>
      <c r="C186" s="9"/>
      <c r="D186" s="9"/>
      <c r="E186" s="9"/>
      <c r="F186" s="9"/>
      <c r="G186" s="9"/>
      <c r="H186" s="9"/>
      <c r="I186" s="9"/>
      <c r="J186" s="9"/>
      <c r="K186" s="9"/>
      <c r="L186" s="9"/>
      <c r="M186" s="9"/>
      <c r="N186" s="9"/>
      <c r="O186" s="9"/>
      <c r="P186" s="9"/>
    </row>
    <row r="187" spans="1:16" ht="12.75">
      <c r="A187" s="9"/>
      <c r="B187" s="9"/>
      <c r="C187" s="9"/>
      <c r="D187" s="9"/>
      <c r="E187" s="9"/>
      <c r="F187" s="9"/>
      <c r="G187" s="9"/>
      <c r="H187" s="9"/>
      <c r="I187" s="9"/>
      <c r="J187" s="9"/>
      <c r="K187" s="9"/>
      <c r="L187" s="9"/>
      <c r="M187" s="9"/>
      <c r="N187" s="9"/>
      <c r="O187" s="9"/>
      <c r="P187" s="9"/>
    </row>
    <row r="188" spans="1:16" ht="12.75">
      <c r="A188" s="9"/>
      <c r="B188" s="9"/>
      <c r="C188" s="9"/>
      <c r="D188" s="9"/>
      <c r="E188" s="9"/>
      <c r="F188" s="9"/>
      <c r="G188" s="9"/>
      <c r="H188" s="9"/>
      <c r="I188" s="9"/>
      <c r="J188" s="9"/>
      <c r="K188" s="9"/>
      <c r="L188" s="9"/>
      <c r="M188" s="9"/>
      <c r="N188" s="9"/>
      <c r="O188" s="9"/>
      <c r="P188" s="9"/>
    </row>
    <row r="189" spans="1:16" ht="12.75">
      <c r="A189" s="9"/>
      <c r="B189" s="9"/>
      <c r="C189" s="9"/>
      <c r="D189" s="9"/>
      <c r="E189" s="9"/>
      <c r="F189" s="9"/>
      <c r="G189" s="9"/>
      <c r="H189" s="9"/>
      <c r="I189" s="9"/>
      <c r="J189" s="9"/>
      <c r="K189" s="9"/>
      <c r="L189" s="9"/>
      <c r="M189" s="9"/>
      <c r="N189" s="9"/>
      <c r="O189" s="9"/>
      <c r="P189" s="9"/>
    </row>
    <row r="190" spans="1:16" ht="12.75">
      <c r="A190" s="9"/>
      <c r="B190" s="9"/>
      <c r="C190" s="9"/>
      <c r="D190" s="9"/>
      <c r="E190" s="9"/>
      <c r="F190" s="9"/>
      <c r="G190" s="9"/>
      <c r="H190" s="9"/>
      <c r="I190" s="9"/>
      <c r="J190" s="9"/>
      <c r="K190" s="9"/>
      <c r="L190" s="9"/>
      <c r="M190" s="9"/>
      <c r="N190" s="9"/>
      <c r="O190" s="9"/>
      <c r="P190" s="9"/>
    </row>
    <row r="191" spans="1:16" ht="12.75">
      <c r="A191" s="9"/>
      <c r="B191" s="9"/>
      <c r="C191" s="9"/>
      <c r="D191" s="9"/>
      <c r="E191" s="9"/>
      <c r="F191" s="9"/>
      <c r="G191" s="9"/>
      <c r="H191" s="9"/>
      <c r="I191" s="9"/>
      <c r="J191" s="9"/>
      <c r="K191" s="9"/>
      <c r="L191" s="9"/>
      <c r="M191" s="9"/>
      <c r="N191" s="9"/>
      <c r="O191" s="9"/>
      <c r="P191" s="9"/>
    </row>
    <row r="192" spans="1:16" ht="12.75">
      <c r="A192" s="9"/>
      <c r="B192" s="9"/>
      <c r="C192" s="9"/>
      <c r="D192" s="9"/>
      <c r="E192" s="9"/>
      <c r="F192" s="9"/>
      <c r="G192" s="9"/>
      <c r="H192" s="9"/>
      <c r="I192" s="9"/>
      <c r="J192" s="9"/>
      <c r="K192" s="9"/>
      <c r="L192" s="9"/>
      <c r="M192" s="9"/>
      <c r="N192" s="9"/>
      <c r="O192" s="9"/>
      <c r="P192" s="9"/>
    </row>
    <row r="193" spans="1:16" ht="12.75">
      <c r="A193" s="9"/>
      <c r="B193" s="9"/>
      <c r="C193" s="9"/>
      <c r="D193" s="9"/>
      <c r="E193" s="9"/>
      <c r="F193" s="9"/>
      <c r="G193" s="9"/>
      <c r="H193" s="9"/>
      <c r="I193" s="9"/>
      <c r="J193" s="9"/>
      <c r="K193" s="9"/>
      <c r="L193" s="9"/>
      <c r="M193" s="9"/>
      <c r="N193" s="9"/>
      <c r="O193" s="9"/>
      <c r="P193" s="9"/>
    </row>
    <row r="194" spans="1:16" ht="12.75">
      <c r="A194" s="9"/>
      <c r="B194" s="9"/>
      <c r="C194" s="9"/>
      <c r="D194" s="9"/>
      <c r="E194" s="9"/>
      <c r="F194" s="9"/>
      <c r="G194" s="9"/>
      <c r="H194" s="9"/>
      <c r="I194" s="9"/>
      <c r="J194" s="9"/>
      <c r="K194" s="9"/>
      <c r="L194" s="9"/>
      <c r="M194" s="9"/>
      <c r="N194" s="9"/>
      <c r="O194" s="9"/>
      <c r="P194" s="9"/>
    </row>
    <row r="195" spans="1:16" ht="12.75">
      <c r="A195" s="9"/>
      <c r="B195" s="9"/>
      <c r="C195" s="9"/>
      <c r="D195" s="9"/>
      <c r="E195" s="9"/>
      <c r="F195" s="9"/>
      <c r="G195" s="9"/>
      <c r="H195" s="9"/>
      <c r="I195" s="9"/>
      <c r="J195" s="9"/>
      <c r="K195" s="9"/>
      <c r="L195" s="9"/>
      <c r="M195" s="9"/>
      <c r="N195" s="9"/>
      <c r="O195" s="9"/>
      <c r="P195" s="9"/>
    </row>
    <row r="196" spans="1:16" ht="12.75">
      <c r="A196" s="9"/>
      <c r="B196" s="9"/>
      <c r="C196" s="9"/>
      <c r="D196" s="9"/>
      <c r="E196" s="9"/>
      <c r="F196" s="9"/>
      <c r="G196" s="9"/>
      <c r="H196" s="9"/>
      <c r="I196" s="9"/>
      <c r="J196" s="9"/>
      <c r="K196" s="9"/>
      <c r="L196" s="9"/>
      <c r="M196" s="9"/>
      <c r="N196" s="9"/>
      <c r="O196" s="9"/>
      <c r="P196" s="9"/>
    </row>
    <row r="197" spans="1:16" ht="12.75">
      <c r="A197" s="9"/>
      <c r="B197" s="9"/>
      <c r="C197" s="9"/>
      <c r="D197" s="9"/>
      <c r="E197" s="9"/>
      <c r="F197" s="9"/>
      <c r="G197" s="9"/>
      <c r="H197" s="9"/>
      <c r="I197" s="9"/>
      <c r="J197" s="9"/>
      <c r="K197" s="9"/>
      <c r="L197" s="9"/>
      <c r="M197" s="9"/>
      <c r="N197" s="9"/>
      <c r="O197" s="9"/>
      <c r="P197" s="9"/>
    </row>
    <row r="198" spans="1:16" ht="12.75">
      <c r="A198" s="9"/>
      <c r="B198" s="9"/>
      <c r="C198" s="9"/>
      <c r="D198" s="9"/>
      <c r="E198" s="9"/>
      <c r="F198" s="9"/>
      <c r="G198" s="9"/>
      <c r="H198" s="9"/>
      <c r="I198" s="9"/>
      <c r="J198" s="9"/>
      <c r="K198" s="9"/>
      <c r="L198" s="9"/>
      <c r="M198" s="9"/>
      <c r="N198" s="9"/>
      <c r="O198" s="9"/>
      <c r="P198" s="9"/>
    </row>
    <row r="199" spans="1:16" ht="12.75">
      <c r="A199" s="9"/>
      <c r="B199" s="9"/>
      <c r="C199" s="9"/>
      <c r="D199" s="9"/>
      <c r="E199" s="9"/>
      <c r="F199" s="9"/>
      <c r="G199" s="9"/>
      <c r="H199" s="9"/>
      <c r="I199" s="9"/>
      <c r="J199" s="9"/>
      <c r="K199" s="9"/>
      <c r="L199" s="9"/>
      <c r="M199" s="9"/>
      <c r="N199" s="9"/>
      <c r="O199" s="9"/>
      <c r="P199" s="9"/>
    </row>
    <row r="200" spans="1:16" ht="12.75">
      <c r="A200" s="9"/>
      <c r="B200" s="9"/>
      <c r="C200" s="9"/>
      <c r="D200" s="9"/>
      <c r="E200" s="9"/>
      <c r="F200" s="9"/>
      <c r="G200" s="9"/>
      <c r="H200" s="9"/>
      <c r="I200" s="9"/>
      <c r="J200" s="9"/>
      <c r="K200" s="9"/>
      <c r="L200" s="9"/>
      <c r="M200" s="9"/>
      <c r="N200" s="9"/>
      <c r="O200" s="9"/>
      <c r="P200" s="9"/>
    </row>
    <row r="201" spans="1:16" ht="12.75">
      <c r="A201" s="9"/>
      <c r="B201" s="9"/>
      <c r="C201" s="9"/>
      <c r="D201" s="9"/>
      <c r="E201" s="9"/>
      <c r="F201" s="9"/>
      <c r="G201" s="9"/>
      <c r="H201" s="9"/>
      <c r="I201" s="9"/>
      <c r="J201" s="9"/>
      <c r="K201" s="9"/>
      <c r="L201" s="9"/>
      <c r="M201" s="9"/>
      <c r="N201" s="9"/>
      <c r="O201" s="9"/>
      <c r="P201" s="9"/>
    </row>
    <row r="202" spans="1:16" ht="12.75">
      <c r="A202" s="9"/>
      <c r="B202" s="9"/>
      <c r="C202" s="9"/>
      <c r="D202" s="9"/>
      <c r="E202" s="9"/>
      <c r="F202" s="9"/>
      <c r="G202" s="9"/>
      <c r="H202" s="9"/>
      <c r="I202" s="9"/>
      <c r="J202" s="9"/>
      <c r="K202" s="9"/>
      <c r="L202" s="9"/>
      <c r="M202" s="9"/>
      <c r="N202" s="9"/>
      <c r="O202" s="9"/>
      <c r="P202" s="9"/>
    </row>
    <row r="203" spans="1:16" ht="12.75">
      <c r="A203" s="9"/>
      <c r="B203" s="9"/>
      <c r="C203" s="9"/>
      <c r="D203" s="9"/>
      <c r="E203" s="9"/>
      <c r="F203" s="9"/>
      <c r="G203" s="9"/>
      <c r="H203" s="9"/>
      <c r="I203" s="9"/>
      <c r="J203" s="9"/>
      <c r="K203" s="9"/>
      <c r="L203" s="9"/>
      <c r="M203" s="9"/>
      <c r="N203" s="9"/>
      <c r="O203" s="9"/>
      <c r="P203" s="9"/>
    </row>
    <row r="204" spans="1:16" ht="12.75">
      <c r="A204" s="9"/>
      <c r="B204" s="9"/>
      <c r="C204" s="9"/>
      <c r="D204" s="9"/>
      <c r="E204" s="9"/>
      <c r="F204" s="9"/>
      <c r="G204" s="9"/>
      <c r="H204" s="9"/>
      <c r="I204" s="9"/>
      <c r="J204" s="9"/>
      <c r="K204" s="9"/>
      <c r="L204" s="9"/>
      <c r="M204" s="9"/>
      <c r="N204" s="9"/>
      <c r="O204" s="9"/>
      <c r="P204" s="9"/>
    </row>
    <row r="205" spans="1:16" ht="12.75">
      <c r="A205" s="9"/>
      <c r="B205" s="9"/>
      <c r="C205" s="9"/>
      <c r="D205" s="9"/>
      <c r="E205" s="9"/>
      <c r="F205" s="9"/>
      <c r="G205" s="9"/>
      <c r="H205" s="9"/>
      <c r="I205" s="9"/>
      <c r="J205" s="9"/>
      <c r="K205" s="9"/>
      <c r="L205" s="9"/>
      <c r="M205" s="9"/>
      <c r="N205" s="9"/>
      <c r="O205" s="9"/>
      <c r="P205" s="9"/>
    </row>
    <row r="206" spans="1:16" ht="12.75">
      <c r="A206" s="9"/>
      <c r="B206" s="9"/>
      <c r="C206" s="9"/>
      <c r="D206" s="9"/>
      <c r="E206" s="9"/>
      <c r="F206" s="9"/>
      <c r="G206" s="9"/>
      <c r="H206" s="9"/>
      <c r="I206" s="9"/>
      <c r="J206" s="9"/>
      <c r="K206" s="9"/>
      <c r="L206" s="9"/>
      <c r="M206" s="9"/>
      <c r="N206" s="9"/>
      <c r="O206" s="9"/>
      <c r="P206" s="9"/>
    </row>
    <row r="207" spans="1:16" ht="12.75">
      <c r="A207" s="9"/>
      <c r="B207" s="9"/>
      <c r="C207" s="9"/>
      <c r="D207" s="9"/>
      <c r="E207" s="9"/>
      <c r="F207" s="9"/>
      <c r="G207" s="9"/>
      <c r="H207" s="9"/>
      <c r="I207" s="9"/>
      <c r="J207" s="9"/>
      <c r="K207" s="9"/>
      <c r="L207" s="9"/>
      <c r="M207" s="9"/>
      <c r="N207" s="9"/>
      <c r="O207" s="9"/>
      <c r="P207" s="9"/>
    </row>
    <row r="208" spans="1:16" ht="12.75">
      <c r="A208" s="9"/>
      <c r="B208" s="9"/>
      <c r="C208" s="9"/>
      <c r="D208" s="9"/>
      <c r="E208" s="9"/>
      <c r="F208" s="9"/>
      <c r="G208" s="9"/>
      <c r="H208" s="9"/>
      <c r="I208" s="9"/>
      <c r="J208" s="9"/>
      <c r="K208" s="9"/>
      <c r="L208" s="9"/>
      <c r="M208" s="9"/>
      <c r="N208" s="9"/>
      <c r="O208" s="9"/>
      <c r="P208" s="9"/>
    </row>
    <row r="209" spans="1:16" ht="12.75">
      <c r="A209" s="9"/>
      <c r="B209" s="9"/>
      <c r="C209" s="9"/>
      <c r="D209" s="9"/>
      <c r="E209" s="9"/>
      <c r="F209" s="9"/>
      <c r="G209" s="9"/>
      <c r="H209" s="9"/>
      <c r="I209" s="9"/>
      <c r="J209" s="9"/>
      <c r="K209" s="9"/>
      <c r="L209" s="9"/>
      <c r="M209" s="9"/>
      <c r="N209" s="9"/>
      <c r="O209" s="9"/>
      <c r="P209" s="9"/>
    </row>
    <row r="210" spans="1:16" ht="12.75">
      <c r="A210" s="9"/>
      <c r="B210" s="9"/>
      <c r="C210" s="9"/>
      <c r="D210" s="9"/>
      <c r="E210" s="9"/>
      <c r="F210" s="9"/>
      <c r="G210" s="9"/>
      <c r="H210" s="9"/>
      <c r="I210" s="9"/>
      <c r="J210" s="9"/>
      <c r="K210" s="9"/>
      <c r="L210" s="9"/>
      <c r="M210" s="9"/>
      <c r="N210" s="9"/>
      <c r="O210" s="9"/>
      <c r="P210" s="9"/>
    </row>
    <row r="211" spans="1:16" ht="12.75">
      <c r="A211" s="9"/>
      <c r="B211" s="9"/>
      <c r="C211" s="9"/>
      <c r="D211" s="9"/>
      <c r="E211" s="9"/>
      <c r="F211" s="9"/>
      <c r="G211" s="9"/>
      <c r="H211" s="9"/>
      <c r="I211" s="9"/>
      <c r="J211" s="9"/>
      <c r="K211" s="9"/>
      <c r="L211" s="9"/>
      <c r="M211" s="9"/>
      <c r="N211" s="9"/>
      <c r="O211" s="9"/>
      <c r="P211" s="9"/>
    </row>
    <row r="212" spans="1:16" ht="12.75">
      <c r="A212" s="9"/>
      <c r="B212" s="9"/>
      <c r="C212" s="9"/>
      <c r="D212" s="9"/>
      <c r="E212" s="9"/>
      <c r="F212" s="9"/>
      <c r="G212" s="9"/>
      <c r="H212" s="9"/>
      <c r="I212" s="9"/>
      <c r="J212" s="9"/>
      <c r="K212" s="9"/>
      <c r="L212" s="9"/>
      <c r="M212" s="9"/>
      <c r="N212" s="9"/>
      <c r="O212" s="9"/>
      <c r="P212" s="9"/>
    </row>
    <row r="213" spans="1:16" ht="12.75">
      <c r="A213" s="9"/>
      <c r="B213" s="9"/>
      <c r="C213" s="9"/>
      <c r="D213" s="9"/>
      <c r="E213" s="9"/>
      <c r="F213" s="9"/>
      <c r="G213" s="9"/>
      <c r="H213" s="9"/>
      <c r="I213" s="9"/>
      <c r="J213" s="9"/>
      <c r="K213" s="9"/>
      <c r="L213" s="9"/>
      <c r="M213" s="9"/>
      <c r="N213" s="9"/>
      <c r="O213" s="9"/>
      <c r="P213" s="9"/>
    </row>
    <row r="214" spans="1:16" ht="12.75">
      <c r="A214" s="9"/>
      <c r="B214" s="9"/>
      <c r="C214" s="9"/>
      <c r="D214" s="9"/>
      <c r="E214" s="9"/>
      <c r="F214" s="9"/>
      <c r="G214" s="9"/>
      <c r="H214" s="9"/>
      <c r="I214" s="9"/>
      <c r="J214" s="9"/>
      <c r="K214" s="9"/>
      <c r="L214" s="9"/>
      <c r="M214" s="9"/>
      <c r="N214" s="9"/>
      <c r="O214" s="9"/>
      <c r="P214" s="9"/>
    </row>
    <row r="215" spans="1:16" ht="12.75">
      <c r="A215" s="9"/>
      <c r="B215" s="9"/>
      <c r="C215" s="9"/>
      <c r="D215" s="9"/>
      <c r="E215" s="9"/>
      <c r="F215" s="9"/>
      <c r="G215" s="9"/>
      <c r="H215" s="9"/>
      <c r="I215" s="9"/>
      <c r="J215" s="9"/>
      <c r="K215" s="9"/>
      <c r="L215" s="9"/>
      <c r="M215" s="9"/>
      <c r="N215" s="9"/>
      <c r="O215" s="9"/>
      <c r="P215" s="9"/>
    </row>
    <row r="216" spans="1:16" ht="12.75">
      <c r="A216" s="9"/>
      <c r="B216" s="9"/>
      <c r="C216" s="9"/>
      <c r="D216" s="9"/>
      <c r="E216" s="9"/>
      <c r="F216" s="9"/>
      <c r="G216" s="9"/>
      <c r="H216" s="9"/>
      <c r="I216" s="9"/>
      <c r="J216" s="9"/>
      <c r="K216" s="9"/>
      <c r="L216" s="9"/>
      <c r="M216" s="9"/>
      <c r="N216" s="9"/>
      <c r="O216" s="9"/>
      <c r="P216" s="9"/>
    </row>
    <row r="217" spans="1:16" ht="12.75">
      <c r="A217" s="9"/>
      <c r="B217" s="9"/>
      <c r="C217" s="9"/>
      <c r="D217" s="9"/>
      <c r="E217" s="9"/>
      <c r="F217" s="9"/>
      <c r="G217" s="9"/>
      <c r="H217" s="9"/>
      <c r="I217" s="9"/>
      <c r="J217" s="9"/>
      <c r="K217" s="9"/>
      <c r="L217" s="9"/>
      <c r="M217" s="9"/>
      <c r="N217" s="9"/>
      <c r="O217" s="9"/>
      <c r="P217" s="9"/>
    </row>
    <row r="218" spans="1:16" ht="12.75">
      <c r="A218" s="9"/>
      <c r="B218" s="9"/>
      <c r="C218" s="9"/>
      <c r="D218" s="9"/>
      <c r="E218" s="9"/>
      <c r="F218" s="9"/>
      <c r="G218" s="9"/>
      <c r="H218" s="9"/>
      <c r="I218" s="9"/>
      <c r="J218" s="9"/>
      <c r="K218" s="9"/>
      <c r="L218" s="9"/>
      <c r="M218" s="9"/>
      <c r="N218" s="9"/>
      <c r="O218" s="9"/>
      <c r="P218" s="9"/>
    </row>
    <row r="219" spans="1:16" ht="12.75">
      <c r="A219" s="9"/>
      <c r="B219" s="9"/>
      <c r="C219" s="9"/>
      <c r="D219" s="9"/>
      <c r="E219" s="9"/>
      <c r="F219" s="9"/>
      <c r="G219" s="9"/>
      <c r="H219" s="9"/>
      <c r="I219" s="9"/>
      <c r="J219" s="9"/>
      <c r="K219" s="9"/>
      <c r="L219" s="9"/>
      <c r="M219" s="9"/>
      <c r="N219" s="9"/>
      <c r="O219" s="9"/>
      <c r="P219" s="9"/>
    </row>
    <row r="220" spans="1:16" ht="12.75">
      <c r="A220" s="9"/>
      <c r="B220" s="9"/>
      <c r="C220" s="9"/>
      <c r="D220" s="9"/>
      <c r="E220" s="9"/>
      <c r="F220" s="9"/>
      <c r="G220" s="9"/>
      <c r="H220" s="9"/>
      <c r="I220" s="9"/>
      <c r="J220" s="9"/>
      <c r="K220" s="9"/>
      <c r="L220" s="9"/>
      <c r="M220" s="9"/>
      <c r="N220" s="9"/>
      <c r="O220" s="9"/>
      <c r="P220" s="9"/>
    </row>
    <row r="221" spans="1:16" ht="12.75">
      <c r="A221" s="9"/>
      <c r="B221" s="9"/>
      <c r="C221" s="9"/>
      <c r="D221" s="9"/>
      <c r="E221" s="9"/>
      <c r="F221" s="9"/>
      <c r="G221" s="9"/>
      <c r="H221" s="9"/>
      <c r="I221" s="9"/>
      <c r="J221" s="9"/>
      <c r="K221" s="9"/>
      <c r="L221" s="9"/>
      <c r="M221" s="9"/>
      <c r="N221" s="9"/>
      <c r="O221" s="9"/>
      <c r="P221" s="9"/>
    </row>
    <row r="222" spans="1:16" ht="12.75">
      <c r="A222" s="9"/>
      <c r="B222" s="9"/>
      <c r="C222" s="9"/>
      <c r="D222" s="9"/>
      <c r="E222" s="9"/>
      <c r="F222" s="9"/>
      <c r="G222" s="9"/>
      <c r="H222" s="9"/>
      <c r="I222" s="9"/>
      <c r="J222" s="9"/>
      <c r="K222" s="9"/>
      <c r="L222" s="9"/>
      <c r="M222" s="9"/>
      <c r="N222" s="9"/>
      <c r="O222" s="9"/>
      <c r="P222" s="9"/>
    </row>
    <row r="223" spans="1:16" ht="12.75">
      <c r="A223" s="9"/>
      <c r="B223" s="9"/>
      <c r="C223" s="9"/>
      <c r="D223" s="9"/>
      <c r="E223" s="9"/>
      <c r="F223" s="9"/>
      <c r="G223" s="9"/>
      <c r="H223" s="9"/>
      <c r="I223" s="9"/>
      <c r="J223" s="9"/>
      <c r="K223" s="9"/>
      <c r="L223" s="9"/>
      <c r="M223" s="9"/>
      <c r="N223" s="9"/>
      <c r="O223" s="9"/>
      <c r="P223" s="9"/>
    </row>
    <row r="224" spans="1:16" ht="12.75">
      <c r="A224" s="9"/>
      <c r="B224" s="9"/>
      <c r="C224" s="9"/>
      <c r="D224" s="9"/>
      <c r="E224" s="9"/>
      <c r="F224" s="9"/>
      <c r="G224" s="9"/>
      <c r="H224" s="9"/>
      <c r="I224" s="9"/>
      <c r="J224" s="9"/>
      <c r="K224" s="9"/>
      <c r="L224" s="9"/>
      <c r="M224" s="9"/>
      <c r="N224" s="9"/>
      <c r="O224" s="9"/>
      <c r="P224" s="9"/>
    </row>
    <row r="225" spans="1:16" ht="12.75">
      <c r="A225" s="9"/>
      <c r="B225" s="9"/>
      <c r="C225" s="9"/>
      <c r="D225" s="9"/>
      <c r="E225" s="9"/>
      <c r="F225" s="9"/>
      <c r="G225" s="9"/>
      <c r="H225" s="9"/>
      <c r="I225" s="9"/>
      <c r="J225" s="9"/>
      <c r="K225" s="9"/>
      <c r="L225" s="9"/>
      <c r="M225" s="9"/>
      <c r="N225" s="9"/>
      <c r="O225" s="9"/>
      <c r="P225" s="9"/>
    </row>
    <row r="226" spans="1:16" ht="12.75">
      <c r="A226" s="9"/>
      <c r="B226" s="9"/>
      <c r="C226" s="9"/>
      <c r="D226" s="9"/>
      <c r="E226" s="9"/>
      <c r="F226" s="9"/>
      <c r="G226" s="9"/>
      <c r="H226" s="9"/>
      <c r="I226" s="9"/>
      <c r="J226" s="9"/>
      <c r="K226" s="9"/>
      <c r="L226" s="9"/>
      <c r="M226" s="9"/>
      <c r="N226" s="9"/>
      <c r="O226" s="9"/>
      <c r="P226" s="9"/>
    </row>
    <row r="227" spans="1:16" ht="12.75">
      <c r="A227" s="9"/>
      <c r="B227" s="9"/>
      <c r="C227" s="9"/>
      <c r="D227" s="9"/>
      <c r="E227" s="9"/>
      <c r="F227" s="9"/>
      <c r="G227" s="9"/>
      <c r="H227" s="9"/>
      <c r="I227" s="9"/>
      <c r="J227" s="9"/>
      <c r="K227" s="9"/>
      <c r="L227" s="9"/>
      <c r="M227" s="9"/>
      <c r="N227" s="9"/>
      <c r="O227" s="9"/>
      <c r="P227" s="9"/>
    </row>
    <row r="228" spans="1:16" ht="12.75">
      <c r="A228" s="9"/>
      <c r="B228" s="9"/>
      <c r="C228" s="9"/>
      <c r="D228" s="9"/>
      <c r="E228" s="9"/>
      <c r="F228" s="9"/>
      <c r="G228" s="9"/>
      <c r="H228" s="9"/>
      <c r="I228" s="9"/>
      <c r="J228" s="9"/>
      <c r="K228" s="9"/>
      <c r="L228" s="9"/>
      <c r="M228" s="9"/>
      <c r="N228" s="9"/>
      <c r="O228" s="9"/>
      <c r="P228" s="9"/>
    </row>
    <row r="229" spans="1:16" ht="12.75">
      <c r="A229" s="9"/>
      <c r="B229" s="9"/>
      <c r="C229" s="9"/>
      <c r="D229" s="9"/>
      <c r="E229" s="9"/>
      <c r="F229" s="9"/>
      <c r="G229" s="9"/>
      <c r="H229" s="9"/>
      <c r="I229" s="9"/>
      <c r="J229" s="9"/>
      <c r="K229" s="9"/>
      <c r="L229" s="9"/>
      <c r="M229" s="9"/>
      <c r="N229" s="9"/>
      <c r="O229" s="9"/>
      <c r="P229" s="9"/>
    </row>
    <row r="230" spans="1:16" ht="12.75">
      <c r="A230" s="9"/>
      <c r="B230" s="9"/>
      <c r="C230" s="9"/>
      <c r="D230" s="9"/>
      <c r="E230" s="9"/>
      <c r="F230" s="9"/>
      <c r="G230" s="9"/>
      <c r="H230" s="9"/>
      <c r="I230" s="9"/>
      <c r="J230" s="9"/>
      <c r="K230" s="9"/>
      <c r="L230" s="9"/>
      <c r="M230" s="9"/>
      <c r="N230" s="9"/>
      <c r="O230" s="9"/>
      <c r="P230" s="9"/>
    </row>
    <row r="231" spans="1:16" ht="12.75">
      <c r="A231" s="9"/>
      <c r="B231" s="9"/>
      <c r="C231" s="9"/>
      <c r="D231" s="9"/>
      <c r="E231" s="9"/>
      <c r="F231" s="9"/>
      <c r="G231" s="9"/>
      <c r="H231" s="9"/>
      <c r="I231" s="9"/>
      <c r="J231" s="9"/>
      <c r="K231" s="9"/>
      <c r="L231" s="9"/>
      <c r="M231" s="9"/>
      <c r="N231" s="9"/>
      <c r="O231" s="9"/>
      <c r="P231" s="9"/>
    </row>
    <row r="232" spans="1:16" ht="12.75">
      <c r="A232" s="9"/>
      <c r="B232" s="9"/>
      <c r="C232" s="9"/>
      <c r="D232" s="9"/>
      <c r="E232" s="9"/>
      <c r="F232" s="9"/>
      <c r="G232" s="9"/>
      <c r="H232" s="9"/>
      <c r="I232" s="9"/>
      <c r="J232" s="9"/>
      <c r="K232" s="9"/>
      <c r="L232" s="9"/>
      <c r="M232" s="9"/>
      <c r="N232" s="9"/>
      <c r="O232" s="9"/>
      <c r="P232" s="9"/>
    </row>
    <row r="233" spans="1:16" ht="12.75">
      <c r="A233" s="9"/>
      <c r="B233" s="9"/>
      <c r="C233" s="9"/>
      <c r="D233" s="9"/>
      <c r="E233" s="9"/>
      <c r="F233" s="9"/>
      <c r="G233" s="9"/>
      <c r="H233" s="9"/>
      <c r="I233" s="9"/>
      <c r="J233" s="9"/>
      <c r="K233" s="9"/>
      <c r="L233" s="9"/>
      <c r="M233" s="9"/>
      <c r="N233" s="9"/>
      <c r="O233" s="9"/>
      <c r="P233" s="9"/>
    </row>
    <row r="234" spans="1:16" ht="12.75">
      <c r="A234" s="9"/>
      <c r="B234" s="9"/>
      <c r="C234" s="9"/>
      <c r="D234" s="9"/>
      <c r="E234" s="9"/>
      <c r="F234" s="9"/>
      <c r="G234" s="9"/>
      <c r="H234" s="9"/>
      <c r="I234" s="9"/>
      <c r="J234" s="9"/>
      <c r="K234" s="9"/>
      <c r="L234" s="9"/>
      <c r="M234" s="9"/>
      <c r="N234" s="9"/>
      <c r="O234" s="9"/>
      <c r="P234" s="9"/>
    </row>
    <row r="235" spans="1:16" ht="12.75">
      <c r="A235" s="9"/>
      <c r="B235" s="9"/>
      <c r="C235" s="9"/>
      <c r="D235" s="9"/>
      <c r="E235" s="9"/>
      <c r="F235" s="9"/>
      <c r="G235" s="9"/>
      <c r="H235" s="9"/>
      <c r="I235" s="9"/>
      <c r="J235" s="9"/>
      <c r="K235" s="9"/>
      <c r="L235" s="9"/>
      <c r="M235" s="9"/>
      <c r="N235" s="9"/>
      <c r="O235" s="9"/>
      <c r="P235" s="9"/>
    </row>
    <row r="236" spans="1:16" ht="12.75">
      <c r="A236" s="9"/>
      <c r="B236" s="9"/>
      <c r="C236" s="9"/>
      <c r="D236" s="9"/>
      <c r="E236" s="9"/>
      <c r="F236" s="9"/>
      <c r="G236" s="9"/>
      <c r="H236" s="9"/>
      <c r="I236" s="9"/>
      <c r="J236" s="9"/>
      <c r="K236" s="9"/>
      <c r="L236" s="9"/>
      <c r="M236" s="9"/>
      <c r="N236" s="9"/>
      <c r="O236" s="9"/>
      <c r="P236" s="9"/>
    </row>
    <row r="237" spans="1:16" ht="12.75">
      <c r="A237" s="9"/>
      <c r="B237" s="9"/>
      <c r="C237" s="9"/>
      <c r="D237" s="9"/>
      <c r="E237" s="9"/>
      <c r="F237" s="9"/>
      <c r="G237" s="9"/>
      <c r="H237" s="9"/>
      <c r="I237" s="9"/>
      <c r="J237" s="9"/>
      <c r="K237" s="9"/>
      <c r="L237" s="9"/>
      <c r="M237" s="9"/>
      <c r="N237" s="9"/>
      <c r="O237" s="9"/>
      <c r="P237" s="9"/>
    </row>
    <row r="238" spans="1:16" ht="12.75">
      <c r="A238" s="9"/>
      <c r="B238" s="9"/>
      <c r="C238" s="9"/>
      <c r="D238" s="9"/>
      <c r="E238" s="9"/>
      <c r="F238" s="9"/>
      <c r="G238" s="9"/>
      <c r="H238" s="9"/>
      <c r="I238" s="9"/>
      <c r="J238" s="9"/>
      <c r="K238" s="9"/>
      <c r="L238" s="9"/>
      <c r="M238" s="9"/>
      <c r="N238" s="9"/>
      <c r="O238" s="9"/>
      <c r="P238" s="9"/>
    </row>
    <row r="239" spans="1:16" ht="12.75">
      <c r="A239" s="9"/>
      <c r="B239" s="9"/>
      <c r="C239" s="9"/>
      <c r="D239" s="9"/>
      <c r="E239" s="9"/>
      <c r="F239" s="9"/>
      <c r="G239" s="9"/>
      <c r="H239" s="9"/>
      <c r="I239" s="9"/>
      <c r="J239" s="9"/>
      <c r="K239" s="9"/>
      <c r="L239" s="9"/>
      <c r="M239" s="9"/>
      <c r="N239" s="9"/>
      <c r="O239" s="9"/>
      <c r="P239" s="9"/>
    </row>
    <row r="240" spans="1:16" ht="12.75">
      <c r="A240" s="9"/>
      <c r="B240" s="9"/>
      <c r="C240" s="9"/>
      <c r="D240" s="9"/>
      <c r="E240" s="9"/>
      <c r="F240" s="9"/>
      <c r="G240" s="9"/>
      <c r="H240" s="9"/>
      <c r="I240" s="9"/>
      <c r="J240" s="9"/>
      <c r="K240" s="9"/>
      <c r="L240" s="9"/>
      <c r="M240" s="9"/>
      <c r="N240" s="9"/>
      <c r="O240" s="9"/>
      <c r="P240" s="9"/>
    </row>
    <row r="241" spans="1:16" ht="12.75">
      <c r="A241" s="9"/>
      <c r="B241" s="9"/>
      <c r="C241" s="9"/>
      <c r="D241" s="9"/>
      <c r="E241" s="9"/>
      <c r="F241" s="9"/>
      <c r="G241" s="9"/>
      <c r="H241" s="9"/>
      <c r="I241" s="9"/>
      <c r="J241" s="9"/>
      <c r="K241" s="9"/>
      <c r="L241" s="9"/>
      <c r="M241" s="9"/>
      <c r="N241" s="9"/>
      <c r="O241" s="9"/>
      <c r="P241" s="9"/>
    </row>
    <row r="242" spans="1:16" ht="12.75">
      <c r="A242" s="9"/>
      <c r="B242" s="9"/>
      <c r="C242" s="9"/>
      <c r="D242" s="9"/>
      <c r="E242" s="9"/>
      <c r="F242" s="9"/>
      <c r="G242" s="9"/>
      <c r="H242" s="9"/>
      <c r="I242" s="9"/>
      <c r="J242" s="9"/>
      <c r="K242" s="9"/>
      <c r="L242" s="9"/>
      <c r="M242" s="9"/>
      <c r="N242" s="9"/>
      <c r="O242" s="9"/>
      <c r="P242" s="9"/>
    </row>
    <row r="243" spans="1:16" ht="12.75">
      <c r="A243" s="9"/>
      <c r="B243" s="9"/>
      <c r="C243" s="9"/>
      <c r="D243" s="9"/>
      <c r="E243" s="9"/>
      <c r="F243" s="9"/>
      <c r="G243" s="9"/>
      <c r="H243" s="9"/>
      <c r="I243" s="9"/>
      <c r="J243" s="9"/>
      <c r="K243" s="9"/>
      <c r="L243" s="9"/>
      <c r="M243" s="9"/>
      <c r="N243" s="9"/>
      <c r="O243" s="9"/>
      <c r="P243" s="9"/>
    </row>
    <row r="244" spans="1:16" ht="12.75">
      <c r="A244" s="9"/>
      <c r="B244" s="9"/>
      <c r="C244" s="9"/>
      <c r="D244" s="9"/>
      <c r="E244" s="9"/>
      <c r="F244" s="9"/>
      <c r="G244" s="9"/>
      <c r="H244" s="9"/>
      <c r="I244" s="9"/>
      <c r="J244" s="9"/>
      <c r="K244" s="9"/>
      <c r="L244" s="9"/>
      <c r="M244" s="9"/>
      <c r="N244" s="9"/>
      <c r="O244" s="9"/>
      <c r="P244" s="9"/>
    </row>
    <row r="245" spans="1:16" ht="12.75">
      <c r="A245" s="9"/>
      <c r="B245" s="9"/>
      <c r="C245" s="9"/>
      <c r="D245" s="9"/>
      <c r="E245" s="9"/>
      <c r="F245" s="9"/>
      <c r="G245" s="9"/>
      <c r="H245" s="9"/>
      <c r="I245" s="9"/>
      <c r="J245" s="9"/>
      <c r="K245" s="9"/>
      <c r="L245" s="9"/>
      <c r="M245" s="9"/>
      <c r="N245" s="9"/>
      <c r="O245" s="9"/>
      <c r="P245" s="9"/>
    </row>
    <row r="246" spans="1:16" ht="12.75">
      <c r="A246" s="9"/>
      <c r="B246" s="9"/>
      <c r="C246" s="9"/>
      <c r="D246" s="9"/>
      <c r="E246" s="9"/>
      <c r="F246" s="9"/>
      <c r="G246" s="9"/>
      <c r="H246" s="9"/>
      <c r="I246" s="9"/>
      <c r="J246" s="9"/>
      <c r="K246" s="9"/>
      <c r="L246" s="9"/>
      <c r="M246" s="9"/>
      <c r="N246" s="9"/>
      <c r="O246" s="9"/>
      <c r="P246" s="9"/>
    </row>
    <row r="247" spans="1:16" ht="12.75">
      <c r="A247" s="9"/>
      <c r="B247" s="9"/>
      <c r="C247" s="9"/>
      <c r="D247" s="9"/>
      <c r="E247" s="9"/>
      <c r="F247" s="9"/>
      <c r="G247" s="9"/>
      <c r="H247" s="9"/>
      <c r="I247" s="9"/>
      <c r="J247" s="9"/>
      <c r="K247" s="9"/>
      <c r="L247" s="9"/>
      <c r="M247" s="9"/>
      <c r="N247" s="9"/>
      <c r="O247" s="9"/>
      <c r="P247" s="9"/>
    </row>
    <row r="248" spans="1:16" ht="12.75">
      <c r="A248" s="9"/>
      <c r="B248" s="9"/>
      <c r="C248" s="9"/>
      <c r="D248" s="9"/>
      <c r="E248" s="9"/>
      <c r="F248" s="9"/>
      <c r="G248" s="9"/>
      <c r="H248" s="9"/>
      <c r="I248" s="9"/>
      <c r="J248" s="9"/>
      <c r="K248" s="9"/>
      <c r="L248" s="9"/>
      <c r="M248" s="9"/>
      <c r="N248" s="9"/>
      <c r="O248" s="9"/>
      <c r="P248" s="9"/>
    </row>
    <row r="249" spans="1:16" ht="12.75">
      <c r="A249" s="9"/>
      <c r="B249" s="9"/>
      <c r="C249" s="9"/>
      <c r="D249" s="9"/>
      <c r="E249" s="9"/>
      <c r="F249" s="9"/>
      <c r="G249" s="9"/>
      <c r="H249" s="9"/>
      <c r="I249" s="9"/>
      <c r="J249" s="9"/>
      <c r="K249" s="9"/>
      <c r="L249" s="9"/>
      <c r="M249" s="9"/>
      <c r="N249" s="9"/>
      <c r="O249" s="9"/>
      <c r="P249" s="9"/>
    </row>
    <row r="250" spans="1:16" ht="12.75">
      <c r="A250" s="9"/>
      <c r="B250" s="9"/>
      <c r="C250" s="9"/>
      <c r="D250" s="9"/>
      <c r="E250" s="9"/>
      <c r="F250" s="9"/>
      <c r="G250" s="9"/>
      <c r="H250" s="9"/>
      <c r="I250" s="9"/>
      <c r="J250" s="9"/>
      <c r="K250" s="9"/>
      <c r="L250" s="9"/>
      <c r="M250" s="9"/>
      <c r="N250" s="9"/>
      <c r="O250" s="9"/>
      <c r="P250" s="9"/>
    </row>
    <row r="251" spans="1:16" ht="12.75">
      <c r="A251" s="9"/>
      <c r="B251" s="9"/>
      <c r="C251" s="9"/>
      <c r="D251" s="9"/>
      <c r="E251" s="9"/>
      <c r="F251" s="9"/>
      <c r="G251" s="9"/>
      <c r="H251" s="9"/>
      <c r="I251" s="9"/>
      <c r="J251" s="9"/>
      <c r="K251" s="9"/>
      <c r="L251" s="9"/>
      <c r="M251" s="9"/>
      <c r="N251" s="9"/>
      <c r="O251" s="9"/>
      <c r="P251" s="9"/>
    </row>
    <row r="252" spans="1:16" ht="12.75">
      <c r="A252" s="9"/>
      <c r="B252" s="9"/>
      <c r="C252" s="9"/>
      <c r="D252" s="9"/>
      <c r="E252" s="9"/>
      <c r="F252" s="9"/>
      <c r="G252" s="9"/>
      <c r="H252" s="9"/>
      <c r="I252" s="9"/>
      <c r="J252" s="9"/>
      <c r="K252" s="9"/>
      <c r="L252" s="9"/>
      <c r="M252" s="9"/>
      <c r="N252" s="9"/>
      <c r="O252" s="9"/>
      <c r="P252" s="9"/>
    </row>
    <row r="253" spans="1:16" ht="12.75">
      <c r="A253" s="9"/>
      <c r="B253" s="9"/>
      <c r="C253" s="9"/>
      <c r="D253" s="9"/>
      <c r="E253" s="9"/>
      <c r="F253" s="9"/>
      <c r="G253" s="9"/>
      <c r="H253" s="9"/>
      <c r="I253" s="9"/>
      <c r="J253" s="9"/>
      <c r="K253" s="9"/>
      <c r="L253" s="9"/>
      <c r="M253" s="9"/>
      <c r="N253" s="9"/>
      <c r="O253" s="9"/>
      <c r="P253" s="9"/>
    </row>
    <row r="254" spans="1:16" ht="12.75">
      <c r="A254" s="9"/>
      <c r="B254" s="9"/>
      <c r="C254" s="9"/>
      <c r="D254" s="9"/>
      <c r="E254" s="9"/>
      <c r="F254" s="9"/>
      <c r="G254" s="9"/>
      <c r="H254" s="9"/>
      <c r="I254" s="9"/>
      <c r="J254" s="9"/>
      <c r="K254" s="9"/>
      <c r="L254" s="9"/>
      <c r="M254" s="9"/>
      <c r="N254" s="9"/>
      <c r="O254" s="9"/>
      <c r="P254" s="9"/>
    </row>
    <row r="255" spans="1:16" ht="12.75">
      <c r="A255" s="9"/>
      <c r="B255" s="9"/>
      <c r="C255" s="9"/>
      <c r="D255" s="9"/>
      <c r="E255" s="9"/>
      <c r="F255" s="9"/>
      <c r="G255" s="9"/>
      <c r="H255" s="9"/>
      <c r="I255" s="9"/>
      <c r="J255" s="9"/>
      <c r="K255" s="9"/>
      <c r="L255" s="9"/>
      <c r="M255" s="9"/>
      <c r="N255" s="9"/>
      <c r="O255" s="9"/>
      <c r="P255" s="9"/>
    </row>
    <row r="256" spans="1:16" ht="12.75">
      <c r="A256" s="9"/>
      <c r="B256" s="9"/>
      <c r="C256" s="9"/>
      <c r="D256" s="9"/>
      <c r="E256" s="9"/>
      <c r="F256" s="9"/>
      <c r="G256" s="9"/>
      <c r="H256" s="9"/>
      <c r="I256" s="9"/>
      <c r="J256" s="9"/>
      <c r="K256" s="9"/>
      <c r="L256" s="9"/>
      <c r="M256" s="9"/>
      <c r="N256" s="9"/>
      <c r="O256" s="9"/>
      <c r="P256" s="9"/>
    </row>
    <row r="257" spans="1:16" ht="12.75">
      <c r="A257" s="9"/>
      <c r="B257" s="9"/>
      <c r="C257" s="9"/>
      <c r="D257" s="9"/>
      <c r="E257" s="9"/>
      <c r="F257" s="9"/>
      <c r="G257" s="9"/>
      <c r="H257" s="9"/>
      <c r="I257" s="9"/>
      <c r="J257" s="9"/>
      <c r="K257" s="9"/>
      <c r="L257" s="9"/>
      <c r="M257" s="9"/>
      <c r="N257" s="9"/>
      <c r="O257" s="9"/>
      <c r="P257" s="9"/>
    </row>
    <row r="258" spans="1:16" ht="12.75">
      <c r="A258" s="9"/>
      <c r="B258" s="9"/>
      <c r="C258" s="9"/>
      <c r="D258" s="9"/>
      <c r="E258" s="9"/>
      <c r="F258" s="9"/>
      <c r="G258" s="9"/>
      <c r="H258" s="9"/>
      <c r="I258" s="9"/>
      <c r="J258" s="9"/>
      <c r="K258" s="9"/>
      <c r="L258" s="9"/>
      <c r="M258" s="9"/>
      <c r="N258" s="9"/>
      <c r="O258" s="9"/>
      <c r="P258" s="9"/>
    </row>
    <row r="259" spans="1:16" ht="12.75">
      <c r="A259" s="9"/>
      <c r="B259" s="9"/>
      <c r="C259" s="9"/>
      <c r="D259" s="9"/>
      <c r="E259" s="9"/>
      <c r="F259" s="9"/>
      <c r="G259" s="9"/>
      <c r="H259" s="9"/>
      <c r="I259" s="9"/>
      <c r="J259" s="9"/>
      <c r="K259" s="9"/>
      <c r="L259" s="9"/>
      <c r="M259" s="9"/>
      <c r="N259" s="9"/>
      <c r="O259" s="9"/>
      <c r="P259" s="9"/>
    </row>
    <row r="260" spans="1:16" ht="12.75">
      <c r="A260" s="9"/>
      <c r="B260" s="9"/>
      <c r="C260" s="9"/>
      <c r="D260" s="9"/>
      <c r="E260" s="9"/>
      <c r="F260" s="9"/>
      <c r="G260" s="9"/>
      <c r="H260" s="9"/>
      <c r="I260" s="9"/>
      <c r="J260" s="9"/>
      <c r="K260" s="9"/>
      <c r="L260" s="9"/>
      <c r="M260" s="9"/>
      <c r="N260" s="9"/>
      <c r="O260" s="9"/>
      <c r="P260" s="9"/>
    </row>
    <row r="261" spans="1:16" ht="12.75">
      <c r="A261" s="9"/>
      <c r="B261" s="9"/>
      <c r="C261" s="9"/>
      <c r="D261" s="9"/>
      <c r="E261" s="9"/>
      <c r="F261" s="9"/>
      <c r="G261" s="9"/>
      <c r="H261" s="9"/>
      <c r="I261" s="9"/>
      <c r="J261" s="9"/>
      <c r="K261" s="9"/>
      <c r="L261" s="9"/>
      <c r="M261" s="9"/>
      <c r="N261" s="9"/>
      <c r="O261" s="9"/>
      <c r="P261" s="9"/>
    </row>
    <row r="262" spans="1:16" ht="12.75">
      <c r="A262" s="9"/>
      <c r="B262" s="9"/>
      <c r="C262" s="9"/>
      <c r="D262" s="9"/>
      <c r="E262" s="9"/>
      <c r="F262" s="9"/>
      <c r="G262" s="9"/>
      <c r="H262" s="9"/>
      <c r="I262" s="9"/>
      <c r="J262" s="9"/>
      <c r="K262" s="9"/>
      <c r="L262" s="9"/>
      <c r="M262" s="9"/>
      <c r="N262" s="9"/>
      <c r="O262" s="9"/>
      <c r="P262" s="9"/>
    </row>
    <row r="263" spans="1:16" ht="12.75">
      <c r="A263" s="9"/>
      <c r="B263" s="9"/>
      <c r="C263" s="9"/>
      <c r="D263" s="9"/>
      <c r="E263" s="9"/>
      <c r="F263" s="9"/>
      <c r="G263" s="9"/>
      <c r="H263" s="9"/>
      <c r="I263" s="9"/>
      <c r="J263" s="9"/>
      <c r="K263" s="9"/>
      <c r="L263" s="9"/>
      <c r="M263" s="9"/>
      <c r="N263" s="9"/>
      <c r="O263" s="9"/>
      <c r="P263" s="9"/>
    </row>
    <row r="264" spans="1:16" ht="12.75">
      <c r="A264" s="9"/>
      <c r="B264" s="9"/>
      <c r="C264" s="9"/>
      <c r="D264" s="9"/>
      <c r="E264" s="9"/>
      <c r="F264" s="9"/>
      <c r="G264" s="9"/>
      <c r="H264" s="9"/>
      <c r="I264" s="9"/>
      <c r="J264" s="9"/>
      <c r="K264" s="9"/>
      <c r="L264" s="9"/>
      <c r="M264" s="9"/>
      <c r="N264" s="9"/>
      <c r="O264" s="9"/>
      <c r="P264" s="9"/>
    </row>
    <row r="265" spans="1:16" ht="12.75">
      <c r="A265" s="9"/>
      <c r="B265" s="9"/>
      <c r="C265" s="9"/>
      <c r="D265" s="9"/>
      <c r="E265" s="9"/>
      <c r="F265" s="9"/>
      <c r="G265" s="9"/>
      <c r="H265" s="9"/>
      <c r="I265" s="9"/>
      <c r="J265" s="9"/>
      <c r="K265" s="9"/>
      <c r="L265" s="9"/>
      <c r="M265" s="9"/>
      <c r="N265" s="9"/>
      <c r="O265" s="9"/>
      <c r="P265" s="9"/>
    </row>
    <row r="266" spans="1:16" ht="12.75">
      <c r="A266" s="9"/>
      <c r="B266" s="9"/>
      <c r="C266" s="9"/>
      <c r="D266" s="9"/>
      <c r="E266" s="9"/>
      <c r="F266" s="9"/>
      <c r="G266" s="9"/>
      <c r="H266" s="9"/>
      <c r="I266" s="9"/>
      <c r="J266" s="9"/>
      <c r="K266" s="9"/>
      <c r="L266" s="9"/>
      <c r="M266" s="9"/>
      <c r="N266" s="9"/>
      <c r="O266" s="9"/>
      <c r="P266" s="9"/>
    </row>
    <row r="267" spans="1:16" ht="12.75">
      <c r="A267" s="9"/>
      <c r="B267" s="9"/>
      <c r="C267" s="9"/>
      <c r="D267" s="9"/>
      <c r="E267" s="9"/>
      <c r="F267" s="9"/>
      <c r="G267" s="9"/>
      <c r="H267" s="9"/>
      <c r="I267" s="9"/>
      <c r="J267" s="9"/>
      <c r="K267" s="9"/>
      <c r="L267" s="9"/>
      <c r="M267" s="9"/>
      <c r="N267" s="9"/>
      <c r="O267" s="9"/>
      <c r="P267" s="9"/>
    </row>
    <row r="268" spans="1:16" ht="12.75">
      <c r="A268" s="9"/>
      <c r="B268" s="9"/>
      <c r="C268" s="9"/>
      <c r="D268" s="9"/>
      <c r="E268" s="9"/>
      <c r="F268" s="9"/>
      <c r="G268" s="9"/>
      <c r="H268" s="9"/>
      <c r="I268" s="9"/>
      <c r="J268" s="9"/>
      <c r="K268" s="9"/>
      <c r="L268" s="9"/>
      <c r="M268" s="9"/>
      <c r="N268" s="9"/>
      <c r="O268" s="9"/>
      <c r="P268" s="9"/>
    </row>
    <row r="269" spans="1:16" ht="12.75">
      <c r="A269" s="9"/>
      <c r="B269" s="9"/>
      <c r="C269" s="9"/>
      <c r="D269" s="9"/>
      <c r="E269" s="9"/>
      <c r="F269" s="9"/>
      <c r="G269" s="9"/>
      <c r="H269" s="9"/>
      <c r="I269" s="9"/>
      <c r="J269" s="9"/>
      <c r="K269" s="9"/>
      <c r="L269" s="9"/>
      <c r="M269" s="9"/>
      <c r="N269" s="9"/>
      <c r="O269" s="9"/>
      <c r="P269" s="9"/>
    </row>
    <row r="270" spans="1:16" ht="12.75">
      <c r="A270" s="9"/>
      <c r="B270" s="9"/>
      <c r="C270" s="9"/>
      <c r="D270" s="9"/>
      <c r="E270" s="9"/>
      <c r="F270" s="9"/>
      <c r="G270" s="9"/>
      <c r="H270" s="9"/>
      <c r="I270" s="9"/>
      <c r="J270" s="9"/>
      <c r="K270" s="9"/>
      <c r="L270" s="9"/>
      <c r="M270" s="9"/>
      <c r="N270" s="9"/>
      <c r="O270" s="9"/>
      <c r="P270" s="9"/>
    </row>
    <row r="271" spans="1:16" ht="12.75">
      <c r="A271" s="9"/>
      <c r="B271" s="9"/>
      <c r="C271" s="9"/>
      <c r="D271" s="9"/>
      <c r="E271" s="9"/>
      <c r="F271" s="9"/>
      <c r="G271" s="9"/>
      <c r="H271" s="9"/>
      <c r="I271" s="9"/>
      <c r="J271" s="9"/>
      <c r="K271" s="9"/>
      <c r="L271" s="9"/>
      <c r="M271" s="9"/>
      <c r="N271" s="9"/>
      <c r="O271" s="9"/>
      <c r="P271" s="9"/>
    </row>
    <row r="272" spans="1:16" ht="12.75">
      <c r="A272" s="9"/>
      <c r="B272" s="9"/>
      <c r="C272" s="9"/>
      <c r="D272" s="9"/>
      <c r="E272" s="9"/>
      <c r="F272" s="9"/>
      <c r="G272" s="9"/>
      <c r="H272" s="9"/>
      <c r="I272" s="9"/>
      <c r="J272" s="9"/>
      <c r="K272" s="9"/>
      <c r="L272" s="9"/>
      <c r="M272" s="9"/>
      <c r="N272" s="9"/>
      <c r="O272" s="9"/>
      <c r="P272" s="9"/>
    </row>
    <row r="273" spans="1:16" ht="12.75">
      <c r="A273" s="9"/>
      <c r="B273" s="9"/>
      <c r="C273" s="9"/>
      <c r="D273" s="9"/>
      <c r="E273" s="9"/>
      <c r="F273" s="9"/>
      <c r="G273" s="9"/>
      <c r="H273" s="9"/>
      <c r="I273" s="9"/>
      <c r="J273" s="9"/>
      <c r="K273" s="9"/>
      <c r="L273" s="9"/>
      <c r="M273" s="9"/>
      <c r="N273" s="9"/>
      <c r="O273" s="9"/>
      <c r="P273" s="9"/>
    </row>
    <row r="274" spans="1:16" ht="12.75">
      <c r="A274" s="9"/>
      <c r="B274" s="9"/>
      <c r="C274" s="9"/>
      <c r="D274" s="9"/>
      <c r="E274" s="9"/>
      <c r="F274" s="9"/>
      <c r="G274" s="9"/>
      <c r="H274" s="9"/>
      <c r="I274" s="9"/>
      <c r="J274" s="9"/>
      <c r="K274" s="9"/>
      <c r="L274" s="9"/>
      <c r="M274" s="9"/>
      <c r="N274" s="9"/>
      <c r="O274" s="9"/>
      <c r="P274" s="9"/>
    </row>
    <row r="275" spans="1:16" ht="12.75">
      <c r="A275" s="9"/>
      <c r="B275" s="9"/>
      <c r="C275" s="9"/>
      <c r="D275" s="9"/>
      <c r="E275" s="9"/>
      <c r="F275" s="9"/>
      <c r="G275" s="9"/>
      <c r="H275" s="9"/>
      <c r="I275" s="9"/>
      <c r="J275" s="9"/>
      <c r="K275" s="9"/>
      <c r="L275" s="9"/>
      <c r="M275" s="9"/>
      <c r="N275" s="9"/>
      <c r="O275" s="9"/>
      <c r="P275" s="9"/>
    </row>
    <row r="276" spans="1:16" ht="12.75">
      <c r="A276" s="9"/>
      <c r="B276" s="9"/>
      <c r="C276" s="9"/>
      <c r="D276" s="9"/>
      <c r="E276" s="9"/>
      <c r="F276" s="9"/>
      <c r="G276" s="9"/>
      <c r="H276" s="9"/>
      <c r="I276" s="9"/>
      <c r="J276" s="9"/>
      <c r="K276" s="9"/>
      <c r="L276" s="9"/>
      <c r="M276" s="9"/>
      <c r="N276" s="9"/>
      <c r="O276" s="9"/>
      <c r="P276" s="9"/>
    </row>
    <row r="277" spans="1:16" ht="12.75">
      <c r="A277" s="9"/>
      <c r="B277" s="9"/>
      <c r="C277" s="9"/>
      <c r="D277" s="9"/>
      <c r="E277" s="9"/>
      <c r="F277" s="9"/>
      <c r="G277" s="9"/>
      <c r="H277" s="9"/>
      <c r="I277" s="9"/>
      <c r="J277" s="9"/>
      <c r="K277" s="9"/>
      <c r="L277" s="9"/>
      <c r="M277" s="9"/>
      <c r="N277" s="9"/>
      <c r="O277" s="9"/>
      <c r="P277" s="9"/>
    </row>
    <row r="278" spans="1:16" ht="12.75">
      <c r="A278" s="9"/>
      <c r="B278" s="9"/>
      <c r="C278" s="9"/>
      <c r="D278" s="9"/>
      <c r="E278" s="9"/>
      <c r="F278" s="9"/>
      <c r="G278" s="9"/>
      <c r="H278" s="9"/>
      <c r="I278" s="9"/>
      <c r="J278" s="9"/>
      <c r="K278" s="9"/>
      <c r="L278" s="9"/>
      <c r="M278" s="9"/>
      <c r="N278" s="9"/>
      <c r="O278" s="9"/>
      <c r="P278" s="9"/>
    </row>
    <row r="279" spans="1:16" ht="12.75">
      <c r="A279" s="9"/>
      <c r="B279" s="9"/>
      <c r="C279" s="9"/>
      <c r="D279" s="9"/>
      <c r="E279" s="9"/>
      <c r="F279" s="9"/>
      <c r="G279" s="9"/>
      <c r="H279" s="9"/>
      <c r="I279" s="9"/>
      <c r="J279" s="9"/>
      <c r="K279" s="9"/>
      <c r="L279" s="9"/>
      <c r="M279" s="9"/>
      <c r="N279" s="9"/>
      <c r="O279" s="9"/>
      <c r="P279" s="9"/>
    </row>
    <row r="280" spans="1:16" ht="12.75">
      <c r="A280" s="9"/>
      <c r="B280" s="9"/>
      <c r="C280" s="9"/>
      <c r="D280" s="9"/>
      <c r="E280" s="9"/>
      <c r="F280" s="9"/>
      <c r="G280" s="9"/>
      <c r="H280" s="9"/>
      <c r="I280" s="9"/>
      <c r="J280" s="9"/>
      <c r="K280" s="9"/>
      <c r="L280" s="9"/>
      <c r="M280" s="9"/>
      <c r="N280" s="9"/>
      <c r="O280" s="9"/>
      <c r="P280" s="9"/>
    </row>
    <row r="281" spans="1:16" ht="12.75">
      <c r="A281" s="9"/>
      <c r="B281" s="9"/>
      <c r="C281" s="9"/>
      <c r="D281" s="9"/>
      <c r="E281" s="9"/>
      <c r="F281" s="9"/>
      <c r="G281" s="9"/>
      <c r="H281" s="9"/>
      <c r="I281" s="9"/>
      <c r="J281" s="9"/>
      <c r="K281" s="9"/>
      <c r="L281" s="9"/>
      <c r="M281" s="9"/>
      <c r="N281" s="9"/>
      <c r="O281" s="9"/>
      <c r="P281" s="9"/>
    </row>
    <row r="282" spans="1:16" ht="12.75">
      <c r="A282" s="9"/>
      <c r="B282" s="9"/>
      <c r="C282" s="9"/>
      <c r="D282" s="9"/>
      <c r="E282" s="9"/>
      <c r="F282" s="9"/>
      <c r="G282" s="9"/>
      <c r="H282" s="9"/>
      <c r="I282" s="9"/>
      <c r="J282" s="9"/>
      <c r="K282" s="9"/>
      <c r="L282" s="9"/>
      <c r="M282" s="9"/>
      <c r="N282" s="9"/>
      <c r="O282" s="9"/>
      <c r="P282" s="9"/>
    </row>
    <row r="283" spans="1:16" ht="12.75">
      <c r="A283" s="9"/>
      <c r="B283" s="9"/>
      <c r="C283" s="9"/>
      <c r="D283" s="9"/>
      <c r="E283" s="9"/>
      <c r="F283" s="9"/>
      <c r="G283" s="9"/>
      <c r="H283" s="9"/>
      <c r="I283" s="9"/>
      <c r="J283" s="9"/>
      <c r="K283" s="9"/>
      <c r="L283" s="9"/>
      <c r="M283" s="9"/>
      <c r="N283" s="9"/>
      <c r="O283" s="9"/>
      <c r="P283" s="9"/>
    </row>
    <row r="284" spans="1:16" ht="12.75">
      <c r="A284" s="9"/>
      <c r="B284" s="9"/>
      <c r="C284" s="9"/>
      <c r="D284" s="9"/>
      <c r="E284" s="9"/>
      <c r="F284" s="9"/>
      <c r="G284" s="9"/>
      <c r="H284" s="9"/>
      <c r="I284" s="9"/>
      <c r="J284" s="9"/>
      <c r="K284" s="9"/>
      <c r="L284" s="9"/>
      <c r="M284" s="9"/>
      <c r="N284" s="9"/>
      <c r="O284" s="9"/>
      <c r="P284" s="9"/>
    </row>
    <row r="285" spans="1:16" ht="12.75">
      <c r="A285" s="9"/>
      <c r="B285" s="9"/>
      <c r="C285" s="9"/>
      <c r="D285" s="9"/>
      <c r="E285" s="9"/>
      <c r="F285" s="9"/>
      <c r="G285" s="9"/>
      <c r="H285" s="9"/>
      <c r="I285" s="9"/>
      <c r="J285" s="9"/>
      <c r="K285" s="9"/>
      <c r="L285" s="9"/>
      <c r="M285" s="9"/>
      <c r="N285" s="9"/>
      <c r="O285" s="9"/>
      <c r="P285" s="9"/>
    </row>
    <row r="286" spans="1:16" ht="12.75">
      <c r="A286" s="9"/>
      <c r="B286" s="9"/>
      <c r="C286" s="9"/>
      <c r="D286" s="9"/>
      <c r="E286" s="9"/>
      <c r="F286" s="9"/>
      <c r="G286" s="9"/>
      <c r="H286" s="9"/>
      <c r="I286" s="9"/>
      <c r="J286" s="9"/>
      <c r="K286" s="9"/>
      <c r="L286" s="9"/>
      <c r="M286" s="9"/>
      <c r="N286" s="9"/>
      <c r="O286" s="9"/>
      <c r="P286" s="9"/>
    </row>
    <row r="287" spans="1:16" ht="12.75">
      <c r="A287" s="9"/>
      <c r="B287" s="9"/>
      <c r="C287" s="9"/>
      <c r="D287" s="9"/>
      <c r="E287" s="9"/>
      <c r="F287" s="9"/>
      <c r="G287" s="9"/>
      <c r="H287" s="9"/>
      <c r="I287" s="9"/>
      <c r="J287" s="9"/>
      <c r="K287" s="9"/>
      <c r="L287" s="9"/>
      <c r="M287" s="9"/>
      <c r="N287" s="9"/>
      <c r="O287" s="9"/>
      <c r="P287" s="9"/>
    </row>
    <row r="288" spans="1:16" ht="12.75">
      <c r="A288" s="9"/>
      <c r="B288" s="9"/>
      <c r="C288" s="9"/>
      <c r="D288" s="9"/>
      <c r="E288" s="9"/>
      <c r="F288" s="9"/>
      <c r="G288" s="9"/>
      <c r="H288" s="9"/>
      <c r="I288" s="9"/>
      <c r="J288" s="9"/>
      <c r="K288" s="9"/>
      <c r="L288" s="9"/>
      <c r="M288" s="9"/>
      <c r="N288" s="9"/>
      <c r="O288" s="9"/>
      <c r="P288" s="9"/>
    </row>
    <row r="289" spans="1:16" ht="12.75">
      <c r="A289" s="9"/>
      <c r="B289" s="9"/>
      <c r="C289" s="9"/>
      <c r="D289" s="9"/>
      <c r="E289" s="9"/>
      <c r="F289" s="9"/>
      <c r="G289" s="9"/>
      <c r="H289" s="9"/>
      <c r="I289" s="9"/>
      <c r="J289" s="9"/>
      <c r="K289" s="9"/>
      <c r="L289" s="9"/>
      <c r="M289" s="9"/>
      <c r="N289" s="9"/>
      <c r="O289" s="9"/>
      <c r="P289" s="9"/>
    </row>
    <row r="290" spans="1:16" ht="12.75">
      <c r="A290" s="9"/>
      <c r="B290" s="9"/>
      <c r="C290" s="9"/>
      <c r="D290" s="9"/>
      <c r="E290" s="9"/>
      <c r="F290" s="9"/>
      <c r="G290" s="9"/>
      <c r="H290" s="9"/>
      <c r="I290" s="9"/>
      <c r="J290" s="9"/>
      <c r="K290" s="9"/>
      <c r="L290" s="9"/>
      <c r="M290" s="9"/>
      <c r="N290" s="9"/>
      <c r="O290" s="9"/>
      <c r="P290" s="9"/>
    </row>
    <row r="291" spans="1:16" ht="12.75">
      <c r="A291" s="9"/>
      <c r="B291" s="9"/>
      <c r="C291" s="9"/>
      <c r="D291" s="9"/>
      <c r="E291" s="9"/>
      <c r="F291" s="9"/>
      <c r="G291" s="9"/>
      <c r="H291" s="9"/>
      <c r="I291" s="9"/>
      <c r="J291" s="9"/>
      <c r="K291" s="9"/>
      <c r="L291" s="9"/>
      <c r="M291" s="9"/>
      <c r="N291" s="9"/>
      <c r="O291" s="9"/>
      <c r="P291" s="9"/>
    </row>
    <row r="292" spans="1:16" ht="12.75">
      <c r="A292" s="9"/>
      <c r="B292" s="9"/>
      <c r="C292" s="9"/>
      <c r="D292" s="9"/>
      <c r="E292" s="9"/>
      <c r="F292" s="9"/>
      <c r="G292" s="9"/>
      <c r="H292" s="9"/>
      <c r="I292" s="9"/>
      <c r="J292" s="9"/>
      <c r="K292" s="9"/>
      <c r="L292" s="9"/>
      <c r="M292" s="9"/>
      <c r="N292" s="9"/>
      <c r="O292" s="9"/>
      <c r="P292" s="9"/>
    </row>
    <row r="293" spans="1:16" ht="12.75">
      <c r="A293" s="9"/>
      <c r="B293" s="9"/>
      <c r="C293" s="9"/>
      <c r="D293" s="9"/>
      <c r="E293" s="9"/>
      <c r="F293" s="9"/>
      <c r="G293" s="9"/>
      <c r="H293" s="9"/>
      <c r="I293" s="9"/>
      <c r="J293" s="9"/>
      <c r="K293" s="9"/>
      <c r="L293" s="9"/>
      <c r="M293" s="9"/>
      <c r="N293" s="9"/>
      <c r="O293" s="9"/>
      <c r="P293" s="9"/>
    </row>
    <row r="294" spans="1:16" ht="12.75">
      <c r="A294" s="9"/>
      <c r="B294" s="9"/>
      <c r="C294" s="9"/>
      <c r="D294" s="9"/>
      <c r="E294" s="9"/>
      <c r="F294" s="9"/>
      <c r="G294" s="9"/>
      <c r="H294" s="9"/>
      <c r="I294" s="9"/>
      <c r="J294" s="9"/>
      <c r="K294" s="9"/>
      <c r="L294" s="9"/>
      <c r="M294" s="9"/>
      <c r="N294" s="9"/>
      <c r="O294" s="9"/>
      <c r="P294" s="9"/>
    </row>
    <row r="295" spans="1:16" ht="12.75">
      <c r="A295" s="9"/>
      <c r="B295" s="9"/>
      <c r="C295" s="9"/>
      <c r="D295" s="9"/>
      <c r="E295" s="9"/>
      <c r="F295" s="9"/>
      <c r="G295" s="9"/>
      <c r="H295" s="9"/>
      <c r="I295" s="9"/>
      <c r="J295" s="9"/>
      <c r="K295" s="9"/>
      <c r="L295" s="9"/>
      <c r="M295" s="9"/>
      <c r="N295" s="9"/>
      <c r="O295" s="9"/>
      <c r="P295" s="9"/>
    </row>
    <row r="296" spans="1:16" ht="12.75">
      <c r="A296" s="9"/>
      <c r="B296" s="9"/>
      <c r="C296" s="9"/>
      <c r="D296" s="9"/>
      <c r="E296" s="9"/>
      <c r="F296" s="9"/>
      <c r="G296" s="9"/>
      <c r="H296" s="9"/>
      <c r="I296" s="9"/>
      <c r="J296" s="9"/>
      <c r="K296" s="9"/>
      <c r="L296" s="9"/>
      <c r="M296" s="9"/>
      <c r="N296" s="9"/>
      <c r="O296" s="9"/>
      <c r="P296" s="9"/>
    </row>
    <row r="297" spans="1:16" ht="12.75">
      <c r="A297" s="9"/>
      <c r="B297" s="9"/>
      <c r="C297" s="9"/>
      <c r="D297" s="9"/>
      <c r="E297" s="9"/>
      <c r="F297" s="9"/>
      <c r="G297" s="9"/>
      <c r="H297" s="9"/>
      <c r="I297" s="9"/>
      <c r="J297" s="9"/>
      <c r="K297" s="9"/>
      <c r="L297" s="9"/>
      <c r="M297" s="9"/>
      <c r="N297" s="9"/>
      <c r="O297" s="9"/>
      <c r="P297" s="9"/>
    </row>
    <row r="298" spans="1:16" ht="12.75">
      <c r="A298" s="9"/>
      <c r="B298" s="9"/>
      <c r="C298" s="9"/>
      <c r="D298" s="9"/>
      <c r="E298" s="9"/>
      <c r="F298" s="9"/>
      <c r="G298" s="9"/>
      <c r="H298" s="9"/>
      <c r="I298" s="9"/>
      <c r="J298" s="9"/>
      <c r="K298" s="9"/>
      <c r="L298" s="9"/>
      <c r="M298" s="9"/>
      <c r="N298" s="9"/>
      <c r="O298" s="9"/>
      <c r="P298" s="9"/>
    </row>
    <row r="299" spans="1:16" ht="12.75">
      <c r="A299" s="9"/>
      <c r="B299" s="9"/>
      <c r="C299" s="9"/>
      <c r="D299" s="9"/>
      <c r="E299" s="9"/>
      <c r="F299" s="9"/>
      <c r="G299" s="9"/>
      <c r="H299" s="9"/>
      <c r="I299" s="9"/>
      <c r="J299" s="9"/>
      <c r="K299" s="9"/>
      <c r="L299" s="9"/>
      <c r="M299" s="9"/>
      <c r="N299" s="9"/>
      <c r="O299" s="9"/>
      <c r="P299" s="9"/>
    </row>
    <row r="300" spans="1:16" ht="12.75">
      <c r="A300" s="9"/>
      <c r="B300" s="9"/>
      <c r="C300" s="9"/>
      <c r="D300" s="9"/>
      <c r="E300" s="9"/>
      <c r="F300" s="9"/>
      <c r="G300" s="9"/>
      <c r="H300" s="9"/>
      <c r="I300" s="9"/>
      <c r="J300" s="9"/>
      <c r="K300" s="9"/>
      <c r="L300" s="9"/>
      <c r="M300" s="9"/>
      <c r="N300" s="9"/>
      <c r="O300" s="9"/>
      <c r="P300" s="9"/>
    </row>
    <row r="301" spans="1:16" ht="12.75">
      <c r="A301" s="9"/>
      <c r="B301" s="9"/>
      <c r="C301" s="9"/>
      <c r="D301" s="9"/>
      <c r="E301" s="9"/>
      <c r="F301" s="9"/>
      <c r="G301" s="9"/>
      <c r="H301" s="9"/>
      <c r="I301" s="9"/>
      <c r="J301" s="9"/>
      <c r="K301" s="9"/>
      <c r="L301" s="9"/>
      <c r="M301" s="9"/>
      <c r="N301" s="9"/>
      <c r="O301" s="9"/>
      <c r="P301" s="9"/>
    </row>
    <row r="302" spans="1:16" ht="12.75">
      <c r="A302" s="9"/>
      <c r="B302" s="9"/>
      <c r="C302" s="9"/>
      <c r="D302" s="9"/>
      <c r="E302" s="9"/>
      <c r="F302" s="9"/>
      <c r="G302" s="9"/>
      <c r="H302" s="9"/>
      <c r="I302" s="9"/>
      <c r="J302" s="9"/>
      <c r="K302" s="9"/>
      <c r="L302" s="9"/>
      <c r="M302" s="9"/>
      <c r="N302" s="9"/>
      <c r="O302" s="9"/>
      <c r="P302" s="9"/>
    </row>
    <row r="303" spans="1:16" ht="12.75">
      <c r="A303" s="9"/>
      <c r="B303" s="9"/>
      <c r="C303" s="9"/>
      <c r="D303" s="9"/>
      <c r="E303" s="9"/>
      <c r="F303" s="9"/>
      <c r="G303" s="9"/>
      <c r="H303" s="9"/>
      <c r="I303" s="9"/>
      <c r="J303" s="9"/>
      <c r="K303" s="9"/>
      <c r="L303" s="9"/>
      <c r="M303" s="9"/>
      <c r="N303" s="9"/>
      <c r="O303" s="9"/>
      <c r="P303" s="9"/>
    </row>
    <row r="304" spans="1:16" ht="12.75">
      <c r="A304" s="9"/>
      <c r="B304" s="9"/>
      <c r="C304" s="9"/>
      <c r="D304" s="9"/>
      <c r="E304" s="9"/>
      <c r="F304" s="9"/>
      <c r="G304" s="9"/>
      <c r="H304" s="9"/>
      <c r="I304" s="9"/>
      <c r="J304" s="9"/>
      <c r="K304" s="9"/>
      <c r="L304" s="9"/>
      <c r="M304" s="9"/>
      <c r="N304" s="9"/>
      <c r="O304" s="9"/>
      <c r="P304" s="9"/>
    </row>
    <row r="305" spans="1:16" ht="12.75">
      <c r="A305" s="9"/>
      <c r="B305" s="9"/>
      <c r="C305" s="9"/>
      <c r="D305" s="9"/>
      <c r="E305" s="9"/>
      <c r="F305" s="9"/>
      <c r="G305" s="9"/>
      <c r="H305" s="9"/>
      <c r="I305" s="9"/>
      <c r="J305" s="9"/>
      <c r="K305" s="9"/>
      <c r="L305" s="9"/>
      <c r="M305" s="9"/>
      <c r="N305" s="9"/>
      <c r="O305" s="9"/>
      <c r="P305" s="9"/>
    </row>
    <row r="306" spans="1:16" ht="12.75">
      <c r="A306" s="9"/>
      <c r="B306" s="9"/>
      <c r="C306" s="9"/>
      <c r="D306" s="9"/>
      <c r="E306" s="9"/>
      <c r="F306" s="9"/>
      <c r="G306" s="9"/>
      <c r="H306" s="9"/>
      <c r="I306" s="9"/>
      <c r="J306" s="9"/>
      <c r="K306" s="9"/>
      <c r="L306" s="9"/>
      <c r="M306" s="9"/>
      <c r="N306" s="9"/>
      <c r="O306" s="9"/>
      <c r="P306" s="9"/>
    </row>
    <row r="307" spans="1:16" ht="12.75">
      <c r="A307" s="9"/>
      <c r="B307" s="9"/>
      <c r="C307" s="9"/>
      <c r="D307" s="9"/>
      <c r="E307" s="9"/>
      <c r="F307" s="9"/>
      <c r="G307" s="9"/>
      <c r="H307" s="9"/>
      <c r="I307" s="9"/>
      <c r="J307" s="9"/>
      <c r="K307" s="9"/>
      <c r="L307" s="9"/>
      <c r="M307" s="9"/>
      <c r="N307" s="9"/>
      <c r="O307" s="9"/>
      <c r="P307" s="9"/>
    </row>
    <row r="308" spans="1:16" ht="12.75">
      <c r="A308" s="9"/>
      <c r="B308" s="9"/>
      <c r="C308" s="9"/>
      <c r="D308" s="9"/>
      <c r="E308" s="9"/>
      <c r="F308" s="9"/>
      <c r="G308" s="9"/>
      <c r="H308" s="9"/>
      <c r="I308" s="9"/>
      <c r="J308" s="9"/>
      <c r="K308" s="9"/>
      <c r="L308" s="9"/>
      <c r="M308" s="9"/>
      <c r="N308" s="9"/>
      <c r="O308" s="9"/>
      <c r="P308" s="9"/>
    </row>
    <row r="309" spans="1:16" ht="12.75">
      <c r="A309" s="9"/>
      <c r="B309" s="9"/>
      <c r="C309" s="9"/>
      <c r="D309" s="9"/>
      <c r="E309" s="9"/>
      <c r="F309" s="9"/>
      <c r="G309" s="9"/>
      <c r="H309" s="9"/>
      <c r="I309" s="9"/>
      <c r="J309" s="9"/>
      <c r="K309" s="9"/>
      <c r="L309" s="9"/>
      <c r="M309" s="9"/>
      <c r="N309" s="9"/>
      <c r="O309" s="9"/>
      <c r="P309" s="9"/>
    </row>
    <row r="310" spans="1:16" ht="12.75">
      <c r="A310" s="9"/>
      <c r="B310" s="9"/>
      <c r="C310" s="9"/>
      <c r="D310" s="9"/>
      <c r="E310" s="9"/>
      <c r="F310" s="9"/>
      <c r="G310" s="9"/>
      <c r="H310" s="9"/>
      <c r="I310" s="9"/>
      <c r="J310" s="9"/>
      <c r="K310" s="9"/>
      <c r="L310" s="9"/>
      <c r="M310" s="9"/>
      <c r="N310" s="9"/>
      <c r="O310" s="9"/>
      <c r="P310" s="9"/>
    </row>
    <row r="311" spans="1:16" ht="12.75">
      <c r="A311" s="9"/>
      <c r="B311" s="9"/>
      <c r="C311" s="9"/>
      <c r="D311" s="9"/>
      <c r="E311" s="9"/>
      <c r="F311" s="9"/>
      <c r="G311" s="9"/>
      <c r="H311" s="9"/>
      <c r="I311" s="9"/>
      <c r="J311" s="9"/>
      <c r="K311" s="9"/>
      <c r="L311" s="9"/>
      <c r="M311" s="9"/>
      <c r="N311" s="9"/>
      <c r="O311" s="9"/>
      <c r="P311" s="9"/>
    </row>
    <row r="312" spans="1:16" ht="12.75">
      <c r="A312" s="9"/>
      <c r="B312" s="9"/>
      <c r="C312" s="9"/>
      <c r="D312" s="9"/>
      <c r="E312" s="9"/>
      <c r="F312" s="9"/>
      <c r="G312" s="9"/>
      <c r="H312" s="9"/>
      <c r="I312" s="9"/>
      <c r="J312" s="9"/>
      <c r="K312" s="9"/>
      <c r="L312" s="9"/>
      <c r="M312" s="9"/>
      <c r="N312" s="9"/>
      <c r="O312" s="9"/>
      <c r="P312" s="9"/>
    </row>
    <row r="313" spans="1:16" ht="12.75">
      <c r="A313" s="9"/>
      <c r="B313" s="9"/>
      <c r="C313" s="9"/>
      <c r="D313" s="9"/>
      <c r="E313" s="9"/>
      <c r="F313" s="9"/>
      <c r="G313" s="9"/>
      <c r="H313" s="9"/>
      <c r="I313" s="9"/>
      <c r="J313" s="9"/>
      <c r="K313" s="9"/>
      <c r="L313" s="9"/>
      <c r="M313" s="9"/>
      <c r="N313" s="9"/>
      <c r="O313" s="9"/>
      <c r="P313" s="9"/>
    </row>
    <row r="314" spans="1:16" ht="12.75">
      <c r="A314" s="9"/>
      <c r="B314" s="9"/>
      <c r="C314" s="9"/>
      <c r="D314" s="9"/>
      <c r="E314" s="9"/>
      <c r="F314" s="9"/>
      <c r="G314" s="9"/>
      <c r="H314" s="9"/>
      <c r="I314" s="9"/>
      <c r="J314" s="9"/>
      <c r="K314" s="9"/>
      <c r="L314" s="9"/>
      <c r="M314" s="9"/>
      <c r="N314" s="9"/>
      <c r="O314" s="9"/>
      <c r="P314" s="9"/>
    </row>
    <row r="315" spans="1:16" ht="12.75">
      <c r="A315" s="9"/>
      <c r="B315" s="9"/>
      <c r="C315" s="9"/>
      <c r="D315" s="9"/>
      <c r="E315" s="9"/>
      <c r="F315" s="9"/>
      <c r="G315" s="9"/>
      <c r="H315" s="9"/>
      <c r="I315" s="9"/>
      <c r="J315" s="9"/>
      <c r="K315" s="9"/>
      <c r="L315" s="9"/>
      <c r="M315" s="9"/>
      <c r="N315" s="9"/>
      <c r="O315" s="9"/>
      <c r="P315" s="9"/>
    </row>
    <row r="316" spans="1:16" ht="12.75">
      <c r="A316" s="9"/>
      <c r="B316" s="9"/>
      <c r="C316" s="9"/>
      <c r="D316" s="9"/>
      <c r="E316" s="9"/>
      <c r="F316" s="9"/>
      <c r="G316" s="9"/>
      <c r="H316" s="9"/>
      <c r="I316" s="9"/>
      <c r="J316" s="9"/>
      <c r="K316" s="9"/>
      <c r="L316" s="9"/>
      <c r="M316" s="9"/>
      <c r="N316" s="9"/>
      <c r="O316" s="9"/>
      <c r="P316" s="9"/>
    </row>
    <row r="317" spans="1:16" ht="12.75">
      <c r="A317" s="9"/>
      <c r="B317" s="9"/>
      <c r="C317" s="9"/>
      <c r="D317" s="9"/>
      <c r="E317" s="9"/>
      <c r="F317" s="9"/>
      <c r="G317" s="9"/>
      <c r="H317" s="9"/>
      <c r="I317" s="9"/>
      <c r="J317" s="9"/>
      <c r="K317" s="9"/>
      <c r="L317" s="9"/>
      <c r="M317" s="9"/>
      <c r="N317" s="9"/>
      <c r="O317" s="9"/>
      <c r="P317" s="9"/>
    </row>
    <row r="318" spans="1:16" ht="12.75">
      <c r="A318" s="9"/>
      <c r="B318" s="9"/>
      <c r="C318" s="9"/>
      <c r="D318" s="9"/>
      <c r="E318" s="9"/>
      <c r="F318" s="9"/>
      <c r="G318" s="9"/>
      <c r="H318" s="9"/>
      <c r="I318" s="9"/>
      <c r="J318" s="9"/>
      <c r="K318" s="9"/>
      <c r="L318" s="9"/>
      <c r="M318" s="9"/>
      <c r="N318" s="9"/>
      <c r="O318" s="9"/>
      <c r="P318" s="9"/>
    </row>
    <row r="319" spans="1:16" ht="12.75">
      <c r="A319" s="9"/>
      <c r="B319" s="9"/>
      <c r="C319" s="9"/>
      <c r="D319" s="9"/>
      <c r="E319" s="9"/>
      <c r="F319" s="9"/>
      <c r="G319" s="9"/>
      <c r="H319" s="9"/>
      <c r="I319" s="9"/>
      <c r="J319" s="9"/>
      <c r="K319" s="9"/>
      <c r="L319" s="9"/>
      <c r="M319" s="9"/>
      <c r="N319" s="9"/>
      <c r="O319" s="9"/>
      <c r="P319" s="9"/>
    </row>
    <row r="320" spans="1:16" ht="12.75">
      <c r="A320" s="9"/>
      <c r="B320" s="9"/>
      <c r="C320" s="9"/>
      <c r="D320" s="9"/>
      <c r="E320" s="9"/>
      <c r="F320" s="9"/>
      <c r="G320" s="9"/>
      <c r="H320" s="9"/>
      <c r="I320" s="9"/>
      <c r="J320" s="9"/>
      <c r="K320" s="9"/>
      <c r="L320" s="9"/>
      <c r="M320" s="9"/>
      <c r="N320" s="9"/>
      <c r="O320" s="9"/>
      <c r="P320" s="9"/>
    </row>
    <row r="321" spans="1:16" ht="12.75">
      <c r="A321" s="9"/>
      <c r="B321" s="9"/>
      <c r="C321" s="9"/>
      <c r="D321" s="9"/>
      <c r="E321" s="9"/>
      <c r="F321" s="9"/>
      <c r="G321" s="9"/>
      <c r="H321" s="9"/>
      <c r="I321" s="9"/>
      <c r="J321" s="9"/>
      <c r="K321" s="9"/>
      <c r="L321" s="9"/>
      <c r="M321" s="9"/>
      <c r="N321" s="9"/>
      <c r="O321" s="9"/>
      <c r="P321" s="9"/>
    </row>
    <row r="322" spans="1:16" ht="12.75">
      <c r="A322" s="9"/>
      <c r="B322" s="9"/>
      <c r="C322" s="9"/>
      <c r="D322" s="9"/>
      <c r="E322" s="9"/>
      <c r="F322" s="9"/>
      <c r="G322" s="9"/>
      <c r="H322" s="9"/>
      <c r="I322" s="9"/>
      <c r="J322" s="9"/>
      <c r="K322" s="9"/>
      <c r="L322" s="9"/>
      <c r="M322" s="9"/>
      <c r="N322" s="9"/>
      <c r="O322" s="9"/>
      <c r="P322" s="9"/>
    </row>
    <row r="323" spans="1:16" ht="12.75">
      <c r="A323" s="9"/>
      <c r="B323" s="9"/>
      <c r="C323" s="9"/>
      <c r="D323" s="9"/>
      <c r="E323" s="9"/>
      <c r="F323" s="9"/>
      <c r="G323" s="9"/>
      <c r="H323" s="9"/>
      <c r="I323" s="9"/>
      <c r="J323" s="9"/>
      <c r="K323" s="9"/>
      <c r="L323" s="9"/>
      <c r="M323" s="9"/>
      <c r="N323" s="9"/>
      <c r="O323" s="9"/>
      <c r="P323" s="9"/>
    </row>
    <row r="324" spans="1:16" ht="12.75">
      <c r="A324" s="9"/>
      <c r="B324" s="9"/>
      <c r="C324" s="9"/>
      <c r="D324" s="9"/>
      <c r="E324" s="9"/>
      <c r="F324" s="9"/>
      <c r="G324" s="9"/>
      <c r="H324" s="9"/>
      <c r="I324" s="9"/>
      <c r="J324" s="9"/>
      <c r="K324" s="9"/>
      <c r="L324" s="9"/>
      <c r="M324" s="9"/>
      <c r="N324" s="9"/>
      <c r="O324" s="9"/>
      <c r="P324" s="9"/>
    </row>
    <row r="325" spans="1:16" ht="12.75">
      <c r="A325" s="9"/>
      <c r="B325" s="9"/>
      <c r="C325" s="9"/>
      <c r="D325" s="9"/>
      <c r="E325" s="9"/>
      <c r="F325" s="9"/>
      <c r="G325" s="9"/>
      <c r="H325" s="9"/>
      <c r="I325" s="9"/>
      <c r="J325" s="9"/>
      <c r="K325" s="9"/>
      <c r="L325" s="9"/>
      <c r="M325" s="9"/>
      <c r="N325" s="9"/>
      <c r="O325" s="9"/>
      <c r="P325" s="9"/>
    </row>
    <row r="326" spans="1:16" ht="12.75">
      <c r="A326" s="9"/>
      <c r="B326" s="9"/>
      <c r="C326" s="9"/>
      <c r="D326" s="9"/>
      <c r="E326" s="9"/>
      <c r="F326" s="9"/>
      <c r="G326" s="9"/>
      <c r="H326" s="9"/>
      <c r="I326" s="9"/>
      <c r="J326" s="9"/>
      <c r="K326" s="9"/>
      <c r="L326" s="9"/>
      <c r="M326" s="9"/>
      <c r="N326" s="9"/>
      <c r="O326" s="9"/>
      <c r="P326" s="9"/>
    </row>
    <row r="327" spans="1:16" ht="12.75">
      <c r="A327" s="9"/>
      <c r="B327" s="9"/>
      <c r="C327" s="9"/>
      <c r="D327" s="9"/>
      <c r="E327" s="9"/>
      <c r="F327" s="9"/>
      <c r="G327" s="9"/>
      <c r="H327" s="9"/>
      <c r="I327" s="9"/>
      <c r="J327" s="9"/>
      <c r="K327" s="9"/>
      <c r="L327" s="9"/>
      <c r="M327" s="9"/>
      <c r="N327" s="9"/>
      <c r="O327" s="9"/>
      <c r="P327" s="9"/>
    </row>
    <row r="328" spans="1:16" ht="12.75">
      <c r="A328" s="9"/>
      <c r="B328" s="9"/>
      <c r="C328" s="9"/>
      <c r="D328" s="9"/>
      <c r="E328" s="9"/>
      <c r="F328" s="9"/>
      <c r="G328" s="9"/>
      <c r="H328" s="9"/>
      <c r="I328" s="9"/>
      <c r="J328" s="9"/>
      <c r="K328" s="9"/>
      <c r="L328" s="9"/>
      <c r="M328" s="9"/>
      <c r="N328" s="9"/>
      <c r="O328" s="9"/>
      <c r="P328" s="9"/>
    </row>
    <row r="329" spans="1:16" ht="12.75">
      <c r="A329" s="9"/>
      <c r="B329" s="9"/>
      <c r="C329" s="9"/>
      <c r="D329" s="9"/>
      <c r="E329" s="9"/>
      <c r="F329" s="9"/>
      <c r="G329" s="9"/>
      <c r="H329" s="9"/>
      <c r="I329" s="9"/>
      <c r="J329" s="9"/>
      <c r="K329" s="9"/>
      <c r="L329" s="9"/>
      <c r="M329" s="9"/>
      <c r="N329" s="9"/>
      <c r="O329" s="9"/>
      <c r="P329" s="9"/>
    </row>
    <row r="330" spans="1:16" ht="12.75">
      <c r="A330" s="9"/>
      <c r="B330" s="9"/>
      <c r="C330" s="9"/>
      <c r="D330" s="9"/>
      <c r="E330" s="9"/>
      <c r="F330" s="9"/>
      <c r="G330" s="9"/>
      <c r="H330" s="9"/>
      <c r="I330" s="9"/>
      <c r="J330" s="9"/>
      <c r="K330" s="9"/>
      <c r="L330" s="9"/>
      <c r="M330" s="9"/>
      <c r="N330" s="9"/>
      <c r="O330" s="9"/>
      <c r="P330" s="9"/>
    </row>
    <row r="331" spans="1:16" ht="12.75">
      <c r="A331" s="9"/>
      <c r="B331" s="9"/>
      <c r="C331" s="9"/>
      <c r="D331" s="9"/>
      <c r="E331" s="9"/>
      <c r="F331" s="9"/>
      <c r="G331" s="9"/>
      <c r="H331" s="9"/>
      <c r="I331" s="9"/>
      <c r="J331" s="9"/>
      <c r="K331" s="9"/>
      <c r="L331" s="9"/>
      <c r="M331" s="9"/>
      <c r="N331" s="9"/>
      <c r="O331" s="9"/>
      <c r="P331" s="9"/>
    </row>
    <row r="332" spans="1:16" ht="12.75">
      <c r="A332" s="9"/>
      <c r="B332" s="9"/>
      <c r="C332" s="9"/>
      <c r="D332" s="9"/>
      <c r="E332" s="9"/>
      <c r="F332" s="9"/>
      <c r="G332" s="9"/>
      <c r="H332" s="9"/>
      <c r="I332" s="9"/>
      <c r="J332" s="9"/>
      <c r="K332" s="9"/>
      <c r="L332" s="9"/>
      <c r="M332" s="9"/>
      <c r="N332" s="9"/>
      <c r="O332" s="9"/>
      <c r="P332" s="9"/>
    </row>
    <row r="333" spans="1:16" ht="12.75">
      <c r="A333" s="9"/>
      <c r="B333" s="9"/>
      <c r="C333" s="9"/>
      <c r="D333" s="9"/>
      <c r="E333" s="9"/>
      <c r="F333" s="9"/>
      <c r="G333" s="9"/>
      <c r="H333" s="9"/>
      <c r="I333" s="9"/>
      <c r="J333" s="9"/>
      <c r="K333" s="9"/>
      <c r="L333" s="9"/>
      <c r="M333" s="9"/>
      <c r="N333" s="9"/>
      <c r="O333" s="9"/>
      <c r="P333" s="9"/>
    </row>
    <row r="334" spans="1:16" ht="12.75">
      <c r="A334" s="9"/>
      <c r="B334" s="9"/>
      <c r="C334" s="9"/>
      <c r="D334" s="9"/>
      <c r="E334" s="9"/>
      <c r="F334" s="9"/>
      <c r="G334" s="9"/>
      <c r="H334" s="9"/>
      <c r="I334" s="9"/>
      <c r="J334" s="9"/>
      <c r="K334" s="9"/>
      <c r="L334" s="9"/>
      <c r="M334" s="9"/>
      <c r="N334" s="9"/>
      <c r="O334" s="9"/>
      <c r="P334" s="9"/>
    </row>
    <row r="335" spans="1:16" ht="12.75">
      <c r="A335" s="9"/>
      <c r="B335" s="9"/>
      <c r="C335" s="9"/>
      <c r="D335" s="9"/>
      <c r="E335" s="9"/>
      <c r="F335" s="9"/>
      <c r="G335" s="9"/>
      <c r="H335" s="9"/>
      <c r="I335" s="9"/>
      <c r="J335" s="9"/>
      <c r="K335" s="9"/>
      <c r="L335" s="9"/>
      <c r="M335" s="9"/>
      <c r="N335" s="9"/>
      <c r="O335" s="9"/>
      <c r="P335" s="9"/>
    </row>
    <row r="336" spans="1:16" ht="12.75">
      <c r="A336" s="9"/>
      <c r="B336" s="9"/>
      <c r="C336" s="9"/>
      <c r="D336" s="9"/>
      <c r="E336" s="9"/>
      <c r="F336" s="9"/>
      <c r="G336" s="9"/>
      <c r="H336" s="9"/>
      <c r="I336" s="9"/>
      <c r="J336" s="9"/>
      <c r="K336" s="9"/>
      <c r="L336" s="9"/>
      <c r="M336" s="9"/>
      <c r="N336" s="9"/>
      <c r="O336" s="9"/>
      <c r="P336" s="9"/>
    </row>
    <row r="337" spans="1:16" ht="12.75">
      <c r="A337" s="9"/>
      <c r="B337" s="9"/>
      <c r="C337" s="9"/>
      <c r="D337" s="9"/>
      <c r="E337" s="9"/>
      <c r="F337" s="9"/>
      <c r="G337" s="9"/>
      <c r="H337" s="9"/>
      <c r="I337" s="9"/>
      <c r="J337" s="9"/>
      <c r="K337" s="9"/>
      <c r="L337" s="9"/>
      <c r="M337" s="9"/>
      <c r="N337" s="9"/>
      <c r="O337" s="9"/>
      <c r="P337" s="9"/>
    </row>
    <row r="338" spans="1:16" ht="12.75">
      <c r="A338" s="9"/>
      <c r="B338" s="9"/>
      <c r="C338" s="9"/>
      <c r="D338" s="9"/>
      <c r="E338" s="9"/>
      <c r="F338" s="9"/>
      <c r="G338" s="9"/>
      <c r="H338" s="9"/>
      <c r="I338" s="9"/>
      <c r="J338" s="9"/>
      <c r="K338" s="9"/>
      <c r="L338" s="9"/>
      <c r="M338" s="9"/>
      <c r="N338" s="9"/>
      <c r="O338" s="9"/>
      <c r="P338" s="9"/>
    </row>
    <row r="339" spans="1:16" ht="12.75">
      <c r="A339" s="9"/>
      <c r="B339" s="9"/>
      <c r="C339" s="9"/>
      <c r="D339" s="9"/>
      <c r="E339" s="9"/>
      <c r="F339" s="9"/>
      <c r="G339" s="9"/>
      <c r="H339" s="9"/>
      <c r="I339" s="9"/>
      <c r="J339" s="9"/>
      <c r="K339" s="9"/>
      <c r="L339" s="9"/>
      <c r="M339" s="9"/>
      <c r="N339" s="9"/>
      <c r="O339" s="9"/>
      <c r="P339" s="9"/>
    </row>
    <row r="340" spans="1:16" ht="12.75">
      <c r="A340" s="9"/>
      <c r="B340" s="9"/>
      <c r="C340" s="9"/>
      <c r="D340" s="9"/>
      <c r="E340" s="9"/>
      <c r="F340" s="9"/>
      <c r="G340" s="9"/>
      <c r="H340" s="9"/>
      <c r="I340" s="9"/>
      <c r="J340" s="9"/>
      <c r="K340" s="9"/>
      <c r="L340" s="9"/>
      <c r="M340" s="9"/>
      <c r="N340" s="9"/>
      <c r="O340" s="9"/>
      <c r="P340" s="9"/>
    </row>
    <row r="341" spans="1:16" ht="12.75">
      <c r="A341" s="9"/>
      <c r="B341" s="9"/>
      <c r="C341" s="9"/>
      <c r="D341" s="9"/>
      <c r="E341" s="9"/>
      <c r="F341" s="9"/>
      <c r="G341" s="9"/>
      <c r="H341" s="9"/>
      <c r="I341" s="9"/>
      <c r="J341" s="9"/>
      <c r="K341" s="9"/>
      <c r="L341" s="9"/>
      <c r="M341" s="9"/>
      <c r="N341" s="9"/>
      <c r="O341" s="9"/>
      <c r="P341" s="9"/>
    </row>
    <row r="342" spans="1:16" ht="12.75">
      <c r="A342" s="9"/>
      <c r="B342" s="9"/>
      <c r="C342" s="9"/>
      <c r="D342" s="9"/>
      <c r="E342" s="9"/>
      <c r="F342" s="9"/>
      <c r="G342" s="9"/>
      <c r="H342" s="9"/>
      <c r="I342" s="9"/>
      <c r="J342" s="9"/>
      <c r="K342" s="9"/>
      <c r="L342" s="9"/>
      <c r="M342" s="9"/>
      <c r="N342" s="9"/>
      <c r="O342" s="9"/>
      <c r="P342" s="9"/>
    </row>
    <row r="343" spans="1:16" ht="12.75">
      <c r="A343" s="9"/>
      <c r="B343" s="9"/>
      <c r="C343" s="9"/>
      <c r="D343" s="9"/>
      <c r="E343" s="9"/>
      <c r="F343" s="9"/>
      <c r="G343" s="9"/>
      <c r="H343" s="9"/>
      <c r="I343" s="9"/>
      <c r="J343" s="9"/>
      <c r="K343" s="9"/>
      <c r="L343" s="9"/>
      <c r="M343" s="9"/>
      <c r="N343" s="9"/>
      <c r="O343" s="9"/>
      <c r="P343" s="9"/>
    </row>
    <row r="344" spans="1:16" ht="12.75">
      <c r="A344" s="9"/>
      <c r="B344" s="9"/>
      <c r="C344" s="9"/>
      <c r="D344" s="9"/>
      <c r="E344" s="9"/>
      <c r="F344" s="9"/>
      <c r="G344" s="9"/>
      <c r="H344" s="9"/>
      <c r="I344" s="9"/>
      <c r="J344" s="9"/>
      <c r="K344" s="9"/>
      <c r="L344" s="9"/>
      <c r="M344" s="9"/>
      <c r="N344" s="9"/>
      <c r="O344" s="9"/>
      <c r="P344" s="9"/>
    </row>
    <row r="345" spans="1:16" ht="12.75">
      <c r="A345" s="9"/>
      <c r="B345" s="9"/>
      <c r="C345" s="9"/>
      <c r="D345" s="9"/>
      <c r="E345" s="9"/>
      <c r="F345" s="9"/>
      <c r="G345" s="9"/>
      <c r="H345" s="9"/>
      <c r="I345" s="9"/>
      <c r="J345" s="9"/>
      <c r="K345" s="9"/>
      <c r="L345" s="9"/>
      <c r="M345" s="9"/>
      <c r="N345" s="9"/>
      <c r="O345" s="9"/>
      <c r="P345" s="9"/>
    </row>
    <row r="346" spans="1:16" ht="12.75">
      <c r="A346" s="9"/>
      <c r="B346" s="9"/>
      <c r="C346" s="9"/>
      <c r="D346" s="9"/>
      <c r="E346" s="9"/>
      <c r="F346" s="9"/>
      <c r="G346" s="9"/>
      <c r="H346" s="9"/>
      <c r="I346" s="9"/>
      <c r="J346" s="9"/>
      <c r="K346" s="9"/>
      <c r="L346" s="9"/>
      <c r="M346" s="9"/>
      <c r="N346" s="9"/>
      <c r="O346" s="9"/>
      <c r="P346" s="9"/>
    </row>
    <row r="347" spans="1:16" ht="12.75">
      <c r="A347" s="9"/>
      <c r="B347" s="9"/>
      <c r="C347" s="9"/>
      <c r="D347" s="9"/>
      <c r="E347" s="9"/>
      <c r="F347" s="9"/>
      <c r="G347" s="9"/>
      <c r="H347" s="9"/>
      <c r="I347" s="9"/>
      <c r="J347" s="9"/>
      <c r="K347" s="9"/>
      <c r="L347" s="9"/>
      <c r="M347" s="9"/>
      <c r="N347" s="9"/>
      <c r="O347" s="9"/>
      <c r="P347" s="9"/>
    </row>
    <row r="348" spans="1:16" ht="12.75">
      <c r="A348" s="9"/>
      <c r="B348" s="9"/>
      <c r="C348" s="9"/>
      <c r="D348" s="9"/>
      <c r="E348" s="9"/>
      <c r="F348" s="9"/>
      <c r="G348" s="9"/>
      <c r="H348" s="9"/>
      <c r="I348" s="9"/>
      <c r="J348" s="9"/>
      <c r="K348" s="9"/>
      <c r="L348" s="9"/>
      <c r="M348" s="9"/>
      <c r="N348" s="9"/>
      <c r="O348" s="9"/>
      <c r="P348" s="9"/>
    </row>
    <row r="349" spans="1:16" ht="12.75">
      <c r="A349" s="9"/>
      <c r="B349" s="9"/>
      <c r="C349" s="9"/>
      <c r="D349" s="9"/>
      <c r="E349" s="9"/>
      <c r="F349" s="9"/>
      <c r="G349" s="9"/>
      <c r="H349" s="9"/>
      <c r="I349" s="9"/>
      <c r="J349" s="9"/>
      <c r="K349" s="9"/>
      <c r="L349" s="9"/>
      <c r="M349" s="9"/>
      <c r="N349" s="9"/>
      <c r="O349" s="9"/>
      <c r="P349" s="9"/>
    </row>
    <row r="350" spans="1:16" ht="12.75">
      <c r="A350" s="9"/>
      <c r="B350" s="9"/>
      <c r="C350" s="9"/>
      <c r="D350" s="9"/>
      <c r="E350" s="9"/>
      <c r="F350" s="9"/>
      <c r="G350" s="9"/>
      <c r="H350" s="9"/>
      <c r="I350" s="9"/>
      <c r="J350" s="9"/>
      <c r="K350" s="9"/>
      <c r="L350" s="9"/>
      <c r="M350" s="9"/>
      <c r="N350" s="9"/>
      <c r="O350" s="9"/>
      <c r="P350" s="9"/>
    </row>
    <row r="351" spans="1:16" ht="12.75">
      <c r="A351" s="9"/>
      <c r="B351" s="9"/>
      <c r="C351" s="9"/>
      <c r="D351" s="9"/>
      <c r="E351" s="9"/>
      <c r="F351" s="9"/>
      <c r="G351" s="9"/>
      <c r="H351" s="9"/>
      <c r="I351" s="9"/>
      <c r="J351" s="9"/>
      <c r="K351" s="9"/>
      <c r="L351" s="9"/>
      <c r="M351" s="9"/>
      <c r="N351" s="9"/>
      <c r="O351" s="9"/>
      <c r="P351" s="9"/>
    </row>
    <row r="352" spans="1:16" ht="12.75">
      <c r="A352" s="9"/>
      <c r="B352" s="9"/>
      <c r="C352" s="9"/>
      <c r="D352" s="9"/>
      <c r="E352" s="9"/>
      <c r="F352" s="9"/>
      <c r="G352" s="9"/>
      <c r="H352" s="9"/>
      <c r="I352" s="9"/>
      <c r="J352" s="9"/>
      <c r="K352" s="9"/>
      <c r="L352" s="9"/>
      <c r="M352" s="9"/>
      <c r="N352" s="9"/>
      <c r="O352" s="9"/>
      <c r="P352" s="9"/>
    </row>
    <row r="353" spans="1:16" ht="12.75">
      <c r="A353" s="9"/>
      <c r="B353" s="9"/>
      <c r="C353" s="9"/>
      <c r="D353" s="9"/>
      <c r="E353" s="9"/>
      <c r="F353" s="9"/>
      <c r="G353" s="9"/>
      <c r="H353" s="9"/>
      <c r="I353" s="9"/>
      <c r="J353" s="9"/>
      <c r="K353" s="9"/>
      <c r="L353" s="9"/>
      <c r="M353" s="9"/>
      <c r="N353" s="9"/>
      <c r="O353" s="9"/>
      <c r="P353" s="9"/>
    </row>
    <row r="354" spans="1:16" ht="12.75">
      <c r="A354" s="9"/>
      <c r="B354" s="9"/>
      <c r="C354" s="9"/>
      <c r="D354" s="9"/>
      <c r="E354" s="9"/>
      <c r="F354" s="9"/>
      <c r="G354" s="9"/>
      <c r="H354" s="9"/>
      <c r="I354" s="9"/>
      <c r="J354" s="9"/>
      <c r="K354" s="9"/>
      <c r="L354" s="9"/>
      <c r="M354" s="9"/>
      <c r="N354" s="9"/>
      <c r="O354" s="9"/>
      <c r="P354" s="9"/>
    </row>
    <row r="355" spans="1:16" ht="12.75">
      <c r="A355" s="9"/>
      <c r="B355" s="9"/>
      <c r="C355" s="9"/>
      <c r="D355" s="9"/>
      <c r="E355" s="9"/>
      <c r="F355" s="9"/>
      <c r="G355" s="9"/>
      <c r="H355" s="9"/>
      <c r="I355" s="9"/>
      <c r="J355" s="9"/>
      <c r="K355" s="9"/>
      <c r="L355" s="9"/>
      <c r="M355" s="9"/>
      <c r="N355" s="9"/>
      <c r="O355" s="9"/>
      <c r="P355" s="9"/>
    </row>
    <row r="356" spans="1:16" ht="12.75">
      <c r="A356" s="9"/>
      <c r="B356" s="9"/>
      <c r="C356" s="9"/>
      <c r="D356" s="9"/>
      <c r="E356" s="9"/>
      <c r="F356" s="9"/>
      <c r="G356" s="9"/>
      <c r="H356" s="9"/>
      <c r="I356" s="9"/>
      <c r="J356" s="9"/>
      <c r="K356" s="9"/>
      <c r="L356" s="9"/>
      <c r="M356" s="9"/>
      <c r="N356" s="9"/>
      <c r="O356" s="9"/>
      <c r="P356" s="9"/>
    </row>
    <row r="357" spans="1:16" ht="12.75">
      <c r="A357" s="9"/>
      <c r="B357" s="9"/>
      <c r="C357" s="9"/>
      <c r="D357" s="9"/>
      <c r="E357" s="9"/>
      <c r="F357" s="9"/>
      <c r="G357" s="9"/>
      <c r="H357" s="9"/>
      <c r="I357" s="9"/>
      <c r="J357" s="9"/>
      <c r="K357" s="9"/>
      <c r="L357" s="9"/>
      <c r="M357" s="9"/>
      <c r="N357" s="9"/>
      <c r="O357" s="9"/>
      <c r="P357" s="9"/>
    </row>
    <row r="358" spans="1:16" ht="12.75">
      <c r="A358" s="9"/>
      <c r="B358" s="9"/>
      <c r="C358" s="9"/>
      <c r="D358" s="9"/>
      <c r="E358" s="9"/>
      <c r="F358" s="9"/>
      <c r="G358" s="9"/>
      <c r="H358" s="9"/>
      <c r="I358" s="9"/>
      <c r="J358" s="9"/>
      <c r="K358" s="9"/>
      <c r="L358" s="9"/>
      <c r="M358" s="9"/>
      <c r="N358" s="9"/>
      <c r="O358" s="9"/>
      <c r="P358" s="9"/>
    </row>
    <row r="359" spans="1:16" ht="12.75">
      <c r="A359" s="9"/>
      <c r="B359" s="9"/>
      <c r="C359" s="9"/>
      <c r="D359" s="9"/>
      <c r="E359" s="9"/>
      <c r="F359" s="9"/>
      <c r="G359" s="9"/>
      <c r="H359" s="9"/>
      <c r="I359" s="9"/>
      <c r="J359" s="9"/>
      <c r="K359" s="9"/>
      <c r="L359" s="9"/>
      <c r="M359" s="9"/>
      <c r="N359" s="9"/>
      <c r="O359" s="9"/>
      <c r="P359" s="9"/>
    </row>
    <row r="360" spans="1:16" ht="12.75">
      <c r="A360" s="9"/>
      <c r="B360" s="9"/>
      <c r="C360" s="9"/>
      <c r="D360" s="9"/>
      <c r="E360" s="9"/>
      <c r="F360" s="9"/>
      <c r="G360" s="9"/>
      <c r="H360" s="9"/>
      <c r="I360" s="9"/>
      <c r="J360" s="9"/>
      <c r="K360" s="9"/>
      <c r="L360" s="9"/>
      <c r="M360" s="9"/>
      <c r="N360" s="9"/>
      <c r="O360" s="9"/>
      <c r="P360" s="9"/>
    </row>
    <row r="361" spans="1:16" ht="12.75">
      <c r="A361" s="9"/>
      <c r="B361" s="9"/>
      <c r="C361" s="9"/>
      <c r="D361" s="9"/>
      <c r="E361" s="9"/>
      <c r="F361" s="9"/>
      <c r="G361" s="9"/>
      <c r="H361" s="9"/>
      <c r="I361" s="9"/>
      <c r="J361" s="9"/>
      <c r="K361" s="9"/>
      <c r="L361" s="9"/>
      <c r="M361" s="9"/>
      <c r="N361" s="9"/>
      <c r="O361" s="9"/>
      <c r="P361" s="9"/>
    </row>
    <row r="362" spans="1:16" ht="12.75">
      <c r="A362" s="9"/>
      <c r="B362" s="9"/>
      <c r="C362" s="9"/>
      <c r="D362" s="9"/>
      <c r="E362" s="9"/>
      <c r="F362" s="9"/>
      <c r="G362" s="9"/>
      <c r="H362" s="9"/>
      <c r="I362" s="9"/>
      <c r="J362" s="9"/>
      <c r="K362" s="9"/>
      <c r="L362" s="9"/>
      <c r="M362" s="9"/>
      <c r="N362" s="9"/>
      <c r="O362" s="9"/>
      <c r="P362" s="9"/>
    </row>
    <row r="363" spans="1:16" ht="12.75">
      <c r="A363" s="9"/>
      <c r="B363" s="9"/>
      <c r="C363" s="9"/>
      <c r="D363" s="9"/>
      <c r="E363" s="9"/>
      <c r="F363" s="9"/>
      <c r="G363" s="9"/>
      <c r="H363" s="9"/>
      <c r="I363" s="9"/>
      <c r="J363" s="9"/>
      <c r="K363" s="9"/>
      <c r="L363" s="9"/>
      <c r="M363" s="9"/>
      <c r="N363" s="9"/>
      <c r="O363" s="9"/>
      <c r="P363" s="9"/>
    </row>
    <row r="364" spans="1:16" ht="12.75">
      <c r="A364" s="9"/>
      <c r="B364" s="9"/>
      <c r="C364" s="9"/>
      <c r="D364" s="9"/>
      <c r="E364" s="9"/>
      <c r="F364" s="9"/>
      <c r="G364" s="9"/>
      <c r="H364" s="9"/>
      <c r="I364" s="9"/>
      <c r="J364" s="9"/>
      <c r="K364" s="9"/>
      <c r="L364" s="9"/>
      <c r="M364" s="9"/>
      <c r="N364" s="9"/>
      <c r="O364" s="9"/>
      <c r="P364" s="9"/>
    </row>
    <row r="365" spans="1:16" ht="12.75">
      <c r="A365" s="9"/>
      <c r="B365" s="9"/>
      <c r="C365" s="9"/>
      <c r="D365" s="9"/>
      <c r="E365" s="9"/>
      <c r="F365" s="9"/>
      <c r="G365" s="9"/>
      <c r="H365" s="9"/>
      <c r="I365" s="9"/>
      <c r="J365" s="9"/>
      <c r="K365" s="9"/>
      <c r="L365" s="9"/>
      <c r="M365" s="9"/>
      <c r="N365" s="9"/>
      <c r="O365" s="9"/>
      <c r="P365" s="9"/>
    </row>
    <row r="366" spans="1:16" ht="12.75">
      <c r="A366" s="9"/>
      <c r="B366" s="9"/>
      <c r="C366" s="9"/>
      <c r="D366" s="9"/>
      <c r="E366" s="9"/>
      <c r="F366" s="9"/>
      <c r="G366" s="9"/>
      <c r="H366" s="9"/>
      <c r="I366" s="9"/>
      <c r="J366" s="9"/>
      <c r="K366" s="9"/>
      <c r="L366" s="9"/>
      <c r="M366" s="9"/>
      <c r="N366" s="9"/>
      <c r="O366" s="9"/>
      <c r="P366" s="9"/>
    </row>
    <row r="367" spans="1:16" ht="12.75">
      <c r="A367" s="9"/>
      <c r="B367" s="9"/>
      <c r="C367" s="9"/>
      <c r="D367" s="9"/>
      <c r="E367" s="9"/>
      <c r="F367" s="9"/>
      <c r="G367" s="9"/>
      <c r="H367" s="9"/>
      <c r="I367" s="9"/>
      <c r="J367" s="9"/>
      <c r="K367" s="9"/>
      <c r="L367" s="9"/>
      <c r="M367" s="9"/>
      <c r="N367" s="9"/>
      <c r="O367" s="9"/>
      <c r="P367" s="9"/>
    </row>
    <row r="368" spans="1:16" ht="12.75">
      <c r="A368" s="9"/>
      <c r="B368" s="9"/>
      <c r="C368" s="9"/>
      <c r="D368" s="9"/>
      <c r="E368" s="9"/>
      <c r="F368" s="9"/>
      <c r="G368" s="9"/>
      <c r="H368" s="9"/>
      <c r="I368" s="9"/>
      <c r="J368" s="9"/>
      <c r="K368" s="9"/>
      <c r="L368" s="9"/>
      <c r="M368" s="9"/>
      <c r="N368" s="9"/>
      <c r="O368" s="9"/>
      <c r="P368" s="9"/>
    </row>
    <row r="369" spans="1:16" ht="12.75">
      <c r="A369" s="9"/>
      <c r="B369" s="9"/>
      <c r="C369" s="9"/>
      <c r="D369" s="9"/>
      <c r="E369" s="9"/>
      <c r="F369" s="9"/>
      <c r="G369" s="9"/>
      <c r="H369" s="9"/>
      <c r="I369" s="9"/>
      <c r="J369" s="9"/>
      <c r="K369" s="9"/>
      <c r="L369" s="9"/>
      <c r="M369" s="9"/>
      <c r="N369" s="9"/>
      <c r="O369" s="9"/>
      <c r="P369" s="9"/>
    </row>
    <row r="370" spans="1:16" ht="12.75">
      <c r="A370" s="9"/>
      <c r="B370" s="9"/>
      <c r="C370" s="9"/>
      <c r="D370" s="9"/>
      <c r="E370" s="9"/>
      <c r="F370" s="9"/>
      <c r="G370" s="9"/>
      <c r="H370" s="9"/>
      <c r="I370" s="9"/>
      <c r="J370" s="9"/>
      <c r="K370" s="9"/>
      <c r="L370" s="9"/>
      <c r="M370" s="9"/>
      <c r="N370" s="9"/>
      <c r="O370" s="9"/>
      <c r="P370" s="9"/>
    </row>
    <row r="371" spans="1:16" ht="12.75">
      <c r="A371" s="9"/>
      <c r="B371" s="9"/>
      <c r="C371" s="9"/>
      <c r="D371" s="9"/>
      <c r="E371" s="9"/>
      <c r="F371" s="9"/>
      <c r="G371" s="9"/>
      <c r="H371" s="9"/>
      <c r="I371" s="9"/>
      <c r="J371" s="9"/>
      <c r="K371" s="9"/>
      <c r="L371" s="9"/>
      <c r="M371" s="9"/>
      <c r="N371" s="9"/>
      <c r="O371" s="9"/>
      <c r="P371" s="9"/>
    </row>
    <row r="372" spans="1:16" ht="12.75">
      <c r="A372" s="9"/>
      <c r="B372" s="9"/>
      <c r="C372" s="9"/>
      <c r="D372" s="9"/>
      <c r="E372" s="9"/>
      <c r="F372" s="9"/>
      <c r="G372" s="9"/>
      <c r="H372" s="9"/>
      <c r="I372" s="9"/>
      <c r="J372" s="9"/>
      <c r="K372" s="9"/>
      <c r="L372" s="9"/>
      <c r="M372" s="9"/>
      <c r="N372" s="9"/>
      <c r="O372" s="9"/>
      <c r="P372" s="9"/>
    </row>
    <row r="373" spans="1:16" ht="12.75">
      <c r="A373" s="9"/>
      <c r="B373" s="9"/>
      <c r="C373" s="9"/>
      <c r="D373" s="9"/>
      <c r="E373" s="9"/>
      <c r="F373" s="9"/>
      <c r="G373" s="9"/>
      <c r="H373" s="9"/>
      <c r="I373" s="9"/>
      <c r="J373" s="9"/>
      <c r="K373" s="9"/>
      <c r="L373" s="9"/>
      <c r="M373" s="9"/>
      <c r="N373" s="9"/>
      <c r="O373" s="9"/>
      <c r="P373" s="9"/>
    </row>
    <row r="374" spans="1:16" ht="12.75">
      <c r="A374" s="9"/>
      <c r="B374" s="9"/>
      <c r="C374" s="9"/>
      <c r="D374" s="9"/>
      <c r="E374" s="9"/>
      <c r="F374" s="9"/>
      <c r="G374" s="9"/>
      <c r="H374" s="9"/>
      <c r="I374" s="9"/>
      <c r="J374" s="9"/>
      <c r="K374" s="9"/>
      <c r="L374" s="9"/>
      <c r="M374" s="9"/>
      <c r="N374" s="9"/>
      <c r="O374" s="9"/>
      <c r="P374" s="9"/>
    </row>
    <row r="375" spans="1:16" ht="12.75">
      <c r="A375" s="9"/>
      <c r="B375" s="9"/>
      <c r="C375" s="9"/>
      <c r="D375" s="9"/>
      <c r="E375" s="9"/>
      <c r="F375" s="9"/>
      <c r="G375" s="9"/>
      <c r="H375" s="9"/>
      <c r="I375" s="9"/>
      <c r="J375" s="9"/>
      <c r="K375" s="9"/>
      <c r="L375" s="9"/>
      <c r="M375" s="9"/>
      <c r="N375" s="9"/>
      <c r="O375" s="9"/>
      <c r="P375" s="9"/>
    </row>
    <row r="376" spans="1:16" ht="12.75">
      <c r="A376" s="9"/>
      <c r="B376" s="9"/>
      <c r="C376" s="9"/>
      <c r="D376" s="9"/>
      <c r="E376" s="9"/>
      <c r="F376" s="9"/>
      <c r="G376" s="9"/>
      <c r="H376" s="9"/>
      <c r="I376" s="9"/>
      <c r="J376" s="9"/>
      <c r="K376" s="9"/>
      <c r="L376" s="9"/>
      <c r="M376" s="9"/>
      <c r="N376" s="9"/>
      <c r="O376" s="9"/>
      <c r="P376" s="9"/>
    </row>
    <row r="377" spans="1:16" ht="12.75">
      <c r="A377" s="9"/>
      <c r="B377" s="9"/>
      <c r="C377" s="9"/>
      <c r="D377" s="9"/>
      <c r="E377" s="9"/>
      <c r="F377" s="9"/>
      <c r="G377" s="9"/>
      <c r="H377" s="9"/>
      <c r="I377" s="9"/>
      <c r="J377" s="9"/>
      <c r="K377" s="9"/>
      <c r="L377" s="9"/>
      <c r="M377" s="9"/>
      <c r="N377" s="9"/>
      <c r="O377" s="9"/>
      <c r="P377" s="9"/>
    </row>
    <row r="378" spans="1:16" ht="12.75">
      <c r="A378" s="9"/>
      <c r="B378" s="9"/>
      <c r="C378" s="9"/>
      <c r="D378" s="9"/>
      <c r="E378" s="9"/>
      <c r="F378" s="9"/>
      <c r="G378" s="9"/>
      <c r="H378" s="9"/>
      <c r="I378" s="9"/>
      <c r="J378" s="9"/>
      <c r="K378" s="9"/>
      <c r="L378" s="9"/>
      <c r="M378" s="9"/>
      <c r="N378" s="9"/>
      <c r="O378" s="9"/>
      <c r="P378" s="9"/>
    </row>
    <row r="379" spans="1:16" ht="12.75">
      <c r="A379" s="9"/>
      <c r="B379" s="9"/>
      <c r="C379" s="9"/>
      <c r="D379" s="9"/>
      <c r="E379" s="9"/>
      <c r="F379" s="9"/>
      <c r="G379" s="9"/>
      <c r="H379" s="9"/>
      <c r="I379" s="9"/>
      <c r="J379" s="9"/>
      <c r="K379" s="9"/>
      <c r="L379" s="9"/>
      <c r="M379" s="9"/>
      <c r="N379" s="9"/>
      <c r="O379" s="9"/>
      <c r="P379" s="9"/>
    </row>
    <row r="380" spans="1:16" ht="12.75">
      <c r="A380" s="9"/>
      <c r="B380" s="9"/>
      <c r="C380" s="9"/>
      <c r="D380" s="9"/>
      <c r="E380" s="9"/>
      <c r="F380" s="9"/>
      <c r="G380" s="9"/>
      <c r="H380" s="9"/>
      <c r="I380" s="9"/>
      <c r="J380" s="9"/>
      <c r="K380" s="9"/>
      <c r="L380" s="9"/>
      <c r="M380" s="9"/>
      <c r="N380" s="9"/>
      <c r="O380" s="9"/>
      <c r="P380" s="9"/>
    </row>
    <row r="381" spans="1:16" ht="12.75">
      <c r="A381" s="9"/>
      <c r="B381" s="9"/>
      <c r="C381" s="9"/>
      <c r="D381" s="9"/>
      <c r="E381" s="9"/>
      <c r="F381" s="9"/>
      <c r="G381" s="9"/>
      <c r="H381" s="9"/>
      <c r="I381" s="9"/>
      <c r="J381" s="9"/>
      <c r="K381" s="9"/>
      <c r="L381" s="9"/>
      <c r="M381" s="9"/>
      <c r="N381" s="9"/>
      <c r="O381" s="9"/>
      <c r="P381" s="9"/>
    </row>
    <row r="382" spans="1:16" ht="12.75">
      <c r="A382" s="9"/>
      <c r="B382" s="9"/>
      <c r="C382" s="9"/>
      <c r="D382" s="9"/>
      <c r="E382" s="9"/>
      <c r="F382" s="9"/>
      <c r="G382" s="9"/>
      <c r="H382" s="9"/>
      <c r="I382" s="9"/>
      <c r="J382" s="9"/>
      <c r="K382" s="9"/>
      <c r="L382" s="9"/>
      <c r="M382" s="9"/>
      <c r="N382" s="9"/>
      <c r="O382" s="9"/>
      <c r="P382" s="9"/>
    </row>
    <row r="383" spans="1:16" ht="12.75">
      <c r="A383" s="9"/>
      <c r="B383" s="9"/>
      <c r="C383" s="9"/>
      <c r="D383" s="9"/>
      <c r="E383" s="9"/>
      <c r="F383" s="9"/>
      <c r="G383" s="9"/>
      <c r="H383" s="9"/>
      <c r="I383" s="9"/>
      <c r="J383" s="9"/>
      <c r="K383" s="9"/>
      <c r="L383" s="9"/>
      <c r="M383" s="9"/>
      <c r="N383" s="9"/>
      <c r="O383" s="9"/>
      <c r="P383" s="9"/>
    </row>
    <row r="384" spans="1:16" ht="12.75">
      <c r="A384" s="9"/>
      <c r="B384" s="9"/>
      <c r="C384" s="9"/>
      <c r="D384" s="9"/>
      <c r="E384" s="9"/>
      <c r="F384" s="9"/>
      <c r="G384" s="9"/>
      <c r="H384" s="9"/>
      <c r="I384" s="9"/>
      <c r="J384" s="9"/>
      <c r="K384" s="9"/>
      <c r="L384" s="9"/>
      <c r="M384" s="9"/>
      <c r="N384" s="9"/>
      <c r="O384" s="9"/>
      <c r="P384" s="9"/>
    </row>
    <row r="385" spans="1:16" ht="12.75">
      <c r="A385" s="9"/>
      <c r="B385" s="9"/>
      <c r="C385" s="9"/>
      <c r="D385" s="9"/>
      <c r="E385" s="9"/>
      <c r="F385" s="9"/>
      <c r="G385" s="9"/>
      <c r="H385" s="9"/>
      <c r="I385" s="9"/>
      <c r="J385" s="9"/>
      <c r="K385" s="9"/>
      <c r="L385" s="9"/>
      <c r="M385" s="9"/>
      <c r="N385" s="9"/>
      <c r="O385" s="9"/>
      <c r="P385" s="9"/>
    </row>
    <row r="386" spans="1:16" ht="12.75">
      <c r="A386" s="9"/>
      <c r="B386" s="9"/>
      <c r="C386" s="9"/>
      <c r="D386" s="9"/>
      <c r="E386" s="9"/>
      <c r="F386" s="9"/>
      <c r="G386" s="9"/>
      <c r="H386" s="9"/>
      <c r="I386" s="9"/>
      <c r="J386" s="9"/>
      <c r="K386" s="9"/>
      <c r="L386" s="9"/>
      <c r="M386" s="9"/>
      <c r="N386" s="9"/>
      <c r="O386" s="9"/>
      <c r="P386" s="9"/>
    </row>
    <row r="387" spans="1:16" ht="12.75">
      <c r="A387" s="9"/>
      <c r="B387" s="9"/>
      <c r="C387" s="9"/>
      <c r="D387" s="9"/>
      <c r="E387" s="9"/>
      <c r="F387" s="9"/>
      <c r="G387" s="9"/>
      <c r="H387" s="9"/>
      <c r="I387" s="9"/>
      <c r="J387" s="9"/>
      <c r="K387" s="9"/>
      <c r="L387" s="9"/>
      <c r="M387" s="9"/>
      <c r="N387" s="9"/>
      <c r="O387" s="9"/>
      <c r="P387" s="9"/>
    </row>
    <row r="388" spans="1:16" ht="12.75">
      <c r="A388" s="9"/>
      <c r="B388" s="9"/>
      <c r="C388" s="9"/>
      <c r="D388" s="9"/>
      <c r="E388" s="9"/>
      <c r="F388" s="9"/>
      <c r="G388" s="9"/>
      <c r="H388" s="9"/>
      <c r="I388" s="9"/>
      <c r="J388" s="9"/>
      <c r="K388" s="9"/>
      <c r="L388" s="9"/>
      <c r="M388" s="9"/>
      <c r="N388" s="9"/>
      <c r="O388" s="9"/>
      <c r="P388" s="9"/>
    </row>
    <row r="389" spans="1:16" ht="12.75">
      <c r="A389" s="9"/>
      <c r="B389" s="9"/>
      <c r="C389" s="9"/>
      <c r="D389" s="9"/>
      <c r="E389" s="9"/>
      <c r="F389" s="9"/>
      <c r="G389" s="9"/>
      <c r="H389" s="9"/>
      <c r="I389" s="9"/>
      <c r="J389" s="9"/>
      <c r="K389" s="9"/>
      <c r="L389" s="9"/>
      <c r="M389" s="9"/>
      <c r="N389" s="9"/>
      <c r="O389" s="9"/>
      <c r="P389" s="9"/>
    </row>
    <row r="390" spans="1:16" ht="12.75">
      <c r="A390" s="9"/>
      <c r="B390" s="9"/>
      <c r="C390" s="9"/>
      <c r="D390" s="9"/>
      <c r="E390" s="9"/>
      <c r="F390" s="9"/>
      <c r="G390" s="9"/>
      <c r="H390" s="9"/>
      <c r="I390" s="9"/>
      <c r="J390" s="9"/>
      <c r="K390" s="9"/>
      <c r="L390" s="9"/>
      <c r="M390" s="9"/>
      <c r="N390" s="9"/>
      <c r="O390" s="9"/>
      <c r="P390" s="9"/>
    </row>
    <row r="391" spans="1:16" ht="12.75">
      <c r="A391" s="9"/>
      <c r="B391" s="9"/>
      <c r="C391" s="9"/>
      <c r="D391" s="9"/>
      <c r="E391" s="9"/>
      <c r="F391" s="9"/>
      <c r="G391" s="9"/>
      <c r="H391" s="9"/>
      <c r="I391" s="9"/>
      <c r="J391" s="9"/>
      <c r="K391" s="9"/>
      <c r="L391" s="9"/>
      <c r="M391" s="9"/>
      <c r="N391" s="9"/>
      <c r="O391" s="9"/>
      <c r="P391" s="9"/>
    </row>
    <row r="392" spans="1:16" ht="12.75">
      <c r="A392" s="9"/>
      <c r="B392" s="9"/>
      <c r="C392" s="9"/>
      <c r="D392" s="9"/>
      <c r="E392" s="9"/>
      <c r="F392" s="9"/>
      <c r="G392" s="9"/>
      <c r="H392" s="9"/>
      <c r="I392" s="9"/>
      <c r="J392" s="9"/>
      <c r="K392" s="9"/>
      <c r="L392" s="9"/>
      <c r="M392" s="9"/>
      <c r="N392" s="9"/>
      <c r="O392" s="9"/>
      <c r="P392" s="9"/>
    </row>
    <row r="393" spans="1:16" ht="12.75">
      <c r="A393" s="9"/>
      <c r="B393" s="9"/>
      <c r="C393" s="9"/>
      <c r="D393" s="9"/>
      <c r="E393" s="9"/>
      <c r="F393" s="9"/>
      <c r="G393" s="9"/>
      <c r="H393" s="9"/>
      <c r="I393" s="9"/>
      <c r="J393" s="9"/>
      <c r="K393" s="9"/>
      <c r="L393" s="9"/>
      <c r="M393" s="9"/>
      <c r="N393" s="9"/>
      <c r="O393" s="9"/>
      <c r="P393" s="9"/>
    </row>
    <row r="394" spans="1:16" ht="12.75">
      <c r="A394" s="9"/>
      <c r="B394" s="9"/>
      <c r="C394" s="9"/>
      <c r="D394" s="9"/>
      <c r="E394" s="9"/>
      <c r="F394" s="9"/>
      <c r="G394" s="9"/>
      <c r="H394" s="9"/>
      <c r="I394" s="9"/>
      <c r="J394" s="9"/>
      <c r="K394" s="9"/>
      <c r="L394" s="9"/>
      <c r="M394" s="9"/>
      <c r="N394" s="9"/>
      <c r="O394" s="9"/>
      <c r="P394" s="9"/>
    </row>
    <row r="395" spans="1:16" ht="12.75">
      <c r="A395" s="9"/>
      <c r="B395" s="9"/>
      <c r="C395" s="9"/>
      <c r="D395" s="9"/>
      <c r="E395" s="9"/>
      <c r="F395" s="9"/>
      <c r="G395" s="9"/>
      <c r="H395" s="9"/>
      <c r="I395" s="9"/>
      <c r="J395" s="9"/>
      <c r="K395" s="9"/>
      <c r="L395" s="9"/>
      <c r="M395" s="9"/>
      <c r="N395" s="9"/>
      <c r="O395" s="9"/>
      <c r="P395" s="9"/>
    </row>
    <row r="396" spans="1:16" ht="12.75">
      <c r="A396" s="9"/>
      <c r="B396" s="9"/>
      <c r="C396" s="9"/>
      <c r="D396" s="9"/>
      <c r="E396" s="9"/>
      <c r="F396" s="9"/>
      <c r="G396" s="9"/>
      <c r="H396" s="9"/>
      <c r="I396" s="9"/>
      <c r="J396" s="9"/>
      <c r="K396" s="9"/>
      <c r="L396" s="9"/>
      <c r="M396" s="9"/>
      <c r="N396" s="9"/>
      <c r="O396" s="9"/>
      <c r="P396" s="9"/>
    </row>
    <row r="397" spans="1:16" ht="12.75">
      <c r="A397" s="9"/>
      <c r="B397" s="9"/>
      <c r="C397" s="9"/>
      <c r="D397" s="9"/>
      <c r="E397" s="9"/>
      <c r="F397" s="9"/>
      <c r="G397" s="9"/>
      <c r="H397" s="9"/>
      <c r="I397" s="9"/>
      <c r="J397" s="9"/>
      <c r="K397" s="9"/>
      <c r="L397" s="9"/>
      <c r="M397" s="9"/>
      <c r="N397" s="9"/>
      <c r="O397" s="9"/>
      <c r="P397" s="9"/>
    </row>
    <row r="398" spans="1:16" ht="12.75">
      <c r="A398" s="9"/>
      <c r="B398" s="9"/>
      <c r="C398" s="9"/>
      <c r="D398" s="9"/>
      <c r="E398" s="9"/>
      <c r="F398" s="9"/>
      <c r="G398" s="9"/>
      <c r="H398" s="9"/>
      <c r="I398" s="9"/>
      <c r="J398" s="9"/>
      <c r="K398" s="9"/>
      <c r="L398" s="9"/>
      <c r="M398" s="9"/>
      <c r="N398" s="9"/>
      <c r="O398" s="9"/>
      <c r="P398" s="9"/>
    </row>
    <row r="399" spans="1:16" ht="12.75">
      <c r="A399" s="9"/>
      <c r="B399" s="9"/>
      <c r="C399" s="9"/>
      <c r="D399" s="9"/>
      <c r="E399" s="9"/>
      <c r="F399" s="9"/>
      <c r="G399" s="9"/>
      <c r="H399" s="9"/>
      <c r="I399" s="9"/>
      <c r="J399" s="9"/>
      <c r="K399" s="9"/>
      <c r="L399" s="9"/>
      <c r="M399" s="9"/>
      <c r="N399" s="9"/>
      <c r="O399" s="9"/>
      <c r="P399" s="9"/>
    </row>
    <row r="400" spans="1:16" ht="12.75">
      <c r="A400" s="9"/>
      <c r="B400" s="9"/>
      <c r="C400" s="9"/>
      <c r="D400" s="9"/>
      <c r="E400" s="9"/>
      <c r="F400" s="9"/>
      <c r="G400" s="9"/>
      <c r="H400" s="9"/>
      <c r="I400" s="9"/>
      <c r="J400" s="9"/>
      <c r="K400" s="9"/>
      <c r="L400" s="9"/>
      <c r="M400" s="9"/>
      <c r="N400" s="9"/>
      <c r="O400" s="9"/>
      <c r="P400" s="9"/>
    </row>
    <row r="401" spans="1:16" ht="12.75">
      <c r="A401" s="9"/>
      <c r="B401" s="9"/>
      <c r="C401" s="9"/>
      <c r="D401" s="9"/>
      <c r="E401" s="9"/>
      <c r="F401" s="9"/>
      <c r="G401" s="9"/>
      <c r="H401" s="9"/>
      <c r="I401" s="9"/>
      <c r="J401" s="9"/>
      <c r="K401" s="9"/>
      <c r="L401" s="9"/>
      <c r="M401" s="9"/>
      <c r="N401" s="9"/>
      <c r="O401" s="9"/>
      <c r="P401" s="9"/>
    </row>
    <row r="402" spans="1:16" ht="12.75">
      <c r="A402" s="9"/>
      <c r="B402" s="9"/>
      <c r="C402" s="9"/>
      <c r="D402" s="9"/>
      <c r="E402" s="9"/>
      <c r="F402" s="9"/>
      <c r="G402" s="9"/>
      <c r="H402" s="9"/>
      <c r="I402" s="9"/>
      <c r="J402" s="9"/>
      <c r="K402" s="9"/>
      <c r="L402" s="9"/>
      <c r="M402" s="9"/>
      <c r="N402" s="9"/>
      <c r="O402" s="9"/>
      <c r="P402" s="9"/>
    </row>
    <row r="403" spans="1:16" ht="12.75">
      <c r="A403" s="9"/>
      <c r="B403" s="9"/>
      <c r="C403" s="9"/>
      <c r="D403" s="9"/>
      <c r="E403" s="9"/>
      <c r="F403" s="9"/>
      <c r="G403" s="9"/>
      <c r="H403" s="9"/>
      <c r="I403" s="9"/>
      <c r="J403" s="9"/>
      <c r="K403" s="9"/>
      <c r="L403" s="9"/>
      <c r="M403" s="9"/>
      <c r="N403" s="9"/>
      <c r="O403" s="9"/>
      <c r="P403" s="9"/>
    </row>
    <row r="404" spans="1:16" ht="12.75">
      <c r="A404" s="9"/>
      <c r="B404" s="9"/>
      <c r="C404" s="9"/>
      <c r="D404" s="9"/>
      <c r="E404" s="9"/>
      <c r="F404" s="9"/>
      <c r="G404" s="9"/>
      <c r="H404" s="9"/>
      <c r="I404" s="9"/>
      <c r="J404" s="9"/>
      <c r="K404" s="9"/>
      <c r="L404" s="9"/>
      <c r="M404" s="9"/>
      <c r="N404" s="9"/>
      <c r="O404" s="9"/>
      <c r="P404" s="9"/>
    </row>
    <row r="405" spans="1:16" ht="12.75">
      <c r="A405" s="9"/>
      <c r="B405" s="9"/>
      <c r="C405" s="9"/>
      <c r="D405" s="9"/>
      <c r="E405" s="9"/>
      <c r="F405" s="9"/>
      <c r="G405" s="9"/>
      <c r="H405" s="9"/>
      <c r="I405" s="9"/>
      <c r="J405" s="9"/>
      <c r="K405" s="9"/>
      <c r="L405" s="9"/>
      <c r="M405" s="9"/>
      <c r="N405" s="9"/>
      <c r="O405" s="9"/>
      <c r="P405" s="9"/>
    </row>
    <row r="406" spans="1:16" ht="12.75">
      <c r="A406" s="9"/>
      <c r="B406" s="9"/>
      <c r="C406" s="9"/>
      <c r="D406" s="9"/>
      <c r="E406" s="9"/>
      <c r="F406" s="9"/>
      <c r="G406" s="9"/>
      <c r="H406" s="9"/>
      <c r="I406" s="9"/>
      <c r="J406" s="9"/>
      <c r="K406" s="9"/>
      <c r="L406" s="9"/>
      <c r="M406" s="9"/>
      <c r="N406" s="9"/>
      <c r="O406" s="9"/>
      <c r="P406" s="9"/>
    </row>
    <row r="407" spans="1:16" ht="12.75">
      <c r="A407" s="9"/>
      <c r="B407" s="9"/>
      <c r="C407" s="9"/>
      <c r="D407" s="9"/>
      <c r="E407" s="9"/>
      <c r="F407" s="9"/>
      <c r="G407" s="9"/>
      <c r="H407" s="9"/>
      <c r="I407" s="9"/>
      <c r="J407" s="9"/>
      <c r="K407" s="9"/>
      <c r="L407" s="9"/>
      <c r="M407" s="9"/>
      <c r="N407" s="9"/>
      <c r="O407" s="9"/>
      <c r="P407" s="9"/>
    </row>
    <row r="408" spans="1:16" ht="12.75">
      <c r="A408" s="9"/>
      <c r="B408" s="9"/>
      <c r="C408" s="9"/>
      <c r="D408" s="9"/>
      <c r="E408" s="9"/>
      <c r="F408" s="9"/>
      <c r="G408" s="9"/>
      <c r="H408" s="9"/>
      <c r="I408" s="9"/>
      <c r="J408" s="9"/>
      <c r="K408" s="9"/>
      <c r="L408" s="9"/>
      <c r="M408" s="9"/>
      <c r="N408" s="9"/>
      <c r="O408" s="9"/>
      <c r="P408" s="9"/>
    </row>
    <row r="409" spans="1:16" ht="12.75">
      <c r="A409" s="9"/>
      <c r="B409" s="9"/>
      <c r="C409" s="9"/>
      <c r="D409" s="9"/>
      <c r="E409" s="9"/>
      <c r="F409" s="9"/>
      <c r="G409" s="9"/>
      <c r="H409" s="9"/>
      <c r="I409" s="9"/>
      <c r="J409" s="9"/>
      <c r="K409" s="9"/>
      <c r="L409" s="9"/>
      <c r="M409" s="9"/>
      <c r="N409" s="9"/>
      <c r="O409" s="9"/>
      <c r="P409" s="9"/>
    </row>
    <row r="410" spans="1:16" ht="12.75">
      <c r="A410" s="9"/>
      <c r="B410" s="9"/>
      <c r="C410" s="9"/>
      <c r="D410" s="9"/>
      <c r="E410" s="9"/>
      <c r="F410" s="9"/>
      <c r="G410" s="9"/>
      <c r="H410" s="9"/>
      <c r="I410" s="9"/>
      <c r="J410" s="9"/>
      <c r="K410" s="9"/>
      <c r="L410" s="9"/>
      <c r="M410" s="9"/>
      <c r="N410" s="9"/>
      <c r="O410" s="9"/>
      <c r="P410" s="9"/>
    </row>
    <row r="411" spans="1:16" ht="12.75">
      <c r="A411" s="9"/>
      <c r="B411" s="9"/>
      <c r="C411" s="9"/>
      <c r="D411" s="9"/>
      <c r="E411" s="9"/>
      <c r="F411" s="9"/>
      <c r="G411" s="9"/>
      <c r="H411" s="9"/>
      <c r="I411" s="9"/>
      <c r="J411" s="9"/>
      <c r="K411" s="9"/>
      <c r="L411" s="9"/>
      <c r="M411" s="9"/>
      <c r="N411" s="9"/>
      <c r="O411" s="9"/>
      <c r="P411" s="9"/>
    </row>
    <row r="412" spans="1:16" ht="12.75">
      <c r="A412" s="9"/>
      <c r="B412" s="9"/>
      <c r="C412" s="9"/>
      <c r="D412" s="9"/>
      <c r="E412" s="9"/>
      <c r="F412" s="9"/>
      <c r="G412" s="9"/>
      <c r="H412" s="9"/>
      <c r="I412" s="9"/>
      <c r="J412" s="9"/>
      <c r="K412" s="9"/>
      <c r="L412" s="9"/>
      <c r="M412" s="9"/>
      <c r="N412" s="9"/>
      <c r="O412" s="9"/>
      <c r="P412" s="9"/>
    </row>
    <row r="413" spans="1:16" ht="12.75">
      <c r="A413" s="9"/>
      <c r="B413" s="9"/>
      <c r="C413" s="9"/>
      <c r="D413" s="9"/>
      <c r="E413" s="9"/>
      <c r="F413" s="9"/>
      <c r="G413" s="9"/>
      <c r="H413" s="9"/>
      <c r="I413" s="9"/>
      <c r="J413" s="9"/>
      <c r="K413" s="9"/>
      <c r="L413" s="9"/>
      <c r="M413" s="9"/>
      <c r="N413" s="9"/>
      <c r="O413" s="9"/>
      <c r="P413" s="9"/>
    </row>
    <row r="414" spans="1:16" ht="12.75">
      <c r="A414" s="9"/>
      <c r="B414" s="9"/>
      <c r="C414" s="9"/>
      <c r="D414" s="9"/>
      <c r="E414" s="9"/>
      <c r="F414" s="9"/>
      <c r="G414" s="9"/>
      <c r="H414" s="9"/>
      <c r="I414" s="9"/>
      <c r="J414" s="9"/>
      <c r="K414" s="9"/>
      <c r="L414" s="9"/>
      <c r="M414" s="9"/>
      <c r="N414" s="9"/>
      <c r="O414" s="9"/>
      <c r="P414" s="9"/>
    </row>
    <row r="415" spans="1:16" ht="12.75">
      <c r="A415" s="9"/>
      <c r="B415" s="9"/>
      <c r="C415" s="9"/>
      <c r="D415" s="9"/>
      <c r="E415" s="9"/>
      <c r="F415" s="9"/>
      <c r="G415" s="9"/>
      <c r="H415" s="9"/>
      <c r="I415" s="9"/>
      <c r="J415" s="9"/>
      <c r="K415" s="9"/>
      <c r="L415" s="9"/>
      <c r="M415" s="9"/>
      <c r="N415" s="9"/>
      <c r="O415" s="9"/>
      <c r="P415" s="9"/>
    </row>
    <row r="416" spans="1:16" ht="12.75">
      <c r="A416" s="9"/>
      <c r="B416" s="9"/>
      <c r="C416" s="9"/>
      <c r="D416" s="9"/>
      <c r="E416" s="9"/>
      <c r="F416" s="9"/>
      <c r="G416" s="9"/>
      <c r="H416" s="9"/>
      <c r="I416" s="9"/>
      <c r="J416" s="9"/>
      <c r="K416" s="9"/>
      <c r="L416" s="9"/>
      <c r="M416" s="9"/>
      <c r="N416" s="9"/>
      <c r="O416" s="9"/>
      <c r="P416" s="9"/>
    </row>
    <row r="417" spans="1:16" ht="12.75">
      <c r="A417" s="9"/>
      <c r="B417" s="9"/>
      <c r="C417" s="9"/>
      <c r="D417" s="9"/>
      <c r="E417" s="9"/>
      <c r="F417" s="9"/>
      <c r="G417" s="9"/>
      <c r="H417" s="9"/>
      <c r="I417" s="9"/>
      <c r="J417" s="9"/>
      <c r="K417" s="9"/>
      <c r="L417" s="9"/>
      <c r="M417" s="9"/>
      <c r="N417" s="9"/>
      <c r="O417" s="9"/>
      <c r="P417" s="9"/>
    </row>
    <row r="418" spans="1:16" ht="12.75">
      <c r="A418" s="9"/>
      <c r="B418" s="9"/>
      <c r="C418" s="9"/>
      <c r="D418" s="9"/>
      <c r="E418" s="9"/>
      <c r="F418" s="9"/>
      <c r="G418" s="9"/>
      <c r="H418" s="9"/>
      <c r="I418" s="9"/>
      <c r="J418" s="9"/>
      <c r="K418" s="9"/>
      <c r="L418" s="9"/>
      <c r="M418" s="9"/>
      <c r="N418" s="9"/>
      <c r="O418" s="9"/>
      <c r="P418" s="9"/>
    </row>
    <row r="419" spans="1:16" ht="12.75">
      <c r="A419" s="9"/>
      <c r="B419" s="9"/>
      <c r="C419" s="9"/>
      <c r="D419" s="9"/>
      <c r="E419" s="9"/>
      <c r="F419" s="9"/>
      <c r="G419" s="9"/>
      <c r="H419" s="9"/>
      <c r="I419" s="9"/>
      <c r="J419" s="9"/>
      <c r="K419" s="9"/>
      <c r="L419" s="9"/>
      <c r="M419" s="9"/>
      <c r="N419" s="9"/>
      <c r="O419" s="9"/>
      <c r="P419" s="9"/>
    </row>
    <row r="420" spans="1:16" ht="12.75">
      <c r="A420" s="9"/>
      <c r="B420" s="9"/>
      <c r="C420" s="9"/>
      <c r="D420" s="9"/>
      <c r="E420" s="9"/>
      <c r="F420" s="9"/>
      <c r="G420" s="9"/>
      <c r="H420" s="9"/>
      <c r="I420" s="9"/>
      <c r="J420" s="9"/>
      <c r="K420" s="9"/>
      <c r="L420" s="9"/>
      <c r="M420" s="9"/>
      <c r="N420" s="9"/>
      <c r="O420" s="9"/>
      <c r="P420" s="9"/>
    </row>
    <row r="421" spans="1:16" ht="12.75">
      <c r="A421" s="9"/>
      <c r="B421" s="9"/>
      <c r="C421" s="9"/>
      <c r="D421" s="9"/>
      <c r="E421" s="9"/>
      <c r="F421" s="9"/>
      <c r="G421" s="9"/>
      <c r="H421" s="9"/>
      <c r="I421" s="9"/>
      <c r="J421" s="9"/>
      <c r="K421" s="9"/>
      <c r="L421" s="9"/>
      <c r="M421" s="9"/>
      <c r="N421" s="9"/>
      <c r="O421" s="9"/>
      <c r="P421" s="9"/>
    </row>
    <row r="422" spans="1:16" ht="12.75">
      <c r="A422" s="9"/>
      <c r="B422" s="9"/>
      <c r="C422" s="9"/>
      <c r="D422" s="9"/>
      <c r="E422" s="9"/>
      <c r="F422" s="9"/>
      <c r="G422" s="9"/>
      <c r="H422" s="9"/>
      <c r="I422" s="9"/>
      <c r="J422" s="9"/>
      <c r="K422" s="9"/>
      <c r="L422" s="9"/>
      <c r="M422" s="9"/>
      <c r="N422" s="9"/>
      <c r="O422" s="9"/>
      <c r="P422" s="9"/>
    </row>
    <row r="423" spans="1:16" ht="12.75">
      <c r="A423" s="9"/>
      <c r="B423" s="9"/>
      <c r="C423" s="9"/>
      <c r="D423" s="9"/>
      <c r="E423" s="9"/>
      <c r="F423" s="9"/>
      <c r="G423" s="9"/>
      <c r="H423" s="9"/>
      <c r="I423" s="9"/>
      <c r="J423" s="9"/>
      <c r="K423" s="9"/>
      <c r="L423" s="9"/>
      <c r="M423" s="9"/>
      <c r="N423" s="9"/>
      <c r="O423" s="9"/>
      <c r="P423" s="9"/>
    </row>
    <row r="424" spans="1:16" ht="12.75">
      <c r="A424" s="9"/>
      <c r="B424" s="9"/>
      <c r="C424" s="9"/>
      <c r="D424" s="9"/>
      <c r="E424" s="9"/>
      <c r="F424" s="9"/>
      <c r="G424" s="9"/>
      <c r="H424" s="9"/>
      <c r="I424" s="9"/>
      <c r="J424" s="9"/>
      <c r="K424" s="9"/>
      <c r="L424" s="9"/>
      <c r="M424" s="9"/>
      <c r="N424" s="9"/>
      <c r="O424" s="9"/>
      <c r="P424" s="9"/>
    </row>
    <row r="425" spans="1:16" ht="12.75">
      <c r="A425" s="9"/>
      <c r="B425" s="9"/>
      <c r="C425" s="9"/>
      <c r="D425" s="9"/>
      <c r="E425" s="9"/>
      <c r="F425" s="9"/>
      <c r="G425" s="9"/>
      <c r="H425" s="9"/>
      <c r="I425" s="9"/>
      <c r="J425" s="9"/>
      <c r="K425" s="9"/>
      <c r="L425" s="9"/>
      <c r="M425" s="9"/>
      <c r="N425" s="9"/>
      <c r="O425" s="9"/>
      <c r="P425" s="9"/>
    </row>
    <row r="426" spans="1:16" ht="12.75">
      <c r="A426" s="9"/>
      <c r="B426" s="9"/>
      <c r="C426" s="9"/>
      <c r="D426" s="9"/>
      <c r="E426" s="9"/>
      <c r="F426" s="9"/>
      <c r="G426" s="9"/>
      <c r="H426" s="9"/>
      <c r="I426" s="9"/>
      <c r="J426" s="9"/>
      <c r="K426" s="9"/>
      <c r="L426" s="9"/>
      <c r="M426" s="9"/>
      <c r="N426" s="9"/>
      <c r="O426" s="9"/>
      <c r="P426" s="9"/>
    </row>
    <row r="427" spans="1:16" ht="12.75">
      <c r="A427" s="9"/>
      <c r="B427" s="9"/>
      <c r="C427" s="9"/>
      <c r="D427" s="9"/>
      <c r="E427" s="9"/>
      <c r="F427" s="9"/>
      <c r="G427" s="9"/>
      <c r="H427" s="9"/>
      <c r="I427" s="9"/>
      <c r="J427" s="9"/>
      <c r="K427" s="9"/>
      <c r="L427" s="9"/>
      <c r="M427" s="9"/>
      <c r="N427" s="9"/>
      <c r="O427" s="9"/>
      <c r="P427" s="9"/>
    </row>
    <row r="428" spans="1:16" ht="12.75">
      <c r="A428" s="9"/>
      <c r="B428" s="9"/>
      <c r="C428" s="9"/>
      <c r="D428" s="9"/>
      <c r="E428" s="9"/>
      <c r="F428" s="9"/>
      <c r="G428" s="9"/>
      <c r="H428" s="9"/>
      <c r="I428" s="9"/>
      <c r="J428" s="9"/>
      <c r="K428" s="9"/>
      <c r="L428" s="9"/>
      <c r="M428" s="9"/>
      <c r="N428" s="9"/>
      <c r="O428" s="9"/>
      <c r="P428" s="9"/>
    </row>
    <row r="429" spans="1:16" ht="12.75">
      <c r="A429" s="9"/>
      <c r="B429" s="9"/>
      <c r="C429" s="9"/>
      <c r="D429" s="9"/>
      <c r="E429" s="9"/>
      <c r="F429" s="9"/>
      <c r="G429" s="9"/>
      <c r="H429" s="9"/>
      <c r="I429" s="9"/>
      <c r="J429" s="9"/>
      <c r="K429" s="9"/>
      <c r="L429" s="9"/>
      <c r="M429" s="9"/>
      <c r="N429" s="9"/>
      <c r="O429" s="9"/>
      <c r="P429" s="9"/>
    </row>
    <row r="430" spans="1:16" ht="12.75">
      <c r="A430" s="9"/>
      <c r="B430" s="9"/>
      <c r="C430" s="9"/>
      <c r="D430" s="9"/>
      <c r="E430" s="9"/>
      <c r="F430" s="9"/>
      <c r="G430" s="9"/>
      <c r="H430" s="9"/>
      <c r="I430" s="9"/>
      <c r="J430" s="9"/>
      <c r="K430" s="9"/>
      <c r="L430" s="9"/>
      <c r="M430" s="9"/>
      <c r="N430" s="9"/>
      <c r="O430" s="9"/>
      <c r="P430" s="9"/>
    </row>
    <row r="431" spans="1:16" ht="12.75">
      <c r="A431" s="9"/>
      <c r="B431" s="9"/>
      <c r="C431" s="9"/>
      <c r="D431" s="9"/>
      <c r="E431" s="9"/>
      <c r="F431" s="9"/>
      <c r="G431" s="9"/>
      <c r="H431" s="9"/>
      <c r="I431" s="9"/>
      <c r="J431" s="9"/>
      <c r="K431" s="9"/>
      <c r="L431" s="9"/>
      <c r="M431" s="9"/>
      <c r="N431" s="9"/>
      <c r="O431" s="9"/>
      <c r="P431" s="9"/>
    </row>
    <row r="432" spans="1:16" ht="12.75">
      <c r="A432" s="9"/>
      <c r="B432" s="9"/>
      <c r="C432" s="9"/>
      <c r="D432" s="9"/>
      <c r="E432" s="9"/>
      <c r="F432" s="9"/>
      <c r="G432" s="9"/>
      <c r="H432" s="9"/>
      <c r="I432" s="9"/>
      <c r="J432" s="9"/>
      <c r="K432" s="9"/>
      <c r="L432" s="9"/>
      <c r="M432" s="9"/>
      <c r="N432" s="9"/>
      <c r="O432" s="9"/>
      <c r="P432" s="9"/>
    </row>
    <row r="433" spans="1:16" ht="12.75">
      <c r="A433" s="9"/>
      <c r="B433" s="9"/>
      <c r="C433" s="9"/>
      <c r="D433" s="9"/>
      <c r="E433" s="9"/>
      <c r="F433" s="9"/>
      <c r="G433" s="9"/>
      <c r="H433" s="9"/>
      <c r="I433" s="9"/>
      <c r="J433" s="9"/>
      <c r="K433" s="9"/>
      <c r="L433" s="9"/>
      <c r="M433" s="9"/>
      <c r="N433" s="9"/>
      <c r="O433" s="9"/>
      <c r="P433" s="9"/>
    </row>
    <row r="434" spans="1:16" ht="12.75">
      <c r="A434" s="9"/>
      <c r="B434" s="9"/>
      <c r="C434" s="9"/>
      <c r="D434" s="9"/>
      <c r="E434" s="9"/>
      <c r="F434" s="9"/>
      <c r="G434" s="9"/>
      <c r="H434" s="9"/>
      <c r="I434" s="9"/>
      <c r="J434" s="9"/>
      <c r="K434" s="9"/>
      <c r="L434" s="9"/>
      <c r="M434" s="9"/>
      <c r="N434" s="9"/>
      <c r="O434" s="9"/>
      <c r="P434" s="9"/>
    </row>
    <row r="435" spans="1:16" ht="12.75">
      <c r="A435" s="9"/>
      <c r="B435" s="9"/>
      <c r="C435" s="9"/>
      <c r="D435" s="9"/>
      <c r="E435" s="9"/>
      <c r="F435" s="9"/>
      <c r="G435" s="9"/>
      <c r="H435" s="9"/>
      <c r="I435" s="9"/>
      <c r="J435" s="9"/>
      <c r="K435" s="9"/>
      <c r="L435" s="9"/>
      <c r="M435" s="9"/>
      <c r="N435" s="9"/>
      <c r="O435" s="9"/>
      <c r="P435" s="9"/>
    </row>
    <row r="436" spans="1:16" ht="12.75">
      <c r="A436" s="9"/>
      <c r="B436" s="9"/>
      <c r="C436" s="9"/>
      <c r="D436" s="9"/>
      <c r="E436" s="9"/>
      <c r="F436" s="9"/>
      <c r="G436" s="9"/>
      <c r="H436" s="9"/>
      <c r="I436" s="9"/>
      <c r="J436" s="9"/>
      <c r="K436" s="9"/>
      <c r="L436" s="9"/>
      <c r="M436" s="9"/>
      <c r="N436" s="9"/>
      <c r="O436" s="9"/>
      <c r="P436" s="9"/>
    </row>
    <row r="437" spans="1:16" ht="12.75">
      <c r="A437" s="9"/>
      <c r="B437" s="9"/>
      <c r="C437" s="9"/>
      <c r="D437" s="9"/>
      <c r="E437" s="9"/>
      <c r="F437" s="9"/>
      <c r="G437" s="9"/>
      <c r="H437" s="9"/>
      <c r="I437" s="9"/>
      <c r="J437" s="9"/>
      <c r="K437" s="9"/>
      <c r="L437" s="9"/>
      <c r="M437" s="9"/>
      <c r="N437" s="9"/>
      <c r="O437" s="9"/>
      <c r="P437" s="9"/>
    </row>
    <row r="438" spans="1:16" ht="12.75">
      <c r="A438" s="9"/>
      <c r="B438" s="9"/>
      <c r="C438" s="9"/>
      <c r="D438" s="9"/>
      <c r="E438" s="9"/>
      <c r="F438" s="9"/>
      <c r="G438" s="9"/>
      <c r="H438" s="9"/>
      <c r="I438" s="9"/>
      <c r="J438" s="9"/>
      <c r="K438" s="9"/>
      <c r="L438" s="9"/>
      <c r="M438" s="9"/>
      <c r="N438" s="9"/>
      <c r="O438" s="9"/>
      <c r="P438" s="9"/>
    </row>
    <row r="439" spans="1:16" ht="12.75">
      <c r="A439" s="9"/>
      <c r="B439" s="9"/>
      <c r="C439" s="9"/>
      <c r="D439" s="9"/>
      <c r="E439" s="9"/>
      <c r="F439" s="9"/>
      <c r="G439" s="9"/>
      <c r="H439" s="9"/>
      <c r="I439" s="9"/>
      <c r="J439" s="9"/>
      <c r="K439" s="9"/>
      <c r="L439" s="9"/>
      <c r="M439" s="9"/>
      <c r="N439" s="9"/>
      <c r="O439" s="9"/>
      <c r="P439" s="9"/>
    </row>
    <row r="440" spans="1:16" ht="12.75">
      <c r="A440" s="9"/>
      <c r="B440" s="9"/>
      <c r="C440" s="9"/>
      <c r="D440" s="9"/>
      <c r="E440" s="9"/>
      <c r="F440" s="9"/>
      <c r="G440" s="9"/>
      <c r="H440" s="9"/>
      <c r="I440" s="9"/>
      <c r="J440" s="9"/>
      <c r="K440" s="9"/>
      <c r="L440" s="9"/>
      <c r="M440" s="9"/>
      <c r="N440" s="9"/>
      <c r="O440" s="9"/>
      <c r="P440" s="9"/>
    </row>
    <row r="441" spans="1:16" ht="12.75">
      <c r="A441" s="9"/>
      <c r="B441" s="9"/>
      <c r="C441" s="9"/>
      <c r="D441" s="9"/>
      <c r="E441" s="9"/>
      <c r="F441" s="9"/>
      <c r="G441" s="9"/>
      <c r="H441" s="9"/>
      <c r="I441" s="9"/>
      <c r="J441" s="9"/>
      <c r="K441" s="9"/>
      <c r="L441" s="9"/>
      <c r="M441" s="9"/>
      <c r="N441" s="9"/>
      <c r="O441" s="9"/>
      <c r="P441" s="9"/>
    </row>
    <row r="442" spans="1:16" ht="12.75">
      <c r="A442" s="9"/>
      <c r="B442" s="9"/>
      <c r="C442" s="9"/>
      <c r="D442" s="9"/>
      <c r="E442" s="9"/>
      <c r="F442" s="9"/>
      <c r="G442" s="9"/>
      <c r="H442" s="9"/>
      <c r="I442" s="9"/>
      <c r="J442" s="9"/>
      <c r="K442" s="9"/>
      <c r="L442" s="9"/>
      <c r="M442" s="9"/>
      <c r="N442" s="9"/>
      <c r="O442" s="9"/>
      <c r="P442" s="9"/>
    </row>
    <row r="443" spans="1:16" ht="12.75">
      <c r="A443" s="9"/>
      <c r="B443" s="9"/>
      <c r="C443" s="9"/>
      <c r="D443" s="9"/>
      <c r="E443" s="9"/>
      <c r="F443" s="9"/>
      <c r="G443" s="9"/>
      <c r="H443" s="9"/>
      <c r="I443" s="9"/>
      <c r="J443" s="9"/>
      <c r="K443" s="9"/>
      <c r="L443" s="9"/>
      <c r="M443" s="9"/>
      <c r="N443" s="9"/>
      <c r="O443" s="9"/>
      <c r="P443" s="9"/>
    </row>
    <row r="444" spans="1:16" ht="12.75">
      <c r="A444" s="9"/>
      <c r="B444" s="9"/>
      <c r="C444" s="9"/>
      <c r="D444" s="9"/>
      <c r="E444" s="9"/>
      <c r="F444" s="9"/>
      <c r="G444" s="9"/>
      <c r="H444" s="9"/>
      <c r="I444" s="9"/>
      <c r="J444" s="9"/>
      <c r="K444" s="9"/>
      <c r="L444" s="9"/>
      <c r="M444" s="9"/>
      <c r="N444" s="9"/>
      <c r="O444" s="9"/>
      <c r="P444" s="9"/>
    </row>
    <row r="445" spans="1:16" ht="12.75">
      <c r="A445" s="9"/>
      <c r="B445" s="9"/>
      <c r="C445" s="9"/>
      <c r="D445" s="9"/>
      <c r="E445" s="9"/>
      <c r="F445" s="9"/>
      <c r="G445" s="9"/>
      <c r="H445" s="9"/>
      <c r="I445" s="9"/>
      <c r="J445" s="9"/>
      <c r="K445" s="9"/>
      <c r="L445" s="9"/>
      <c r="M445" s="9"/>
      <c r="N445" s="9"/>
      <c r="O445" s="9"/>
      <c r="P445" s="9"/>
    </row>
    <row r="446" spans="1:16" ht="12.75">
      <c r="A446" s="9"/>
      <c r="B446" s="9"/>
      <c r="C446" s="9"/>
      <c r="D446" s="9"/>
      <c r="E446" s="9"/>
      <c r="F446" s="9"/>
      <c r="G446" s="9"/>
      <c r="H446" s="9"/>
      <c r="I446" s="9"/>
      <c r="J446" s="9"/>
      <c r="K446" s="9"/>
      <c r="L446" s="9"/>
      <c r="M446" s="9"/>
      <c r="N446" s="9"/>
      <c r="O446" s="9"/>
      <c r="P446" s="9"/>
    </row>
    <row r="447" spans="1:16" ht="12.75">
      <c r="A447" s="9"/>
      <c r="B447" s="9"/>
      <c r="C447" s="9"/>
      <c r="D447" s="9"/>
      <c r="E447" s="9"/>
      <c r="F447" s="9"/>
      <c r="G447" s="9"/>
      <c r="H447" s="9"/>
      <c r="I447" s="9"/>
      <c r="J447" s="9"/>
      <c r="K447" s="9"/>
      <c r="L447" s="9"/>
      <c r="M447" s="9"/>
      <c r="N447" s="9"/>
      <c r="O447" s="9"/>
      <c r="P447" s="9"/>
    </row>
    <row r="448" spans="1:16" ht="12.75">
      <c r="A448" s="9"/>
      <c r="B448" s="9"/>
      <c r="C448" s="9"/>
      <c r="D448" s="9"/>
      <c r="E448" s="9"/>
      <c r="F448" s="9"/>
      <c r="G448" s="9"/>
      <c r="H448" s="9"/>
      <c r="I448" s="9"/>
      <c r="J448" s="9"/>
      <c r="K448" s="9"/>
      <c r="L448" s="9"/>
      <c r="M448" s="9"/>
      <c r="N448" s="9"/>
      <c r="O448" s="9"/>
      <c r="P448" s="9"/>
    </row>
    <row r="449" spans="1:16" ht="12.75">
      <c r="A449" s="9"/>
      <c r="B449" s="9"/>
      <c r="C449" s="9"/>
      <c r="D449" s="9"/>
      <c r="E449" s="9"/>
      <c r="F449" s="9"/>
      <c r="G449" s="9"/>
      <c r="H449" s="9"/>
      <c r="I449" s="9"/>
      <c r="J449" s="9"/>
      <c r="K449" s="9"/>
      <c r="L449" s="9"/>
      <c r="M449" s="9"/>
      <c r="N449" s="9"/>
      <c r="O449" s="9"/>
      <c r="P449" s="9"/>
    </row>
    <row r="450" spans="1:16" ht="12.75">
      <c r="A450" s="9"/>
      <c r="B450" s="9"/>
      <c r="C450" s="9"/>
      <c r="D450" s="9"/>
      <c r="E450" s="9"/>
      <c r="F450" s="9"/>
      <c r="G450" s="9"/>
      <c r="H450" s="9"/>
      <c r="I450" s="9"/>
      <c r="J450" s="9"/>
      <c r="K450" s="9"/>
      <c r="L450" s="9"/>
      <c r="M450" s="9"/>
      <c r="N450" s="9"/>
      <c r="O450" s="9"/>
      <c r="P450" s="9"/>
    </row>
    <row r="451" spans="1:16" ht="12.75">
      <c r="A451" s="9"/>
      <c r="B451" s="9"/>
      <c r="C451" s="9"/>
      <c r="D451" s="9"/>
      <c r="E451" s="9"/>
      <c r="F451" s="9"/>
      <c r="G451" s="9"/>
      <c r="H451" s="9"/>
      <c r="I451" s="9"/>
      <c r="J451" s="9"/>
      <c r="K451" s="9"/>
      <c r="L451" s="9"/>
      <c r="M451" s="9"/>
      <c r="N451" s="9"/>
      <c r="O451" s="9"/>
      <c r="P451" s="9"/>
    </row>
    <row r="452" spans="1:16" ht="12.75">
      <c r="A452" s="9"/>
      <c r="B452" s="9"/>
      <c r="C452" s="9"/>
      <c r="D452" s="9"/>
      <c r="E452" s="9"/>
      <c r="F452" s="9"/>
      <c r="G452" s="9"/>
      <c r="H452" s="9"/>
      <c r="I452" s="9"/>
      <c r="J452" s="9"/>
      <c r="K452" s="9"/>
      <c r="L452" s="9"/>
      <c r="M452" s="9"/>
      <c r="N452" s="9"/>
      <c r="O452" s="9"/>
      <c r="P452" s="9"/>
    </row>
    <row r="453" spans="1:16" ht="12.75">
      <c r="A453" s="9"/>
      <c r="B453" s="9"/>
      <c r="C453" s="9"/>
      <c r="D453" s="9"/>
      <c r="E453" s="9"/>
      <c r="F453" s="9"/>
      <c r="G453" s="9"/>
      <c r="H453" s="9"/>
      <c r="I453" s="9"/>
      <c r="J453" s="9"/>
      <c r="K453" s="9"/>
      <c r="L453" s="9"/>
      <c r="M453" s="9"/>
      <c r="N453" s="9"/>
      <c r="O453" s="9"/>
      <c r="P453" s="9"/>
    </row>
    <row r="454" spans="1:16" ht="12.75">
      <c r="A454" s="9"/>
      <c r="B454" s="9"/>
      <c r="C454" s="9"/>
      <c r="D454" s="9"/>
      <c r="E454" s="9"/>
      <c r="F454" s="9"/>
      <c r="G454" s="9"/>
      <c r="H454" s="9"/>
      <c r="I454" s="9"/>
      <c r="J454" s="9"/>
      <c r="K454" s="9"/>
      <c r="L454" s="9"/>
      <c r="M454" s="9"/>
      <c r="N454" s="9"/>
      <c r="O454" s="9"/>
      <c r="P454" s="9"/>
    </row>
    <row r="455" spans="1:16" ht="12.75">
      <c r="A455" s="9"/>
      <c r="B455" s="9"/>
      <c r="C455" s="9"/>
      <c r="D455" s="9"/>
      <c r="E455" s="9"/>
      <c r="F455" s="9"/>
      <c r="G455" s="9"/>
      <c r="H455" s="9"/>
      <c r="I455" s="9"/>
      <c r="J455" s="9"/>
      <c r="K455" s="9"/>
      <c r="L455" s="9"/>
      <c r="M455" s="9"/>
      <c r="N455" s="9"/>
      <c r="O455" s="9"/>
      <c r="P455" s="9"/>
    </row>
    <row r="456" spans="1:16" ht="12.75">
      <c r="A456" s="9"/>
      <c r="B456" s="9"/>
      <c r="C456" s="9"/>
      <c r="D456" s="9"/>
      <c r="E456" s="9"/>
      <c r="F456" s="9"/>
      <c r="G456" s="9"/>
      <c r="H456" s="9"/>
      <c r="I456" s="9"/>
      <c r="J456" s="9"/>
      <c r="K456" s="9"/>
      <c r="L456" s="9"/>
      <c r="M456" s="9"/>
      <c r="N456" s="9"/>
      <c r="O456" s="9"/>
      <c r="P456" s="9"/>
    </row>
    <row r="457" spans="1:16" ht="12.75">
      <c r="A457" s="9"/>
      <c r="B457" s="9"/>
      <c r="C457" s="9"/>
      <c r="D457" s="9"/>
      <c r="E457" s="9"/>
      <c r="F457" s="9"/>
      <c r="G457" s="9"/>
      <c r="H457" s="9"/>
      <c r="I457" s="9"/>
      <c r="J457" s="9"/>
      <c r="K457" s="9"/>
      <c r="L457" s="9"/>
      <c r="M457" s="9"/>
      <c r="N457" s="9"/>
      <c r="O457" s="9"/>
      <c r="P457" s="9"/>
    </row>
    <row r="458" spans="1:16" ht="12.75">
      <c r="A458" s="9"/>
      <c r="B458" s="9"/>
      <c r="C458" s="9"/>
      <c r="D458" s="9"/>
      <c r="E458" s="9"/>
      <c r="F458" s="9"/>
      <c r="G458" s="9"/>
      <c r="H458" s="9"/>
      <c r="I458" s="9"/>
      <c r="J458" s="9"/>
      <c r="K458" s="9"/>
      <c r="L458" s="9"/>
      <c r="M458" s="9"/>
      <c r="N458" s="9"/>
      <c r="O458" s="9"/>
      <c r="P458" s="9"/>
    </row>
    <row r="459" spans="1:16" ht="12.75">
      <c r="A459" s="9"/>
      <c r="B459" s="9"/>
      <c r="C459" s="9"/>
      <c r="D459" s="9"/>
      <c r="E459" s="9"/>
      <c r="F459" s="9"/>
      <c r="G459" s="9"/>
      <c r="H459" s="9"/>
      <c r="I459" s="9"/>
      <c r="J459" s="9"/>
      <c r="K459" s="9"/>
      <c r="L459" s="9"/>
      <c r="M459" s="9"/>
      <c r="N459" s="9"/>
      <c r="O459" s="9"/>
      <c r="P459" s="9"/>
    </row>
    <row r="460" spans="1:16" ht="12.75">
      <c r="A460" s="9"/>
      <c r="B460" s="9"/>
      <c r="C460" s="9"/>
      <c r="D460" s="9"/>
      <c r="E460" s="9"/>
      <c r="F460" s="9"/>
      <c r="G460" s="9"/>
      <c r="H460" s="9"/>
      <c r="I460" s="9"/>
      <c r="J460" s="9"/>
      <c r="K460" s="9"/>
      <c r="L460" s="9"/>
      <c r="M460" s="9"/>
      <c r="N460" s="9"/>
      <c r="O460" s="9"/>
      <c r="P460" s="9"/>
    </row>
    <row r="461" spans="1:16" ht="12.75">
      <c r="A461" s="9"/>
      <c r="B461" s="9"/>
      <c r="C461" s="9"/>
      <c r="D461" s="9"/>
      <c r="E461" s="9"/>
      <c r="F461" s="9"/>
      <c r="G461" s="9"/>
      <c r="H461" s="9"/>
      <c r="I461" s="9"/>
      <c r="J461" s="9"/>
      <c r="K461" s="9"/>
      <c r="L461" s="9"/>
      <c r="M461" s="9"/>
      <c r="N461" s="9"/>
      <c r="O461" s="9"/>
      <c r="P461" s="9"/>
    </row>
    <row r="462" spans="1:16" ht="12.75">
      <c r="A462" s="9"/>
      <c r="B462" s="9"/>
      <c r="C462" s="9"/>
      <c r="D462" s="9"/>
      <c r="E462" s="9"/>
      <c r="F462" s="9"/>
      <c r="G462" s="9"/>
      <c r="H462" s="9"/>
      <c r="I462" s="9"/>
      <c r="J462" s="9"/>
      <c r="K462" s="9"/>
      <c r="L462" s="9"/>
      <c r="M462" s="9"/>
      <c r="N462" s="9"/>
      <c r="O462" s="9"/>
      <c r="P462" s="9"/>
    </row>
    <row r="463" spans="1:16" ht="12.75">
      <c r="A463" s="9"/>
      <c r="B463" s="9"/>
      <c r="C463" s="9"/>
      <c r="D463" s="9"/>
      <c r="E463" s="9"/>
      <c r="F463" s="9"/>
      <c r="G463" s="9"/>
      <c r="H463" s="9"/>
      <c r="I463" s="9"/>
      <c r="J463" s="9"/>
      <c r="K463" s="9"/>
      <c r="L463" s="9"/>
      <c r="M463" s="9"/>
      <c r="N463" s="9"/>
      <c r="O463" s="9"/>
      <c r="P463" s="9"/>
    </row>
    <row r="464" spans="1:16" ht="12.75">
      <c r="A464" s="9"/>
      <c r="B464" s="9"/>
      <c r="C464" s="9"/>
      <c r="D464" s="9"/>
      <c r="E464" s="9"/>
      <c r="F464" s="9"/>
      <c r="G464" s="9"/>
      <c r="H464" s="9"/>
      <c r="I464" s="9"/>
      <c r="J464" s="9"/>
      <c r="K464" s="9"/>
      <c r="L464" s="9"/>
      <c r="M464" s="9"/>
      <c r="N464" s="9"/>
      <c r="O464" s="9"/>
      <c r="P464" s="9"/>
    </row>
    <row r="465" spans="1:16" ht="12.75">
      <c r="A465" s="9"/>
      <c r="B465" s="9"/>
      <c r="C465" s="9"/>
      <c r="D465" s="9"/>
      <c r="E465" s="9"/>
      <c r="F465" s="9"/>
      <c r="G465" s="9"/>
      <c r="H465" s="9"/>
      <c r="I465" s="9"/>
      <c r="J465" s="9"/>
      <c r="K465" s="9"/>
      <c r="L465" s="9"/>
      <c r="M465" s="9"/>
      <c r="N465" s="9"/>
      <c r="O465" s="9"/>
      <c r="P465" s="9"/>
    </row>
    <row r="466" spans="1:16" ht="12.75">
      <c r="A466" s="9"/>
      <c r="B466" s="9"/>
      <c r="C466" s="9"/>
      <c r="D466" s="9"/>
      <c r="E466" s="9"/>
      <c r="F466" s="9"/>
      <c r="G466" s="9"/>
      <c r="H466" s="9"/>
      <c r="I466" s="9"/>
      <c r="J466" s="9"/>
      <c r="K466" s="9"/>
      <c r="L466" s="9"/>
      <c r="M466" s="9"/>
      <c r="N466" s="9"/>
      <c r="O466" s="9"/>
      <c r="P466" s="9"/>
    </row>
    <row r="467" spans="1:16" ht="12.75">
      <c r="A467" s="9"/>
      <c r="B467" s="9"/>
      <c r="C467" s="9"/>
      <c r="D467" s="9"/>
      <c r="E467" s="9"/>
      <c r="F467" s="9"/>
      <c r="G467" s="9"/>
      <c r="H467" s="9"/>
      <c r="I467" s="9"/>
      <c r="J467" s="9"/>
      <c r="K467" s="9"/>
      <c r="L467" s="9"/>
      <c r="M467" s="9"/>
      <c r="N467" s="9"/>
      <c r="O467" s="9"/>
      <c r="P467" s="9"/>
    </row>
    <row r="468" spans="1:16" ht="12.75">
      <c r="A468" s="9"/>
      <c r="B468" s="9"/>
      <c r="C468" s="9"/>
      <c r="D468" s="9"/>
      <c r="E468" s="9"/>
      <c r="F468" s="9"/>
      <c r="G468" s="9"/>
      <c r="H468" s="9"/>
      <c r="I468" s="9"/>
      <c r="J468" s="9"/>
      <c r="K468" s="9"/>
      <c r="L468" s="9"/>
      <c r="M468" s="9"/>
      <c r="N468" s="9"/>
      <c r="O468" s="9"/>
      <c r="P468" s="9"/>
    </row>
    <row r="469" spans="1:16" ht="12.75">
      <c r="A469" s="9"/>
      <c r="B469" s="9"/>
      <c r="C469" s="9"/>
      <c r="D469" s="9"/>
      <c r="E469" s="9"/>
      <c r="F469" s="9"/>
      <c r="G469" s="9"/>
      <c r="H469" s="9"/>
      <c r="I469" s="9"/>
      <c r="J469" s="9"/>
      <c r="K469" s="9"/>
      <c r="L469" s="9"/>
      <c r="M469" s="9"/>
      <c r="N469" s="9"/>
      <c r="O469" s="9"/>
      <c r="P469" s="9"/>
    </row>
    <row r="470" spans="1:16" ht="12.75">
      <c r="A470" s="9"/>
      <c r="B470" s="9"/>
      <c r="C470" s="9"/>
      <c r="D470" s="9"/>
      <c r="E470" s="9"/>
      <c r="F470" s="9"/>
      <c r="G470" s="9"/>
      <c r="H470" s="9"/>
      <c r="I470" s="9"/>
      <c r="J470" s="9"/>
      <c r="K470" s="9"/>
      <c r="L470" s="9"/>
      <c r="M470" s="9"/>
      <c r="N470" s="9"/>
      <c r="O470" s="9"/>
      <c r="P470" s="9"/>
    </row>
    <row r="471" spans="1:16" ht="12.75">
      <c r="A471" s="9"/>
      <c r="B471" s="9"/>
      <c r="C471" s="9"/>
      <c r="D471" s="9"/>
      <c r="E471" s="9"/>
      <c r="F471" s="9"/>
      <c r="G471" s="9"/>
      <c r="H471" s="9"/>
      <c r="I471" s="9"/>
      <c r="J471" s="9"/>
      <c r="K471" s="9"/>
      <c r="L471" s="9"/>
      <c r="M471" s="9"/>
      <c r="N471" s="9"/>
      <c r="O471" s="9"/>
      <c r="P471" s="9"/>
    </row>
    <row r="472" spans="1:16" ht="12.75">
      <c r="A472" s="9"/>
      <c r="B472" s="9"/>
      <c r="C472" s="9"/>
      <c r="D472" s="9"/>
      <c r="E472" s="9"/>
      <c r="F472" s="9"/>
      <c r="G472" s="9"/>
      <c r="H472" s="9"/>
      <c r="I472" s="9"/>
      <c r="J472" s="9"/>
      <c r="K472" s="9"/>
      <c r="L472" s="9"/>
      <c r="M472" s="9"/>
      <c r="N472" s="9"/>
      <c r="O472" s="9"/>
      <c r="P472" s="9"/>
    </row>
    <row r="473" spans="1:16" ht="12.75">
      <c r="A473" s="9"/>
      <c r="B473" s="9"/>
      <c r="C473" s="9"/>
      <c r="D473" s="9"/>
      <c r="E473" s="9"/>
      <c r="F473" s="9"/>
      <c r="G473" s="9"/>
      <c r="H473" s="9"/>
      <c r="I473" s="9"/>
      <c r="J473" s="9"/>
      <c r="K473" s="9"/>
      <c r="L473" s="9"/>
      <c r="M473" s="9"/>
      <c r="N473" s="9"/>
      <c r="O473" s="9"/>
      <c r="P473" s="9"/>
    </row>
    <row r="474" spans="1:16" ht="12.75">
      <c r="A474" s="9"/>
      <c r="B474" s="9"/>
      <c r="C474" s="9"/>
      <c r="D474" s="9"/>
      <c r="E474" s="9"/>
      <c r="F474" s="9"/>
      <c r="G474" s="9"/>
      <c r="H474" s="9"/>
      <c r="I474" s="9"/>
      <c r="J474" s="9"/>
      <c r="K474" s="9"/>
      <c r="L474" s="9"/>
      <c r="M474" s="9"/>
      <c r="N474" s="9"/>
      <c r="O474" s="9"/>
      <c r="P474" s="9"/>
    </row>
    <row r="475" spans="1:16" ht="12.75">
      <c r="A475" s="9"/>
      <c r="B475" s="9"/>
      <c r="C475" s="9"/>
      <c r="D475" s="9"/>
      <c r="E475" s="9"/>
      <c r="F475" s="9"/>
      <c r="G475" s="9"/>
      <c r="H475" s="9"/>
      <c r="I475" s="9"/>
      <c r="J475" s="9"/>
      <c r="K475" s="9"/>
      <c r="L475" s="9"/>
      <c r="M475" s="9"/>
      <c r="N475" s="9"/>
      <c r="O475" s="9"/>
      <c r="P475" s="9"/>
    </row>
    <row r="476" spans="1:16" ht="12.75">
      <c r="A476" s="9"/>
      <c r="B476" s="9"/>
      <c r="C476" s="9"/>
      <c r="D476" s="9"/>
      <c r="E476" s="9"/>
      <c r="F476" s="9"/>
      <c r="G476" s="9"/>
      <c r="H476" s="9"/>
      <c r="I476" s="9"/>
      <c r="J476" s="9"/>
      <c r="K476" s="9"/>
      <c r="L476" s="9"/>
      <c r="M476" s="9"/>
      <c r="N476" s="9"/>
      <c r="O476" s="9"/>
      <c r="P476" s="9"/>
    </row>
    <row r="477" spans="1:16" ht="12.75">
      <c r="A477" s="9"/>
      <c r="B477" s="9"/>
      <c r="C477" s="9"/>
      <c r="D477" s="9"/>
      <c r="E477" s="9"/>
      <c r="F477" s="9"/>
      <c r="G477" s="9"/>
      <c r="H477" s="9"/>
      <c r="I477" s="9"/>
      <c r="J477" s="9"/>
      <c r="K477" s="9"/>
      <c r="L477" s="9"/>
      <c r="M477" s="9"/>
      <c r="N477" s="9"/>
      <c r="O477" s="9"/>
      <c r="P477" s="9"/>
    </row>
    <row r="478" spans="1:16" ht="12.75">
      <c r="A478" s="9"/>
      <c r="B478" s="9"/>
      <c r="C478" s="9"/>
      <c r="D478" s="9"/>
      <c r="E478" s="9"/>
      <c r="F478" s="9"/>
      <c r="G478" s="9"/>
      <c r="H478" s="9"/>
      <c r="I478" s="9"/>
      <c r="J478" s="9"/>
      <c r="K478" s="9"/>
      <c r="L478" s="9"/>
      <c r="M478" s="9"/>
      <c r="N478" s="9"/>
      <c r="O478" s="9"/>
      <c r="P478" s="9"/>
    </row>
    <row r="479" spans="1:16" ht="12.75">
      <c r="A479" s="9"/>
      <c r="B479" s="9"/>
      <c r="C479" s="9"/>
      <c r="D479" s="9"/>
      <c r="E479" s="9"/>
      <c r="F479" s="9"/>
      <c r="G479" s="9"/>
      <c r="H479" s="9"/>
      <c r="I479" s="9"/>
      <c r="J479" s="9"/>
      <c r="K479" s="9"/>
      <c r="L479" s="9"/>
      <c r="M479" s="9"/>
      <c r="N479" s="9"/>
      <c r="O479" s="9"/>
      <c r="P479" s="9"/>
    </row>
    <row r="480" spans="1:16" ht="12.75">
      <c r="A480" s="9"/>
      <c r="B480" s="9"/>
      <c r="C480" s="9"/>
      <c r="D480" s="9"/>
      <c r="E480" s="9"/>
      <c r="F480" s="9"/>
      <c r="G480" s="9"/>
      <c r="H480" s="9"/>
      <c r="I480" s="9"/>
      <c r="J480" s="9"/>
      <c r="K480" s="9"/>
      <c r="L480" s="9"/>
      <c r="M480" s="9"/>
      <c r="N480" s="9"/>
      <c r="O480" s="9"/>
      <c r="P480" s="9"/>
    </row>
    <row r="481" spans="1:16" ht="12.75">
      <c r="A481" s="9"/>
      <c r="B481" s="9"/>
      <c r="C481" s="9"/>
      <c r="D481" s="9"/>
      <c r="E481" s="9"/>
      <c r="F481" s="9"/>
      <c r="G481" s="9"/>
      <c r="H481" s="9"/>
      <c r="I481" s="9"/>
      <c r="J481" s="9"/>
      <c r="K481" s="9"/>
      <c r="L481" s="9"/>
      <c r="M481" s="9"/>
      <c r="N481" s="9"/>
      <c r="O481" s="9"/>
      <c r="P481" s="9"/>
    </row>
    <row r="482" spans="1:16" ht="12.75">
      <c r="A482" s="9"/>
      <c r="B482" s="9"/>
      <c r="C482" s="9"/>
      <c r="D482" s="9"/>
      <c r="E482" s="9"/>
      <c r="F482" s="9"/>
      <c r="G482" s="9"/>
      <c r="H482" s="9"/>
      <c r="I482" s="9"/>
      <c r="J482" s="9"/>
      <c r="K482" s="9"/>
      <c r="L482" s="9"/>
      <c r="M482" s="9"/>
      <c r="N482" s="9"/>
      <c r="O482" s="9"/>
      <c r="P482" s="9"/>
    </row>
    <row r="483" spans="1:16" ht="12.75">
      <c r="A483" s="9"/>
      <c r="B483" s="9"/>
      <c r="C483" s="9"/>
      <c r="D483" s="9"/>
      <c r="E483" s="9"/>
      <c r="F483" s="9"/>
      <c r="G483" s="9"/>
      <c r="H483" s="9"/>
      <c r="I483" s="9"/>
      <c r="J483" s="9"/>
      <c r="K483" s="9"/>
      <c r="L483" s="9"/>
      <c r="M483" s="9"/>
      <c r="N483" s="9"/>
      <c r="O483" s="9"/>
      <c r="P483" s="9"/>
    </row>
    <row r="484" spans="1:16" ht="12.75">
      <c r="A484" s="9"/>
      <c r="B484" s="9"/>
      <c r="C484" s="9"/>
      <c r="D484" s="9"/>
      <c r="E484" s="9"/>
      <c r="F484" s="9"/>
      <c r="G484" s="9"/>
      <c r="H484" s="9"/>
      <c r="I484" s="9"/>
      <c r="J484" s="9"/>
      <c r="K484" s="9"/>
      <c r="L484" s="9"/>
      <c r="M484" s="9"/>
      <c r="N484" s="9"/>
      <c r="O484" s="9"/>
      <c r="P484" s="9"/>
    </row>
    <row r="485" spans="1:16" ht="12.75">
      <c r="A485" s="9"/>
      <c r="B485" s="9"/>
      <c r="C485" s="9"/>
      <c r="D485" s="9"/>
      <c r="E485" s="9"/>
      <c r="F485" s="9"/>
      <c r="G485" s="9"/>
      <c r="H485" s="9"/>
      <c r="I485" s="9"/>
      <c r="J485" s="9"/>
      <c r="K485" s="9"/>
      <c r="L485" s="9"/>
      <c r="M485" s="9"/>
      <c r="N485" s="9"/>
      <c r="O485" s="9"/>
      <c r="P485" s="9"/>
    </row>
    <row r="486" spans="1:16" ht="12.75">
      <c r="A486" s="9"/>
      <c r="B486" s="9"/>
      <c r="C486" s="9"/>
      <c r="D486" s="9"/>
      <c r="E486" s="9"/>
      <c r="F486" s="9"/>
      <c r="G486" s="9"/>
      <c r="H486" s="9"/>
      <c r="I486" s="9"/>
      <c r="J486" s="9"/>
      <c r="K486" s="9"/>
      <c r="L486" s="9"/>
      <c r="M486" s="9"/>
      <c r="N486" s="9"/>
      <c r="O486" s="9"/>
      <c r="P486" s="9"/>
    </row>
    <row r="487" spans="1:16" ht="12.75">
      <c r="A487" s="9"/>
      <c r="B487" s="9"/>
      <c r="C487" s="9"/>
      <c r="D487" s="9"/>
      <c r="E487" s="9"/>
      <c r="F487" s="9"/>
      <c r="G487" s="9"/>
      <c r="H487" s="9"/>
      <c r="I487" s="9"/>
      <c r="J487" s="9"/>
      <c r="K487" s="9"/>
      <c r="L487" s="9"/>
      <c r="M487" s="9"/>
      <c r="N487" s="9"/>
      <c r="O487" s="9"/>
      <c r="P487" s="9"/>
    </row>
    <row r="488" spans="1:16" ht="12.75">
      <c r="A488" s="9"/>
      <c r="B488" s="9"/>
      <c r="C488" s="9"/>
      <c r="D488" s="9"/>
      <c r="E488" s="9"/>
      <c r="F488" s="9"/>
      <c r="G488" s="9"/>
      <c r="H488" s="9"/>
      <c r="I488" s="9"/>
      <c r="J488" s="9"/>
      <c r="K488" s="9"/>
      <c r="L488" s="9"/>
      <c r="M488" s="9"/>
      <c r="N488" s="9"/>
      <c r="O488" s="9"/>
      <c r="P488" s="9"/>
    </row>
    <row r="489" spans="1:16" ht="12.75">
      <c r="A489" s="9"/>
      <c r="B489" s="9"/>
      <c r="C489" s="9"/>
      <c r="D489" s="9"/>
      <c r="E489" s="9"/>
      <c r="F489" s="9"/>
      <c r="G489" s="9"/>
      <c r="H489" s="9"/>
      <c r="I489" s="9"/>
      <c r="J489" s="9"/>
      <c r="K489" s="9"/>
      <c r="L489" s="9"/>
      <c r="M489" s="9"/>
      <c r="N489" s="9"/>
      <c r="O489" s="9"/>
      <c r="P489" s="9"/>
    </row>
    <row r="490" spans="1:16" ht="12.75">
      <c r="A490" s="9"/>
      <c r="B490" s="9"/>
      <c r="C490" s="9"/>
      <c r="D490" s="9"/>
      <c r="E490" s="9"/>
      <c r="F490" s="9"/>
      <c r="G490" s="9"/>
      <c r="H490" s="9"/>
      <c r="I490" s="9"/>
      <c r="J490" s="9"/>
      <c r="K490" s="9"/>
      <c r="L490" s="9"/>
      <c r="M490" s="9"/>
      <c r="N490" s="9"/>
      <c r="O490" s="9"/>
      <c r="P490" s="9"/>
    </row>
    <row r="491" spans="1:16" ht="12.75">
      <c r="A491" s="9"/>
      <c r="B491" s="9"/>
      <c r="C491" s="9"/>
      <c r="D491" s="9"/>
      <c r="E491" s="9"/>
      <c r="F491" s="9"/>
      <c r="G491" s="9"/>
      <c r="H491" s="9"/>
      <c r="I491" s="9"/>
      <c r="J491" s="9"/>
      <c r="K491" s="9"/>
      <c r="L491" s="9"/>
      <c r="M491" s="9"/>
      <c r="N491" s="9"/>
      <c r="O491" s="9"/>
      <c r="P491" s="9"/>
    </row>
    <row r="492" spans="1:16" ht="12.75">
      <c r="A492" s="9"/>
      <c r="B492" s="9"/>
      <c r="C492" s="9"/>
      <c r="D492" s="9"/>
      <c r="E492" s="9"/>
      <c r="F492" s="9"/>
      <c r="G492" s="9"/>
      <c r="H492" s="9"/>
      <c r="I492" s="9"/>
      <c r="J492" s="9"/>
      <c r="K492" s="9"/>
      <c r="L492" s="9"/>
      <c r="M492" s="9"/>
      <c r="N492" s="9"/>
      <c r="O492" s="9"/>
      <c r="P492" s="9"/>
    </row>
    <row r="493" spans="1:16" ht="12.75">
      <c r="A493" s="9"/>
      <c r="B493" s="9"/>
      <c r="C493" s="9"/>
      <c r="D493" s="9"/>
      <c r="E493" s="9"/>
      <c r="F493" s="9"/>
      <c r="G493" s="9"/>
      <c r="H493" s="9"/>
      <c r="I493" s="9"/>
      <c r="J493" s="9"/>
      <c r="K493" s="9"/>
      <c r="L493" s="9"/>
      <c r="M493" s="9"/>
      <c r="N493" s="9"/>
      <c r="O493" s="9"/>
      <c r="P493" s="9"/>
    </row>
    <row r="494" spans="1:16" ht="12.75">
      <c r="A494" s="9"/>
      <c r="B494" s="9"/>
      <c r="C494" s="9"/>
      <c r="D494" s="9"/>
      <c r="E494" s="9"/>
      <c r="F494" s="9"/>
      <c r="G494" s="9"/>
      <c r="H494" s="9"/>
      <c r="I494" s="9"/>
      <c r="J494" s="9"/>
      <c r="K494" s="9"/>
      <c r="L494" s="9"/>
      <c r="M494" s="9"/>
      <c r="N494" s="9"/>
      <c r="O494" s="9"/>
      <c r="P494" s="9"/>
    </row>
    <row r="495" spans="1:16" ht="12.75">
      <c r="A495" s="9"/>
      <c r="B495" s="9"/>
      <c r="C495" s="9"/>
      <c r="D495" s="9"/>
      <c r="E495" s="9"/>
      <c r="F495" s="9"/>
      <c r="G495" s="9"/>
      <c r="H495" s="9"/>
      <c r="I495" s="9"/>
      <c r="J495" s="9"/>
      <c r="K495" s="9"/>
      <c r="L495" s="9"/>
      <c r="M495" s="9"/>
      <c r="N495" s="9"/>
      <c r="O495" s="9"/>
      <c r="P495" s="9"/>
    </row>
    <row r="496" spans="1:16" ht="12.75">
      <c r="A496" s="9"/>
      <c r="B496" s="9"/>
      <c r="C496" s="9"/>
      <c r="D496" s="9"/>
      <c r="E496" s="9"/>
      <c r="F496" s="9"/>
      <c r="G496" s="9"/>
      <c r="H496" s="9"/>
      <c r="I496" s="9"/>
      <c r="J496" s="9"/>
      <c r="K496" s="9"/>
      <c r="L496" s="9"/>
      <c r="M496" s="9"/>
      <c r="N496" s="9"/>
      <c r="O496" s="9"/>
      <c r="P496" s="9"/>
    </row>
    <row r="497" spans="1:16" ht="12.75">
      <c r="A497" s="9"/>
      <c r="B497" s="9"/>
      <c r="C497" s="9"/>
      <c r="D497" s="9"/>
      <c r="E497" s="9"/>
      <c r="F497" s="9"/>
      <c r="G497" s="9"/>
      <c r="H497" s="9"/>
      <c r="I497" s="9"/>
      <c r="J497" s="9"/>
      <c r="K497" s="9"/>
      <c r="L497" s="9"/>
      <c r="M497" s="9"/>
      <c r="N497" s="9"/>
      <c r="O497" s="9"/>
      <c r="P497" s="9"/>
    </row>
    <row r="498" spans="1:16" ht="12.75">
      <c r="A498" s="9"/>
      <c r="B498" s="9"/>
      <c r="C498" s="9"/>
      <c r="D498" s="9"/>
      <c r="E498" s="9"/>
      <c r="F498" s="9"/>
      <c r="G498" s="9"/>
      <c r="H498" s="9"/>
      <c r="I498" s="9"/>
      <c r="J498" s="9"/>
      <c r="K498" s="9"/>
      <c r="L498" s="9"/>
      <c r="M498" s="9"/>
      <c r="N498" s="9"/>
      <c r="O498" s="9"/>
      <c r="P498" s="9"/>
    </row>
    <row r="499" spans="1:16" ht="12.75">
      <c r="A499" s="9"/>
      <c r="B499" s="9"/>
      <c r="C499" s="9"/>
      <c r="D499" s="9"/>
      <c r="E499" s="9"/>
      <c r="F499" s="9"/>
      <c r="G499" s="9"/>
      <c r="H499" s="9"/>
      <c r="I499" s="9"/>
      <c r="J499" s="9"/>
      <c r="K499" s="9"/>
      <c r="L499" s="9"/>
      <c r="M499" s="9"/>
      <c r="N499" s="9"/>
      <c r="O499" s="9"/>
      <c r="P499" s="9"/>
    </row>
    <row r="500" spans="1:16" ht="12.75">
      <c r="A500" s="9"/>
      <c r="B500" s="9"/>
      <c r="C500" s="9"/>
      <c r="D500" s="9"/>
      <c r="E500" s="9"/>
      <c r="F500" s="9"/>
      <c r="G500" s="9"/>
      <c r="H500" s="9"/>
      <c r="I500" s="9"/>
      <c r="J500" s="9"/>
      <c r="K500" s="9"/>
      <c r="L500" s="9"/>
      <c r="M500" s="9"/>
      <c r="N500" s="9"/>
      <c r="O500" s="9"/>
      <c r="P500" s="9"/>
    </row>
    <row r="501" spans="1:16" ht="12.75">
      <c r="A501" s="9"/>
      <c r="B501" s="9"/>
      <c r="C501" s="9"/>
      <c r="D501" s="9"/>
      <c r="E501" s="9"/>
      <c r="F501" s="9"/>
      <c r="G501" s="9"/>
      <c r="H501" s="9"/>
      <c r="I501" s="9"/>
      <c r="J501" s="9"/>
      <c r="K501" s="9"/>
      <c r="L501" s="9"/>
      <c r="M501" s="9"/>
      <c r="N501" s="9"/>
      <c r="O501" s="9"/>
      <c r="P501" s="9"/>
    </row>
    <row r="502" spans="1:16" ht="12.75">
      <c r="A502" s="9"/>
      <c r="B502" s="9"/>
      <c r="C502" s="9"/>
      <c r="D502" s="9"/>
      <c r="E502" s="9"/>
      <c r="F502" s="9"/>
      <c r="G502" s="9"/>
      <c r="H502" s="9"/>
      <c r="I502" s="9"/>
      <c r="J502" s="9"/>
      <c r="K502" s="9"/>
      <c r="L502" s="9"/>
      <c r="M502" s="9"/>
      <c r="N502" s="9"/>
      <c r="O502" s="9"/>
      <c r="P502" s="9"/>
    </row>
    <row r="503" spans="1:16" ht="12.75">
      <c r="A503" s="9"/>
      <c r="B503" s="9"/>
      <c r="C503" s="9"/>
      <c r="D503" s="9"/>
      <c r="E503" s="9"/>
      <c r="F503" s="9"/>
      <c r="G503" s="9"/>
      <c r="H503" s="9"/>
      <c r="I503" s="9"/>
      <c r="J503" s="9"/>
      <c r="K503" s="9"/>
      <c r="L503" s="9"/>
      <c r="M503" s="9"/>
      <c r="N503" s="9"/>
      <c r="O503" s="9"/>
      <c r="P503" s="9"/>
    </row>
    <row r="504" spans="1:16" ht="12.75">
      <c r="A504" s="9"/>
      <c r="B504" s="9"/>
      <c r="C504" s="9"/>
      <c r="D504" s="9"/>
      <c r="E504" s="9"/>
      <c r="F504" s="9"/>
      <c r="G504" s="9"/>
      <c r="H504" s="9"/>
      <c r="I504" s="9"/>
      <c r="J504" s="9"/>
      <c r="K504" s="9"/>
      <c r="L504" s="9"/>
      <c r="M504" s="9"/>
      <c r="N504" s="9"/>
      <c r="O504" s="9"/>
      <c r="P504" s="9"/>
    </row>
    <row r="505" spans="1:16" ht="12.75">
      <c r="A505" s="9"/>
      <c r="B505" s="9"/>
      <c r="C505" s="9"/>
      <c r="D505" s="9"/>
      <c r="E505" s="9"/>
      <c r="F505" s="9"/>
      <c r="G505" s="9"/>
      <c r="H505" s="9"/>
      <c r="I505" s="9"/>
      <c r="J505" s="9"/>
      <c r="K505" s="9"/>
      <c r="L505" s="9"/>
      <c r="M505" s="9"/>
      <c r="N505" s="9"/>
      <c r="O505" s="9"/>
      <c r="P505" s="9"/>
    </row>
    <row r="506" spans="1:16" ht="12.75">
      <c r="A506" s="9"/>
      <c r="B506" s="9"/>
      <c r="C506" s="9"/>
      <c r="D506" s="9"/>
      <c r="E506" s="9"/>
      <c r="F506" s="9"/>
      <c r="G506" s="9"/>
      <c r="H506" s="9"/>
      <c r="I506" s="9"/>
      <c r="J506" s="9"/>
      <c r="K506" s="9"/>
      <c r="L506" s="9"/>
      <c r="M506" s="9"/>
      <c r="N506" s="9"/>
      <c r="O506" s="9"/>
      <c r="P506" s="9"/>
    </row>
    <row r="507" spans="1:16" ht="12.75">
      <c r="A507" s="9"/>
      <c r="B507" s="9"/>
      <c r="C507" s="9"/>
      <c r="D507" s="9"/>
      <c r="E507" s="9"/>
      <c r="F507" s="9"/>
      <c r="G507" s="9"/>
      <c r="H507" s="9"/>
      <c r="I507" s="9"/>
      <c r="J507" s="9"/>
      <c r="K507" s="9"/>
      <c r="L507" s="9"/>
      <c r="M507" s="9"/>
      <c r="N507" s="9"/>
      <c r="O507" s="9"/>
      <c r="P507" s="9"/>
    </row>
    <row r="508" spans="1:16" ht="12.75">
      <c r="A508" s="9"/>
      <c r="B508" s="9"/>
      <c r="C508" s="9"/>
      <c r="D508" s="9"/>
      <c r="E508" s="9"/>
      <c r="F508" s="9"/>
      <c r="G508" s="9"/>
      <c r="H508" s="9"/>
      <c r="I508" s="9"/>
      <c r="J508" s="9"/>
      <c r="K508" s="9"/>
      <c r="L508" s="9"/>
      <c r="M508" s="9"/>
      <c r="N508" s="9"/>
      <c r="O508" s="9"/>
      <c r="P508" s="9"/>
    </row>
    <row r="509" spans="1:16" ht="12.75">
      <c r="A509" s="9"/>
      <c r="B509" s="9"/>
      <c r="C509" s="9"/>
      <c r="D509" s="9"/>
      <c r="E509" s="9"/>
      <c r="F509" s="9"/>
      <c r="G509" s="9"/>
      <c r="H509" s="9"/>
      <c r="I509" s="9"/>
      <c r="J509" s="9"/>
      <c r="K509" s="9"/>
      <c r="L509" s="9"/>
      <c r="M509" s="9"/>
      <c r="N509" s="9"/>
      <c r="O509" s="9"/>
      <c r="P509" s="9"/>
    </row>
    <row r="510" spans="1:16" ht="12.75">
      <c r="A510" s="9"/>
      <c r="B510" s="9"/>
      <c r="C510" s="9"/>
      <c r="D510" s="9"/>
      <c r="E510" s="9"/>
      <c r="F510" s="9"/>
      <c r="G510" s="9"/>
      <c r="H510" s="9"/>
      <c r="I510" s="9"/>
      <c r="J510" s="9"/>
      <c r="K510" s="9"/>
      <c r="L510" s="9"/>
      <c r="M510" s="9"/>
      <c r="N510" s="9"/>
      <c r="O510" s="9"/>
      <c r="P510" s="9"/>
    </row>
    <row r="511" spans="1:16" ht="12.75">
      <c r="A511" s="9"/>
      <c r="B511" s="9"/>
      <c r="C511" s="9"/>
      <c r="D511" s="9"/>
      <c r="E511" s="9"/>
      <c r="F511" s="9"/>
      <c r="G511" s="9"/>
      <c r="H511" s="9"/>
      <c r="I511" s="9"/>
      <c r="J511" s="9"/>
      <c r="K511" s="9"/>
      <c r="L511" s="9"/>
      <c r="M511" s="9"/>
      <c r="N511" s="9"/>
      <c r="O511" s="9"/>
      <c r="P511" s="9"/>
    </row>
    <row r="512" spans="1:16" ht="12.75">
      <c r="A512" s="9"/>
      <c r="B512" s="9"/>
      <c r="C512" s="9"/>
      <c r="D512" s="9"/>
      <c r="E512" s="9"/>
      <c r="F512" s="9"/>
      <c r="G512" s="9"/>
      <c r="H512" s="9"/>
      <c r="I512" s="9"/>
      <c r="J512" s="9"/>
      <c r="K512" s="9"/>
      <c r="L512" s="9"/>
      <c r="M512" s="9"/>
      <c r="N512" s="9"/>
      <c r="O512" s="9"/>
      <c r="P512" s="9"/>
    </row>
    <row r="513" spans="1:16" ht="12.75">
      <c r="A513" s="9"/>
      <c r="B513" s="9"/>
      <c r="C513" s="9"/>
      <c r="D513" s="9"/>
      <c r="E513" s="9"/>
      <c r="F513" s="9"/>
      <c r="G513" s="9"/>
      <c r="H513" s="9"/>
      <c r="I513" s="9"/>
      <c r="J513" s="9"/>
      <c r="K513" s="9"/>
      <c r="L513" s="9"/>
      <c r="M513" s="9"/>
      <c r="N513" s="9"/>
      <c r="O513" s="9"/>
      <c r="P513" s="9"/>
    </row>
    <row r="514" spans="1:16" ht="12.75">
      <c r="A514" s="9"/>
      <c r="B514" s="9"/>
      <c r="C514" s="9"/>
      <c r="D514" s="9"/>
      <c r="E514" s="9"/>
      <c r="F514" s="9"/>
      <c r="G514" s="9"/>
      <c r="H514" s="9"/>
      <c r="I514" s="9"/>
      <c r="J514" s="9"/>
      <c r="K514" s="9"/>
      <c r="L514" s="9"/>
      <c r="M514" s="9"/>
      <c r="N514" s="9"/>
      <c r="O514" s="9"/>
      <c r="P514" s="9"/>
    </row>
    <row r="515" spans="1:16" ht="12.75">
      <c r="A515" s="9"/>
      <c r="B515" s="9"/>
      <c r="C515" s="9"/>
      <c r="D515" s="9"/>
      <c r="E515" s="9"/>
      <c r="F515" s="9"/>
      <c r="G515" s="9"/>
      <c r="H515" s="9"/>
      <c r="I515" s="9"/>
      <c r="J515" s="9"/>
      <c r="K515" s="9"/>
      <c r="L515" s="9"/>
      <c r="M515" s="9"/>
      <c r="N515" s="9"/>
      <c r="O515" s="9"/>
      <c r="P515" s="9"/>
    </row>
    <row r="516" spans="1:16" ht="12.75">
      <c r="A516" s="9"/>
      <c r="B516" s="9"/>
      <c r="C516" s="9"/>
      <c r="D516" s="9"/>
      <c r="E516" s="9"/>
      <c r="F516" s="9"/>
      <c r="G516" s="9"/>
      <c r="H516" s="9"/>
      <c r="I516" s="9"/>
      <c r="J516" s="9"/>
      <c r="K516" s="9"/>
      <c r="L516" s="9"/>
      <c r="M516" s="9"/>
      <c r="N516" s="9"/>
      <c r="O516" s="9"/>
      <c r="P516" s="9"/>
    </row>
    <row r="517" spans="1:16" ht="12.75">
      <c r="A517" s="9"/>
      <c r="B517" s="9"/>
      <c r="C517" s="9"/>
      <c r="D517" s="9"/>
      <c r="E517" s="9"/>
      <c r="F517" s="9"/>
      <c r="G517" s="9"/>
      <c r="H517" s="9"/>
      <c r="I517" s="9"/>
      <c r="J517" s="9"/>
      <c r="K517" s="9"/>
      <c r="L517" s="9"/>
      <c r="M517" s="9"/>
      <c r="N517" s="9"/>
      <c r="O517" s="9"/>
      <c r="P517" s="9"/>
    </row>
    <row r="518" spans="1:16" ht="12.75">
      <c r="A518" s="9"/>
      <c r="B518" s="9"/>
      <c r="C518" s="9"/>
      <c r="D518" s="9"/>
      <c r="E518" s="9"/>
      <c r="F518" s="9"/>
      <c r="G518" s="9"/>
      <c r="H518" s="9"/>
      <c r="I518" s="9"/>
      <c r="J518" s="9"/>
      <c r="K518" s="9"/>
      <c r="L518" s="9"/>
      <c r="M518" s="9"/>
      <c r="N518" s="9"/>
      <c r="O518" s="9"/>
      <c r="P518" s="9"/>
    </row>
    <row r="519" spans="1:16" ht="12.75">
      <c r="A519" s="9"/>
      <c r="B519" s="9"/>
      <c r="C519" s="9"/>
      <c r="D519" s="9"/>
      <c r="E519" s="9"/>
      <c r="F519" s="9"/>
      <c r="G519" s="9"/>
      <c r="H519" s="9"/>
      <c r="I519" s="9"/>
      <c r="J519" s="9"/>
      <c r="K519" s="9"/>
      <c r="L519" s="9"/>
      <c r="M519" s="9"/>
      <c r="N519" s="9"/>
      <c r="O519" s="9"/>
      <c r="P519" s="9"/>
    </row>
    <row r="520" spans="1:16" ht="12.75">
      <c r="A520" s="9"/>
      <c r="B520" s="9"/>
      <c r="C520" s="9"/>
      <c r="D520" s="9"/>
      <c r="E520" s="9"/>
      <c r="F520" s="9"/>
      <c r="G520" s="9"/>
      <c r="H520" s="9"/>
      <c r="I520" s="9"/>
      <c r="J520" s="9"/>
      <c r="K520" s="9"/>
      <c r="L520" s="9"/>
      <c r="M520" s="9"/>
      <c r="N520" s="9"/>
      <c r="O520" s="9"/>
      <c r="P520" s="9"/>
    </row>
    <row r="521" spans="1:16" ht="12.75">
      <c r="A521" s="9"/>
      <c r="B521" s="9"/>
      <c r="C521" s="9"/>
      <c r="D521" s="9"/>
      <c r="E521" s="9"/>
      <c r="F521" s="9"/>
      <c r="G521" s="9"/>
      <c r="H521" s="9"/>
      <c r="I521" s="9"/>
      <c r="J521" s="9"/>
      <c r="K521" s="9"/>
      <c r="L521" s="9"/>
      <c r="M521" s="9"/>
      <c r="N521" s="9"/>
      <c r="O521" s="9"/>
      <c r="P521" s="9"/>
    </row>
    <row r="522" spans="1:16" ht="12.75">
      <c r="A522" s="9"/>
      <c r="B522" s="9"/>
      <c r="C522" s="9"/>
      <c r="D522" s="9"/>
      <c r="E522" s="9"/>
      <c r="F522" s="9"/>
      <c r="G522" s="9"/>
      <c r="H522" s="9"/>
      <c r="I522" s="9"/>
      <c r="J522" s="9"/>
      <c r="K522" s="9"/>
      <c r="L522" s="9"/>
      <c r="M522" s="9"/>
      <c r="N522" s="9"/>
      <c r="O522" s="9"/>
      <c r="P522" s="9"/>
    </row>
    <row r="523" spans="1:16" ht="12.75">
      <c r="A523" s="9"/>
      <c r="B523" s="9"/>
      <c r="C523" s="9"/>
      <c r="D523" s="9"/>
      <c r="E523" s="9"/>
      <c r="F523" s="9"/>
      <c r="G523" s="9"/>
      <c r="H523" s="9"/>
      <c r="I523" s="9"/>
      <c r="J523" s="9"/>
      <c r="K523" s="9"/>
      <c r="L523" s="9"/>
      <c r="M523" s="9"/>
      <c r="N523" s="9"/>
      <c r="O523" s="9"/>
      <c r="P523" s="9"/>
    </row>
    <row r="524" spans="1:16" ht="12.75">
      <c r="A524" s="9"/>
      <c r="B524" s="9"/>
      <c r="C524" s="9"/>
      <c r="D524" s="9"/>
      <c r="E524" s="9"/>
      <c r="F524" s="9"/>
      <c r="G524" s="9"/>
      <c r="H524" s="9"/>
      <c r="I524" s="9"/>
      <c r="J524" s="9"/>
      <c r="K524" s="9"/>
      <c r="L524" s="9"/>
      <c r="M524" s="9"/>
      <c r="N524" s="9"/>
      <c r="O524" s="9"/>
      <c r="P524" s="9"/>
    </row>
    <row r="525" spans="1:16" ht="12.75">
      <c r="A525" s="9"/>
      <c r="B525" s="9"/>
      <c r="C525" s="9"/>
      <c r="D525" s="9"/>
      <c r="E525" s="9"/>
      <c r="F525" s="9"/>
      <c r="G525" s="9"/>
      <c r="H525" s="9"/>
      <c r="I525" s="9"/>
      <c r="J525" s="9"/>
      <c r="K525" s="9"/>
      <c r="L525" s="9"/>
      <c r="M525" s="9"/>
      <c r="N525" s="9"/>
      <c r="O525" s="9"/>
      <c r="P525" s="9"/>
    </row>
    <row r="526" spans="1:16" ht="12.75">
      <c r="A526" s="9"/>
      <c r="B526" s="9"/>
      <c r="C526" s="9"/>
      <c r="D526" s="9"/>
      <c r="E526" s="9"/>
      <c r="F526" s="9"/>
      <c r="G526" s="9"/>
      <c r="H526" s="9"/>
      <c r="I526" s="9"/>
      <c r="J526" s="9"/>
      <c r="K526" s="9"/>
      <c r="L526" s="9"/>
      <c r="M526" s="9"/>
      <c r="N526" s="9"/>
      <c r="O526" s="9"/>
      <c r="P526" s="9"/>
    </row>
    <row r="527" spans="1:16" ht="12.75">
      <c r="A527" s="9"/>
      <c r="B527" s="9"/>
      <c r="C527" s="9"/>
      <c r="D527" s="9"/>
      <c r="E527" s="9"/>
      <c r="F527" s="9"/>
      <c r="G527" s="9"/>
      <c r="H527" s="9"/>
      <c r="I527" s="9"/>
      <c r="J527" s="9"/>
      <c r="K527" s="9"/>
      <c r="L527" s="9"/>
      <c r="M527" s="9"/>
      <c r="N527" s="9"/>
      <c r="O527" s="9"/>
      <c r="P527" s="9"/>
    </row>
    <row r="528" spans="1:16" ht="12.75">
      <c r="A528" s="9"/>
      <c r="B528" s="9"/>
      <c r="C528" s="9"/>
      <c r="D528" s="9"/>
      <c r="E528" s="9"/>
      <c r="F528" s="9"/>
      <c r="G528" s="9"/>
      <c r="H528" s="9"/>
      <c r="I528" s="9"/>
      <c r="J528" s="9"/>
      <c r="K528" s="9"/>
      <c r="L528" s="9"/>
      <c r="M528" s="9"/>
      <c r="N528" s="9"/>
      <c r="O528" s="9"/>
      <c r="P528" s="9"/>
    </row>
    <row r="529" spans="1:16" ht="12.75">
      <c r="A529" s="9"/>
      <c r="B529" s="9"/>
      <c r="C529" s="9"/>
      <c r="D529" s="9"/>
      <c r="E529" s="9"/>
      <c r="F529" s="9"/>
      <c r="G529" s="9"/>
      <c r="H529" s="9"/>
      <c r="I529" s="9"/>
      <c r="J529" s="9"/>
      <c r="K529" s="9"/>
      <c r="L529" s="9"/>
      <c r="M529" s="9"/>
      <c r="N529" s="9"/>
      <c r="O529" s="9"/>
      <c r="P529" s="9"/>
    </row>
    <row r="530" spans="1:16" ht="12.75">
      <c r="A530" s="9"/>
      <c r="B530" s="9"/>
      <c r="C530" s="9"/>
      <c r="D530" s="9"/>
      <c r="E530" s="9"/>
      <c r="F530" s="9"/>
      <c r="G530" s="9"/>
      <c r="H530" s="9"/>
      <c r="I530" s="9"/>
      <c r="J530" s="9"/>
      <c r="K530" s="9"/>
      <c r="L530" s="9"/>
      <c r="M530" s="9"/>
      <c r="N530" s="9"/>
      <c r="O530" s="9"/>
      <c r="P530" s="9"/>
    </row>
    <row r="531" spans="1:16" ht="12.75">
      <c r="A531" s="9"/>
      <c r="B531" s="9"/>
      <c r="C531" s="9"/>
      <c r="D531" s="9"/>
      <c r="E531" s="9"/>
      <c r="F531" s="9"/>
      <c r="G531" s="9"/>
      <c r="H531" s="9"/>
      <c r="I531" s="9"/>
      <c r="J531" s="9"/>
      <c r="K531" s="9"/>
      <c r="L531" s="9"/>
      <c r="M531" s="9"/>
      <c r="N531" s="9"/>
      <c r="O531" s="9"/>
      <c r="P531" s="9"/>
    </row>
    <row r="532" spans="1:16" ht="12.75">
      <c r="A532" s="9"/>
      <c r="B532" s="9"/>
      <c r="C532" s="9"/>
      <c r="D532" s="9"/>
      <c r="E532" s="9"/>
      <c r="F532" s="9"/>
      <c r="G532" s="9"/>
      <c r="H532" s="9"/>
      <c r="I532" s="9"/>
      <c r="J532" s="9"/>
      <c r="K532" s="9"/>
      <c r="L532" s="9"/>
      <c r="M532" s="9"/>
      <c r="N532" s="9"/>
      <c r="O532" s="9"/>
      <c r="P532" s="9"/>
    </row>
    <row r="533" spans="1:16" ht="12.75">
      <c r="A533" s="9"/>
      <c r="B533" s="9"/>
      <c r="C533" s="9"/>
      <c r="D533" s="9"/>
      <c r="E533" s="9"/>
      <c r="F533" s="9"/>
      <c r="G533" s="9"/>
      <c r="H533" s="9"/>
      <c r="I533" s="9"/>
      <c r="J533" s="9"/>
      <c r="K533" s="9"/>
      <c r="L533" s="9"/>
      <c r="M533" s="9"/>
      <c r="N533" s="9"/>
      <c r="O533" s="9"/>
      <c r="P533" s="9"/>
    </row>
    <row r="534" spans="1:16" ht="12.75">
      <c r="A534" s="9"/>
      <c r="B534" s="9"/>
      <c r="C534" s="9"/>
      <c r="D534" s="9"/>
      <c r="E534" s="9"/>
      <c r="F534" s="9"/>
      <c r="G534" s="9"/>
      <c r="H534" s="9"/>
      <c r="I534" s="9"/>
      <c r="J534" s="9"/>
      <c r="K534" s="9"/>
      <c r="L534" s="9"/>
      <c r="M534" s="9"/>
      <c r="N534" s="9"/>
      <c r="O534" s="9"/>
      <c r="P534" s="9"/>
    </row>
    <row r="535" spans="1:16" ht="12.75">
      <c r="A535" s="9"/>
      <c r="B535" s="9"/>
      <c r="C535" s="9"/>
      <c r="D535" s="9"/>
      <c r="E535" s="9"/>
      <c r="F535" s="9"/>
      <c r="G535" s="9"/>
      <c r="H535" s="9"/>
      <c r="I535" s="9"/>
      <c r="J535" s="9"/>
      <c r="K535" s="9"/>
      <c r="L535" s="9"/>
      <c r="M535" s="9"/>
      <c r="N535" s="9"/>
      <c r="O535" s="9"/>
      <c r="P535" s="9"/>
    </row>
    <row r="536" spans="1:16" ht="12.75">
      <c r="A536" s="9"/>
      <c r="B536" s="9"/>
      <c r="C536" s="9"/>
      <c r="D536" s="9"/>
      <c r="E536" s="9"/>
      <c r="F536" s="9"/>
      <c r="G536" s="9"/>
      <c r="H536" s="9"/>
      <c r="I536" s="9"/>
      <c r="J536" s="9"/>
      <c r="K536" s="9"/>
      <c r="L536" s="9"/>
      <c r="M536" s="9"/>
      <c r="N536" s="9"/>
      <c r="O536" s="9"/>
      <c r="P536" s="9"/>
    </row>
    <row r="537" spans="1:16" ht="12.75">
      <c r="A537" s="9"/>
      <c r="B537" s="9"/>
      <c r="C537" s="9"/>
      <c r="D537" s="9"/>
      <c r="E537" s="9"/>
      <c r="F537" s="9"/>
      <c r="G537" s="9"/>
      <c r="H537" s="9"/>
      <c r="I537" s="9"/>
      <c r="J537" s="9"/>
      <c r="K537" s="9"/>
      <c r="L537" s="9"/>
      <c r="M537" s="9"/>
      <c r="N537" s="9"/>
      <c r="O537" s="9"/>
      <c r="P537" s="9"/>
    </row>
    <row r="538" spans="1:16" ht="12.75">
      <c r="A538" s="9"/>
      <c r="B538" s="9"/>
      <c r="C538" s="9"/>
      <c r="D538" s="9"/>
      <c r="E538" s="9"/>
      <c r="F538" s="9"/>
      <c r="G538" s="9"/>
      <c r="H538" s="9"/>
      <c r="I538" s="9"/>
      <c r="J538" s="9"/>
      <c r="K538" s="9"/>
      <c r="L538" s="9"/>
      <c r="M538" s="9"/>
      <c r="N538" s="9"/>
      <c r="O538" s="9"/>
      <c r="P538" s="9"/>
    </row>
    <row r="539" spans="1:16" ht="12.75">
      <c r="A539" s="9"/>
      <c r="B539" s="9"/>
      <c r="C539" s="9"/>
      <c r="D539" s="9"/>
      <c r="E539" s="9"/>
      <c r="F539" s="9"/>
      <c r="G539" s="9"/>
      <c r="H539" s="9"/>
      <c r="I539" s="9"/>
      <c r="J539" s="9"/>
      <c r="K539" s="9"/>
      <c r="L539" s="9"/>
      <c r="M539" s="9"/>
      <c r="N539" s="9"/>
      <c r="O539" s="9"/>
      <c r="P539" s="9"/>
    </row>
    <row r="540" spans="1:16" ht="12.75">
      <c r="A540" s="9"/>
      <c r="B540" s="9"/>
      <c r="C540" s="9"/>
      <c r="D540" s="9"/>
      <c r="E540" s="9"/>
      <c r="F540" s="9"/>
      <c r="G540" s="9"/>
      <c r="H540" s="9"/>
      <c r="I540" s="9"/>
      <c r="J540" s="9"/>
      <c r="K540" s="9"/>
      <c r="L540" s="9"/>
      <c r="M540" s="9"/>
      <c r="N540" s="9"/>
      <c r="O540" s="9"/>
      <c r="P540" s="9"/>
    </row>
    <row r="541" spans="1:16" ht="12.75">
      <c r="A541" s="9"/>
      <c r="B541" s="9"/>
      <c r="C541" s="9"/>
      <c r="D541" s="9"/>
      <c r="E541" s="9"/>
      <c r="F541" s="9"/>
      <c r="G541" s="9"/>
      <c r="H541" s="9"/>
      <c r="I541" s="9"/>
      <c r="J541" s="9"/>
      <c r="K541" s="9"/>
      <c r="L541" s="9"/>
      <c r="M541" s="9"/>
      <c r="N541" s="9"/>
      <c r="O541" s="9"/>
      <c r="P541" s="9"/>
    </row>
    <row r="542" spans="1:16" ht="12.75">
      <c r="A542" s="9"/>
      <c r="B542" s="9"/>
      <c r="C542" s="9"/>
      <c r="D542" s="9"/>
      <c r="E542" s="9"/>
      <c r="F542" s="9"/>
      <c r="G542" s="9"/>
      <c r="H542" s="9"/>
      <c r="I542" s="9"/>
      <c r="J542" s="9"/>
      <c r="K542" s="9"/>
      <c r="L542" s="9"/>
      <c r="M542" s="9"/>
      <c r="N542" s="9"/>
      <c r="O542" s="9"/>
      <c r="P542" s="9"/>
    </row>
    <row r="543" spans="1:16" ht="12.75">
      <c r="A543" s="9"/>
      <c r="B543" s="9"/>
      <c r="C543" s="9"/>
      <c r="D543" s="9"/>
      <c r="E543" s="9"/>
      <c r="F543" s="9"/>
      <c r="G543" s="9"/>
      <c r="H543" s="9"/>
      <c r="I543" s="9"/>
      <c r="J543" s="9"/>
      <c r="K543" s="9"/>
      <c r="L543" s="9"/>
      <c r="M543" s="9"/>
      <c r="N543" s="9"/>
      <c r="O543" s="9"/>
      <c r="P543" s="9"/>
    </row>
    <row r="544" spans="1:16" ht="12.75">
      <c r="A544" s="9"/>
      <c r="B544" s="9"/>
      <c r="C544" s="9"/>
      <c r="D544" s="9"/>
      <c r="E544" s="9"/>
      <c r="F544" s="9"/>
      <c r="G544" s="9"/>
      <c r="H544" s="9"/>
      <c r="I544" s="9"/>
      <c r="J544" s="9"/>
      <c r="K544" s="9"/>
      <c r="L544" s="9"/>
      <c r="M544" s="9"/>
      <c r="N544" s="9"/>
      <c r="O544" s="9"/>
      <c r="P544" s="9"/>
    </row>
    <row r="545" spans="1:16" ht="12.75">
      <c r="A545" s="9"/>
      <c r="B545" s="9"/>
      <c r="C545" s="9"/>
      <c r="D545" s="9"/>
      <c r="E545" s="9"/>
      <c r="F545" s="9"/>
      <c r="G545" s="9"/>
      <c r="H545" s="9"/>
      <c r="I545" s="9"/>
      <c r="J545" s="9"/>
      <c r="K545" s="9"/>
      <c r="L545" s="9"/>
      <c r="M545" s="9"/>
      <c r="N545" s="9"/>
      <c r="O545" s="9"/>
      <c r="P545" s="9"/>
    </row>
    <row r="546" spans="1:16" ht="12.75">
      <c r="A546" s="9"/>
      <c r="B546" s="9"/>
      <c r="C546" s="9"/>
      <c r="D546" s="9"/>
      <c r="E546" s="9"/>
      <c r="F546" s="9"/>
      <c r="G546" s="9"/>
      <c r="H546" s="9"/>
      <c r="I546" s="9"/>
      <c r="J546" s="9"/>
      <c r="K546" s="9"/>
      <c r="L546" s="9"/>
      <c r="M546" s="9"/>
      <c r="N546" s="9"/>
      <c r="O546" s="9"/>
      <c r="P546" s="9"/>
    </row>
    <row r="547" spans="1:16" ht="12.75">
      <c r="A547" s="9"/>
      <c r="B547" s="9"/>
      <c r="C547" s="9"/>
      <c r="D547" s="9"/>
      <c r="E547" s="9"/>
      <c r="F547" s="9"/>
      <c r="G547" s="9"/>
      <c r="H547" s="9"/>
      <c r="I547" s="9"/>
      <c r="J547" s="9"/>
      <c r="K547" s="9"/>
      <c r="L547" s="9"/>
      <c r="M547" s="9"/>
      <c r="N547" s="9"/>
      <c r="O547" s="9"/>
      <c r="P547" s="9"/>
    </row>
    <row r="548" spans="1:16" ht="12.75">
      <c r="A548" s="9"/>
      <c r="B548" s="9"/>
      <c r="C548" s="9"/>
      <c r="D548" s="9"/>
      <c r="E548" s="9"/>
      <c r="F548" s="9"/>
      <c r="G548" s="9"/>
      <c r="H548" s="9"/>
      <c r="I548" s="9"/>
      <c r="J548" s="9"/>
      <c r="K548" s="9"/>
      <c r="L548" s="9"/>
      <c r="M548" s="9"/>
      <c r="N548" s="9"/>
      <c r="O548" s="9"/>
      <c r="P548" s="9"/>
    </row>
    <row r="549" spans="1:16" ht="12.75">
      <c r="A549" s="9"/>
      <c r="B549" s="9"/>
      <c r="C549" s="9"/>
      <c r="D549" s="9"/>
      <c r="E549" s="9"/>
      <c r="F549" s="9"/>
      <c r="G549" s="9"/>
      <c r="H549" s="9"/>
      <c r="I549" s="9"/>
      <c r="J549" s="9"/>
      <c r="K549" s="9"/>
      <c r="L549" s="9"/>
      <c r="M549" s="9"/>
      <c r="N549" s="9"/>
      <c r="O549" s="9"/>
      <c r="P549" s="9"/>
    </row>
    <row r="550" spans="1:16" ht="12.75">
      <c r="A550" s="9"/>
      <c r="B550" s="9"/>
      <c r="C550" s="9"/>
      <c r="D550" s="9"/>
      <c r="E550" s="9"/>
      <c r="F550" s="9"/>
      <c r="G550" s="9"/>
      <c r="H550" s="9"/>
      <c r="I550" s="9"/>
      <c r="J550" s="9"/>
      <c r="K550" s="9"/>
      <c r="L550" s="9"/>
      <c r="M550" s="9"/>
      <c r="N550" s="9"/>
      <c r="O550" s="9"/>
      <c r="P550" s="9"/>
    </row>
    <row r="551" spans="1:16" ht="12.75">
      <c r="A551" s="9"/>
      <c r="B551" s="9"/>
      <c r="C551" s="9"/>
      <c r="D551" s="9"/>
      <c r="E551" s="9"/>
      <c r="F551" s="9"/>
      <c r="G551" s="9"/>
      <c r="H551" s="9"/>
      <c r="I551" s="9"/>
      <c r="J551" s="9"/>
      <c r="K551" s="9"/>
      <c r="L551" s="9"/>
      <c r="M551" s="9"/>
      <c r="N551" s="9"/>
      <c r="O551" s="9"/>
      <c r="P551" s="9"/>
    </row>
    <row r="552" spans="1:16" ht="12.75">
      <c r="A552" s="9"/>
      <c r="B552" s="9"/>
      <c r="C552" s="9"/>
      <c r="D552" s="9"/>
      <c r="E552" s="9"/>
      <c r="F552" s="9"/>
      <c r="G552" s="9"/>
      <c r="H552" s="9"/>
      <c r="I552" s="9"/>
      <c r="J552" s="9"/>
      <c r="K552" s="9"/>
      <c r="L552" s="9"/>
      <c r="M552" s="9"/>
      <c r="N552" s="9"/>
      <c r="O552" s="9"/>
      <c r="P552" s="9"/>
    </row>
    <row r="553" spans="1:16" ht="12.75">
      <c r="A553" s="9"/>
      <c r="B553" s="9"/>
      <c r="C553" s="9"/>
      <c r="D553" s="9"/>
      <c r="E553" s="9"/>
      <c r="F553" s="9"/>
      <c r="G553" s="9"/>
      <c r="H553" s="9"/>
      <c r="I553" s="9"/>
      <c r="J553" s="9"/>
      <c r="K553" s="9"/>
      <c r="L553" s="9"/>
      <c r="M553" s="9"/>
      <c r="N553" s="9"/>
      <c r="O553" s="9"/>
      <c r="P553" s="9"/>
    </row>
    <row r="554" spans="1:16" ht="12.75">
      <c r="A554" s="9"/>
      <c r="B554" s="9"/>
      <c r="C554" s="9"/>
      <c r="D554" s="9"/>
      <c r="E554" s="9"/>
      <c r="F554" s="9"/>
      <c r="G554" s="9"/>
      <c r="H554" s="9"/>
      <c r="I554" s="9"/>
      <c r="J554" s="9"/>
      <c r="K554" s="9"/>
      <c r="L554" s="9"/>
      <c r="M554" s="9"/>
      <c r="N554" s="9"/>
      <c r="O554" s="9"/>
      <c r="P554" s="9"/>
    </row>
    <row r="555" spans="1:16" ht="12.75">
      <c r="A555" s="9"/>
      <c r="B555" s="9"/>
      <c r="C555" s="9"/>
      <c r="D555" s="9"/>
      <c r="E555" s="9"/>
      <c r="F555" s="9"/>
      <c r="G555" s="9"/>
      <c r="H555" s="9"/>
      <c r="I555" s="9"/>
      <c r="J555" s="9"/>
      <c r="K555" s="9"/>
      <c r="L555" s="9"/>
      <c r="M555" s="9"/>
      <c r="N555" s="9"/>
      <c r="O555" s="9"/>
      <c r="P555" s="9"/>
    </row>
    <row r="556" spans="1:16" ht="12.75">
      <c r="A556" s="9"/>
      <c r="B556" s="9"/>
      <c r="C556" s="9"/>
      <c r="D556" s="9"/>
      <c r="E556" s="9"/>
      <c r="F556" s="9"/>
      <c r="G556" s="9"/>
      <c r="H556" s="9"/>
      <c r="I556" s="9"/>
      <c r="J556" s="9"/>
      <c r="K556" s="9"/>
      <c r="L556" s="9"/>
      <c r="M556" s="9"/>
      <c r="N556" s="9"/>
      <c r="O556" s="9"/>
      <c r="P556" s="9"/>
    </row>
    <row r="557" spans="1:16" ht="12.75">
      <c r="A557" s="9"/>
      <c r="B557" s="9"/>
      <c r="C557" s="9"/>
      <c r="D557" s="9"/>
      <c r="E557" s="9"/>
      <c r="F557" s="9"/>
      <c r="G557" s="9"/>
      <c r="H557" s="9"/>
      <c r="I557" s="9"/>
      <c r="J557" s="9"/>
      <c r="K557" s="9"/>
      <c r="L557" s="9"/>
      <c r="M557" s="9"/>
      <c r="N557" s="9"/>
      <c r="O557" s="9"/>
      <c r="P557" s="9"/>
    </row>
    <row r="558" spans="1:16" ht="12.75">
      <c r="A558" s="9"/>
      <c r="B558" s="9"/>
      <c r="C558" s="9"/>
      <c r="D558" s="9"/>
      <c r="E558" s="9"/>
      <c r="F558" s="9"/>
      <c r="G558" s="9"/>
      <c r="H558" s="9"/>
      <c r="I558" s="9"/>
      <c r="J558" s="9"/>
      <c r="K558" s="9"/>
      <c r="L558" s="9"/>
      <c r="M558" s="9"/>
      <c r="N558" s="9"/>
      <c r="O558" s="9"/>
      <c r="P558" s="9"/>
    </row>
    <row r="559" spans="1:16" ht="12.75">
      <c r="A559" s="9"/>
      <c r="B559" s="9"/>
      <c r="C559" s="9"/>
      <c r="D559" s="9"/>
      <c r="E559" s="9"/>
      <c r="F559" s="9"/>
      <c r="G559" s="9"/>
      <c r="H559" s="9"/>
      <c r="I559" s="9"/>
      <c r="J559" s="9"/>
      <c r="K559" s="9"/>
      <c r="L559" s="9"/>
      <c r="M559" s="9"/>
      <c r="N559" s="9"/>
      <c r="O559" s="9"/>
      <c r="P559" s="9"/>
    </row>
    <row r="560" spans="1:16" ht="12.75">
      <c r="A560" s="9"/>
      <c r="B560" s="9"/>
      <c r="C560" s="9"/>
      <c r="D560" s="9"/>
      <c r="E560" s="9"/>
      <c r="F560" s="9"/>
      <c r="G560" s="9"/>
      <c r="H560" s="9"/>
      <c r="I560" s="9"/>
      <c r="J560" s="9"/>
      <c r="K560" s="9"/>
      <c r="L560" s="9"/>
      <c r="M560" s="9"/>
      <c r="N560" s="9"/>
      <c r="O560" s="9"/>
      <c r="P560" s="9"/>
    </row>
    <row r="561" spans="1:16" ht="12.75">
      <c r="A561" s="9"/>
      <c r="B561" s="9"/>
      <c r="C561" s="9"/>
      <c r="D561" s="9"/>
      <c r="E561" s="9"/>
      <c r="F561" s="9"/>
      <c r="G561" s="9"/>
      <c r="H561" s="9"/>
      <c r="I561" s="9"/>
      <c r="J561" s="9"/>
      <c r="K561" s="9"/>
      <c r="L561" s="9"/>
      <c r="M561" s="9"/>
      <c r="N561" s="9"/>
      <c r="O561" s="9"/>
      <c r="P561" s="9"/>
    </row>
    <row r="562" spans="1:16" ht="12.75">
      <c r="A562" s="9"/>
      <c r="B562" s="9"/>
      <c r="C562" s="9"/>
      <c r="D562" s="9"/>
      <c r="E562" s="9"/>
      <c r="F562" s="9"/>
      <c r="G562" s="9"/>
      <c r="H562" s="9"/>
      <c r="I562" s="9"/>
      <c r="J562" s="9"/>
      <c r="K562" s="9"/>
      <c r="L562" s="9"/>
      <c r="M562" s="9"/>
      <c r="N562" s="9"/>
      <c r="O562" s="9"/>
      <c r="P562" s="9"/>
    </row>
    <row r="563" spans="1:16" ht="12.75">
      <c r="A563" s="9"/>
      <c r="B563" s="9"/>
      <c r="C563" s="9"/>
      <c r="D563" s="9"/>
      <c r="E563" s="9"/>
      <c r="F563" s="9"/>
      <c r="G563" s="9"/>
      <c r="H563" s="9"/>
      <c r="I563" s="9"/>
      <c r="J563" s="9"/>
      <c r="K563" s="9"/>
      <c r="L563" s="9"/>
      <c r="M563" s="9"/>
      <c r="N563" s="9"/>
      <c r="O563" s="9"/>
      <c r="P563" s="9"/>
    </row>
    <row r="564" spans="1:16" ht="12.75">
      <c r="A564" s="9"/>
      <c r="B564" s="9"/>
      <c r="C564" s="9"/>
      <c r="D564" s="9"/>
      <c r="E564" s="9"/>
      <c r="F564" s="9"/>
      <c r="G564" s="9"/>
      <c r="H564" s="9"/>
      <c r="I564" s="9"/>
      <c r="J564" s="9"/>
      <c r="K564" s="9"/>
      <c r="L564" s="9"/>
      <c r="M564" s="9"/>
      <c r="N564" s="9"/>
      <c r="O564" s="9"/>
      <c r="P564" s="9"/>
    </row>
    <row r="565" spans="1:16" ht="12.75">
      <c r="A565" s="9"/>
      <c r="B565" s="9"/>
      <c r="C565" s="9"/>
      <c r="D565" s="9"/>
      <c r="E565" s="9"/>
      <c r="F565" s="9"/>
      <c r="G565" s="9"/>
      <c r="H565" s="9"/>
      <c r="I565" s="9"/>
      <c r="J565" s="9"/>
      <c r="K565" s="9"/>
      <c r="L565" s="9"/>
      <c r="M565" s="9"/>
      <c r="N565" s="9"/>
      <c r="O565" s="9"/>
      <c r="P565" s="9"/>
    </row>
    <row r="566" spans="1:16" ht="12.75">
      <c r="A566" s="9"/>
      <c r="B566" s="9"/>
      <c r="C566" s="9"/>
      <c r="D566" s="9"/>
      <c r="E566" s="9"/>
      <c r="F566" s="9"/>
      <c r="G566" s="9"/>
      <c r="H566" s="9"/>
      <c r="I566" s="9"/>
      <c r="J566" s="9"/>
      <c r="K566" s="9"/>
      <c r="L566" s="9"/>
      <c r="M566" s="9"/>
      <c r="N566" s="9"/>
      <c r="O566" s="9"/>
      <c r="P566" s="9"/>
    </row>
    <row r="567" spans="1:16" ht="12.75">
      <c r="A567" s="9"/>
      <c r="B567" s="9"/>
      <c r="C567" s="9"/>
      <c r="D567" s="9"/>
      <c r="E567" s="9"/>
      <c r="F567" s="9"/>
      <c r="G567" s="9"/>
      <c r="H567" s="9"/>
      <c r="I567" s="9"/>
      <c r="J567" s="9"/>
      <c r="K567" s="9"/>
      <c r="L567" s="9"/>
      <c r="M567" s="9"/>
      <c r="N567" s="9"/>
      <c r="O567" s="9"/>
      <c r="P567" s="9"/>
    </row>
    <row r="568" spans="1:16" ht="12.75">
      <c r="A568" s="9"/>
      <c r="B568" s="9"/>
      <c r="C568" s="9"/>
      <c r="D568" s="9"/>
      <c r="E568" s="9"/>
      <c r="F568" s="9"/>
      <c r="G568" s="9"/>
      <c r="H568" s="9"/>
      <c r="I568" s="9"/>
      <c r="J568" s="9"/>
      <c r="K568" s="9"/>
      <c r="L568" s="9"/>
      <c r="M568" s="9"/>
      <c r="N568" s="9"/>
      <c r="O568" s="9"/>
      <c r="P568" s="9"/>
    </row>
    <row r="569" spans="1:16" ht="12.75">
      <c r="A569" s="9"/>
      <c r="B569" s="9"/>
      <c r="C569" s="9"/>
      <c r="D569" s="9"/>
      <c r="E569" s="9"/>
      <c r="F569" s="9"/>
      <c r="G569" s="9"/>
      <c r="H569" s="9"/>
      <c r="I569" s="9"/>
      <c r="J569" s="9"/>
      <c r="K569" s="9"/>
      <c r="L569" s="9"/>
      <c r="M569" s="9"/>
      <c r="N569" s="9"/>
      <c r="O569" s="9"/>
      <c r="P569" s="9"/>
    </row>
    <row r="570" spans="1:16" ht="12.75">
      <c r="A570" s="9"/>
      <c r="B570" s="9"/>
      <c r="C570" s="9"/>
      <c r="D570" s="9"/>
      <c r="E570" s="9"/>
      <c r="F570" s="9"/>
      <c r="G570" s="9"/>
      <c r="H570" s="9"/>
      <c r="I570" s="9"/>
      <c r="J570" s="9"/>
      <c r="K570" s="9"/>
      <c r="L570" s="9"/>
      <c r="M570" s="9"/>
      <c r="N570" s="9"/>
      <c r="O570" s="9"/>
      <c r="P570" s="9"/>
    </row>
    <row r="571" spans="1:16" ht="12.75">
      <c r="A571" s="9"/>
      <c r="B571" s="9"/>
      <c r="C571" s="9"/>
      <c r="D571" s="9"/>
      <c r="E571" s="9"/>
      <c r="F571" s="9"/>
      <c r="G571" s="9"/>
      <c r="H571" s="9"/>
      <c r="I571" s="9"/>
      <c r="J571" s="9"/>
      <c r="K571" s="9"/>
      <c r="L571" s="9"/>
      <c r="M571" s="9"/>
      <c r="N571" s="9"/>
      <c r="O571" s="9"/>
      <c r="P571" s="9"/>
    </row>
    <row r="572" spans="1:16" ht="12.75">
      <c r="A572" s="9"/>
      <c r="B572" s="9"/>
      <c r="C572" s="9"/>
      <c r="D572" s="9"/>
      <c r="E572" s="9"/>
      <c r="F572" s="9"/>
      <c r="G572" s="9"/>
      <c r="H572" s="9"/>
      <c r="I572" s="9"/>
      <c r="J572" s="9"/>
      <c r="K572" s="9"/>
      <c r="L572" s="9"/>
      <c r="M572" s="9"/>
      <c r="N572" s="9"/>
      <c r="O572" s="9"/>
      <c r="P572" s="9"/>
    </row>
    <row r="573" spans="1:16" ht="12.75">
      <c r="A573" s="9"/>
      <c r="B573" s="9"/>
      <c r="C573" s="9"/>
      <c r="D573" s="9"/>
      <c r="E573" s="9"/>
      <c r="F573" s="9"/>
      <c r="G573" s="9"/>
      <c r="H573" s="9"/>
      <c r="I573" s="9"/>
      <c r="J573" s="9"/>
      <c r="K573" s="9"/>
      <c r="L573" s="9"/>
      <c r="M573" s="9"/>
      <c r="N573" s="9"/>
      <c r="O573" s="9"/>
      <c r="P573" s="9"/>
    </row>
    <row r="574" spans="1:16" ht="12.75">
      <c r="A574" s="9"/>
      <c r="B574" s="9"/>
      <c r="C574" s="9"/>
      <c r="D574" s="9"/>
      <c r="E574" s="9"/>
      <c r="F574" s="9"/>
      <c r="G574" s="9"/>
      <c r="H574" s="9"/>
      <c r="I574" s="9"/>
      <c r="J574" s="9"/>
      <c r="K574" s="9"/>
      <c r="L574" s="9"/>
      <c r="M574" s="9"/>
      <c r="N574" s="9"/>
      <c r="O574" s="9"/>
      <c r="P574" s="9"/>
    </row>
    <row r="575" spans="1:16" ht="12.75">
      <c r="A575" s="9"/>
      <c r="B575" s="9"/>
      <c r="C575" s="9"/>
      <c r="D575" s="9"/>
      <c r="E575" s="9"/>
      <c r="F575" s="9"/>
      <c r="G575" s="9"/>
      <c r="H575" s="9"/>
      <c r="I575" s="9"/>
      <c r="J575" s="9"/>
      <c r="K575" s="9"/>
      <c r="L575" s="9"/>
      <c r="M575" s="9"/>
      <c r="N575" s="9"/>
      <c r="O575" s="9"/>
      <c r="P575" s="9"/>
    </row>
    <row r="576" spans="1:16" ht="12.75">
      <c r="A576" s="9"/>
      <c r="B576" s="9"/>
      <c r="C576" s="9"/>
      <c r="D576" s="9"/>
      <c r="E576" s="9"/>
      <c r="F576" s="9"/>
      <c r="G576" s="9"/>
      <c r="H576" s="9"/>
      <c r="I576" s="9"/>
      <c r="J576" s="9"/>
      <c r="K576" s="9"/>
      <c r="L576" s="9"/>
      <c r="M576" s="9"/>
      <c r="N576" s="9"/>
      <c r="O576" s="9"/>
      <c r="P576" s="9"/>
    </row>
    <row r="577" spans="1:16" ht="12.75">
      <c r="A577" s="9"/>
      <c r="B577" s="9"/>
      <c r="C577" s="9"/>
      <c r="D577" s="9"/>
      <c r="E577" s="9"/>
      <c r="F577" s="9"/>
      <c r="G577" s="9"/>
      <c r="H577" s="9"/>
      <c r="I577" s="9"/>
      <c r="J577" s="9"/>
      <c r="K577" s="9"/>
      <c r="L577" s="9"/>
      <c r="M577" s="9"/>
      <c r="N577" s="9"/>
      <c r="O577" s="9"/>
      <c r="P577" s="9"/>
    </row>
    <row r="578" spans="1:16" ht="12.75">
      <c r="A578" s="9"/>
      <c r="B578" s="9"/>
      <c r="C578" s="9"/>
      <c r="D578" s="9"/>
      <c r="E578" s="9"/>
      <c r="F578" s="9"/>
      <c r="G578" s="9"/>
      <c r="H578" s="9"/>
      <c r="I578" s="9"/>
      <c r="J578" s="9"/>
      <c r="K578" s="9"/>
      <c r="L578" s="9"/>
      <c r="M578" s="9"/>
      <c r="N578" s="9"/>
      <c r="O578" s="9"/>
      <c r="P578" s="9"/>
    </row>
    <row r="579" spans="1:16" ht="12.75">
      <c r="A579" s="9"/>
      <c r="B579" s="9"/>
      <c r="C579" s="9"/>
      <c r="D579" s="9"/>
      <c r="E579" s="9"/>
      <c r="F579" s="9"/>
      <c r="G579" s="9"/>
      <c r="H579" s="9"/>
      <c r="I579" s="9"/>
      <c r="J579" s="9"/>
      <c r="K579" s="9"/>
      <c r="L579" s="9"/>
      <c r="M579" s="9"/>
      <c r="N579" s="9"/>
      <c r="O579" s="9"/>
      <c r="P579" s="9"/>
    </row>
    <row r="580" spans="1:16" ht="12.75">
      <c r="A580" s="9"/>
      <c r="B580" s="9"/>
      <c r="C580" s="9"/>
      <c r="D580" s="9"/>
      <c r="E580" s="9"/>
      <c r="F580" s="9"/>
      <c r="G580" s="9"/>
      <c r="H580" s="9"/>
      <c r="I580" s="9"/>
      <c r="J580" s="9"/>
      <c r="K580" s="9"/>
      <c r="L580" s="9"/>
      <c r="M580" s="9"/>
      <c r="N580" s="9"/>
      <c r="O580" s="9"/>
      <c r="P580" s="9"/>
    </row>
    <row r="581" spans="1:16" ht="12.75">
      <c r="A581" s="9"/>
      <c r="B581" s="9"/>
      <c r="C581" s="9"/>
      <c r="D581" s="9"/>
      <c r="E581" s="9"/>
      <c r="F581" s="9"/>
      <c r="G581" s="9"/>
      <c r="H581" s="9"/>
      <c r="I581" s="9"/>
      <c r="J581" s="9"/>
      <c r="K581" s="9"/>
      <c r="L581" s="9"/>
      <c r="M581" s="9"/>
      <c r="N581" s="9"/>
      <c r="O581" s="9"/>
      <c r="P581" s="9"/>
    </row>
    <row r="582" spans="1:16" ht="12.75">
      <c r="A582" s="9"/>
      <c r="B582" s="9"/>
      <c r="C582" s="9"/>
      <c r="D582" s="9"/>
      <c r="E582" s="9"/>
      <c r="F582" s="9"/>
      <c r="G582" s="9"/>
      <c r="H582" s="9"/>
      <c r="I582" s="9"/>
      <c r="J582" s="9"/>
      <c r="K582" s="9"/>
      <c r="L582" s="9"/>
      <c r="M582" s="9"/>
      <c r="N582" s="9"/>
      <c r="O582" s="9"/>
      <c r="P582" s="9"/>
    </row>
    <row r="583" spans="1:16" ht="12.75">
      <c r="A583" s="9"/>
      <c r="B583" s="9"/>
      <c r="C583" s="9"/>
      <c r="D583" s="9"/>
      <c r="E583" s="9"/>
      <c r="F583" s="9"/>
      <c r="G583" s="9"/>
      <c r="H583" s="9"/>
      <c r="I583" s="9"/>
      <c r="J583" s="9"/>
      <c r="K583" s="9"/>
      <c r="L583" s="9"/>
      <c r="M583" s="9"/>
      <c r="N583" s="9"/>
      <c r="O583" s="9"/>
      <c r="P583" s="9"/>
    </row>
    <row r="584" spans="1:16" ht="12.75">
      <c r="A584" s="9"/>
      <c r="B584" s="9"/>
      <c r="C584" s="9"/>
      <c r="D584" s="9"/>
      <c r="E584" s="9"/>
      <c r="F584" s="9"/>
      <c r="G584" s="9"/>
      <c r="H584" s="9"/>
      <c r="I584" s="9"/>
      <c r="J584" s="9"/>
      <c r="K584" s="9"/>
      <c r="L584" s="9"/>
      <c r="M584" s="9"/>
      <c r="N584" s="9"/>
      <c r="O584" s="9"/>
      <c r="P584" s="9"/>
    </row>
    <row r="585" spans="1:16" ht="12.75">
      <c r="A585" s="9"/>
      <c r="B585" s="9"/>
      <c r="C585" s="9"/>
      <c r="D585" s="9"/>
      <c r="E585" s="9"/>
      <c r="F585" s="9"/>
      <c r="G585" s="9"/>
      <c r="H585" s="9"/>
      <c r="I585" s="9"/>
      <c r="J585" s="9"/>
      <c r="K585" s="9"/>
      <c r="L585" s="9"/>
      <c r="M585" s="9"/>
      <c r="N585" s="9"/>
      <c r="O585" s="9"/>
      <c r="P585" s="9"/>
    </row>
    <row r="586" spans="1:16" ht="12.75">
      <c r="A586" s="9"/>
      <c r="B586" s="9"/>
      <c r="C586" s="9"/>
      <c r="D586" s="9"/>
      <c r="E586" s="9"/>
      <c r="F586" s="9"/>
      <c r="G586" s="9"/>
      <c r="H586" s="9"/>
      <c r="I586" s="9"/>
      <c r="J586" s="9"/>
      <c r="K586" s="9"/>
      <c r="L586" s="9"/>
      <c r="M586" s="9"/>
      <c r="N586" s="9"/>
      <c r="O586" s="9"/>
      <c r="P586" s="9"/>
    </row>
    <row r="587" spans="1:16" ht="12.75">
      <c r="A587" s="9"/>
      <c r="B587" s="9"/>
      <c r="C587" s="9"/>
      <c r="D587" s="9"/>
      <c r="E587" s="9"/>
      <c r="F587" s="9"/>
      <c r="G587" s="9"/>
      <c r="H587" s="9"/>
      <c r="I587" s="9"/>
      <c r="J587" s="9"/>
      <c r="K587" s="9"/>
      <c r="L587" s="9"/>
      <c r="M587" s="9"/>
      <c r="N587" s="9"/>
      <c r="O587" s="9"/>
      <c r="P587" s="9"/>
    </row>
    <row r="588" spans="1:16" ht="12.75">
      <c r="A588" s="9"/>
      <c r="B588" s="9"/>
      <c r="C588" s="9"/>
      <c r="D588" s="9"/>
      <c r="E588" s="9"/>
      <c r="F588" s="9"/>
      <c r="G588" s="9"/>
      <c r="H588" s="9"/>
      <c r="I588" s="9"/>
      <c r="J588" s="9"/>
      <c r="K588" s="9"/>
      <c r="L588" s="9"/>
      <c r="M588" s="9"/>
      <c r="N588" s="9"/>
      <c r="O588" s="9"/>
      <c r="P588" s="9"/>
    </row>
    <row r="589" spans="1:16" ht="12.75">
      <c r="A589" s="9"/>
      <c r="B589" s="9"/>
      <c r="C589" s="9"/>
      <c r="D589" s="9"/>
      <c r="E589" s="9"/>
      <c r="F589" s="9"/>
      <c r="G589" s="9"/>
      <c r="H589" s="9"/>
      <c r="I589" s="9"/>
      <c r="J589" s="9"/>
      <c r="K589" s="9"/>
      <c r="L589" s="9"/>
      <c r="M589" s="9"/>
      <c r="N589" s="9"/>
      <c r="O589" s="9"/>
      <c r="P589" s="9"/>
    </row>
    <row r="590" spans="1:16" ht="12.75">
      <c r="A590" s="9"/>
      <c r="B590" s="9"/>
      <c r="C590" s="9"/>
      <c r="D590" s="9"/>
      <c r="E590" s="9"/>
      <c r="F590" s="9"/>
      <c r="G590" s="9"/>
      <c r="H590" s="9"/>
      <c r="I590" s="9"/>
      <c r="J590" s="9"/>
      <c r="K590" s="9"/>
      <c r="L590" s="9"/>
      <c r="M590" s="9"/>
      <c r="N590" s="9"/>
      <c r="O590" s="9"/>
      <c r="P590" s="9"/>
    </row>
    <row r="591" spans="1:16" ht="12.75">
      <c r="A591" s="9"/>
      <c r="B591" s="9"/>
      <c r="C591" s="9"/>
      <c r="D591" s="9"/>
      <c r="E591" s="9"/>
      <c r="F591" s="9"/>
      <c r="G591" s="9"/>
      <c r="H591" s="9"/>
      <c r="I591" s="9"/>
      <c r="J591" s="9"/>
      <c r="K591" s="9"/>
      <c r="L591" s="9"/>
      <c r="M591" s="9"/>
      <c r="N591" s="9"/>
      <c r="O591" s="9"/>
      <c r="P591" s="9"/>
    </row>
    <row r="592" spans="1:16" ht="12.75">
      <c r="A592" s="9"/>
      <c r="B592" s="9"/>
      <c r="C592" s="9"/>
      <c r="D592" s="9"/>
      <c r="E592" s="9"/>
      <c r="F592" s="9"/>
      <c r="G592" s="9"/>
      <c r="H592" s="9"/>
      <c r="I592" s="9"/>
      <c r="J592" s="9"/>
      <c r="K592" s="9"/>
      <c r="L592" s="9"/>
      <c r="M592" s="9"/>
      <c r="N592" s="9"/>
      <c r="O592" s="9"/>
      <c r="P592" s="9"/>
    </row>
    <row r="593" spans="1:16" ht="12.75">
      <c r="A593" s="9"/>
      <c r="B593" s="9"/>
      <c r="C593" s="9"/>
      <c r="D593" s="9"/>
      <c r="E593" s="9"/>
      <c r="F593" s="9"/>
      <c r="G593" s="9"/>
      <c r="H593" s="9"/>
      <c r="I593" s="9"/>
      <c r="J593" s="9"/>
      <c r="K593" s="9"/>
      <c r="L593" s="9"/>
      <c r="M593" s="9"/>
      <c r="N593" s="9"/>
      <c r="O593" s="9"/>
      <c r="P593" s="9"/>
    </row>
    <row r="594" spans="1:16" ht="12.75">
      <c r="A594" s="9"/>
      <c r="B594" s="9"/>
      <c r="C594" s="9"/>
      <c r="D594" s="9"/>
      <c r="E594" s="9"/>
      <c r="F594" s="9"/>
      <c r="G594" s="9"/>
      <c r="H594" s="9"/>
      <c r="I594" s="9"/>
      <c r="J594" s="9"/>
      <c r="K594" s="9"/>
      <c r="L594" s="9"/>
      <c r="M594" s="9"/>
      <c r="N594" s="9"/>
      <c r="O594" s="9"/>
      <c r="P594" s="9"/>
    </row>
    <row r="595" spans="1:16" ht="12.75">
      <c r="A595" s="9"/>
      <c r="B595" s="9"/>
      <c r="C595" s="9"/>
      <c r="D595" s="9"/>
      <c r="E595" s="9"/>
      <c r="F595" s="9"/>
      <c r="G595" s="9"/>
      <c r="H595" s="9"/>
      <c r="I595" s="9"/>
      <c r="J595" s="9"/>
      <c r="K595" s="9"/>
      <c r="L595" s="9"/>
      <c r="M595" s="9"/>
      <c r="N595" s="9"/>
      <c r="O595" s="9"/>
      <c r="P595" s="9"/>
    </row>
    <row r="596" spans="1:16" ht="12.75">
      <c r="A596" s="9"/>
      <c r="B596" s="9"/>
      <c r="C596" s="9"/>
      <c r="D596" s="9"/>
      <c r="E596" s="9"/>
      <c r="F596" s="9"/>
      <c r="G596" s="9"/>
      <c r="H596" s="9"/>
      <c r="I596" s="9"/>
      <c r="J596" s="9"/>
      <c r="K596" s="9"/>
      <c r="L596" s="9"/>
      <c r="M596" s="9"/>
      <c r="N596" s="9"/>
      <c r="O596" s="9"/>
      <c r="P596" s="9"/>
    </row>
    <row r="597" spans="1:16" ht="12.75">
      <c r="A597" s="9"/>
      <c r="B597" s="9"/>
      <c r="C597" s="9"/>
      <c r="D597" s="9"/>
      <c r="E597" s="9"/>
      <c r="F597" s="9"/>
      <c r="G597" s="9"/>
      <c r="H597" s="9"/>
      <c r="I597" s="9"/>
      <c r="J597" s="9"/>
      <c r="K597" s="9"/>
      <c r="L597" s="9"/>
      <c r="M597" s="9"/>
      <c r="N597" s="9"/>
      <c r="O597" s="9"/>
      <c r="P597" s="9"/>
    </row>
    <row r="598" spans="1:16" ht="12.75">
      <c r="A598" s="9"/>
      <c r="B598" s="9"/>
      <c r="C598" s="9"/>
      <c r="D598" s="9"/>
      <c r="E598" s="9"/>
      <c r="F598" s="9"/>
      <c r="G598" s="9"/>
      <c r="H598" s="9"/>
      <c r="I598" s="9"/>
      <c r="J598" s="9"/>
      <c r="K598" s="9"/>
      <c r="L598" s="9"/>
      <c r="M598" s="9"/>
      <c r="N598" s="9"/>
      <c r="O598" s="9"/>
      <c r="P598" s="9"/>
    </row>
    <row r="599" spans="1:16" ht="12.75">
      <c r="A599" s="9"/>
      <c r="B599" s="9"/>
      <c r="C599" s="9"/>
      <c r="D599" s="9"/>
      <c r="E599" s="9"/>
      <c r="F599" s="9"/>
      <c r="G599" s="9"/>
      <c r="H599" s="9"/>
      <c r="I599" s="9"/>
      <c r="J599" s="9"/>
      <c r="K599" s="9"/>
      <c r="L599" s="9"/>
      <c r="M599" s="9"/>
      <c r="N599" s="9"/>
      <c r="O599" s="9"/>
      <c r="P599" s="9"/>
    </row>
    <row r="600" spans="1:16" ht="12.75">
      <c r="A600" s="9"/>
      <c r="B600" s="9"/>
      <c r="C600" s="9"/>
      <c r="D600" s="9"/>
      <c r="E600" s="9"/>
      <c r="F600" s="9"/>
      <c r="G600" s="9"/>
      <c r="H600" s="9"/>
      <c r="I600" s="9"/>
      <c r="J600" s="9"/>
      <c r="K600" s="9"/>
      <c r="L600" s="9"/>
      <c r="M600" s="9"/>
      <c r="N600" s="9"/>
      <c r="O600" s="9"/>
      <c r="P600" s="9"/>
    </row>
    <row r="601" spans="1:16" ht="12.75">
      <c r="A601" s="9"/>
      <c r="B601" s="9"/>
      <c r="C601" s="9"/>
      <c r="D601" s="9"/>
      <c r="E601" s="9"/>
      <c r="F601" s="9"/>
      <c r="G601" s="9"/>
      <c r="H601" s="9"/>
      <c r="I601" s="9"/>
      <c r="J601" s="9"/>
      <c r="K601" s="9"/>
      <c r="L601" s="9"/>
      <c r="M601" s="9"/>
      <c r="N601" s="9"/>
      <c r="O601" s="9"/>
      <c r="P601" s="9"/>
    </row>
    <row r="602" spans="1:16" ht="12.75">
      <c r="A602" s="9"/>
      <c r="B602" s="9"/>
      <c r="C602" s="9"/>
      <c r="D602" s="9"/>
      <c r="E602" s="9"/>
      <c r="F602" s="9"/>
      <c r="G602" s="9"/>
      <c r="H602" s="9"/>
      <c r="I602" s="9"/>
      <c r="J602" s="9"/>
      <c r="K602" s="9"/>
      <c r="L602" s="9"/>
      <c r="M602" s="9"/>
      <c r="N602" s="9"/>
      <c r="O602" s="9"/>
      <c r="P602" s="9"/>
    </row>
    <row r="603" spans="1:16" ht="12.75">
      <c r="A603" s="9"/>
      <c r="B603" s="9"/>
      <c r="C603" s="9"/>
      <c r="D603" s="9"/>
      <c r="E603" s="9"/>
      <c r="F603" s="9"/>
      <c r="G603" s="9"/>
      <c r="H603" s="9"/>
      <c r="I603" s="9"/>
      <c r="J603" s="9"/>
      <c r="K603" s="9"/>
      <c r="L603" s="9"/>
      <c r="M603" s="9"/>
      <c r="N603" s="9"/>
      <c r="O603" s="9"/>
      <c r="P603" s="9"/>
    </row>
    <row r="604" spans="1:16" ht="12.75">
      <c r="A604" s="9"/>
      <c r="B604" s="9"/>
      <c r="C604" s="9"/>
      <c r="D604" s="9"/>
      <c r="E604" s="9"/>
      <c r="F604" s="9"/>
      <c r="G604" s="9"/>
      <c r="H604" s="9"/>
      <c r="I604" s="9"/>
      <c r="J604" s="9"/>
      <c r="K604" s="9"/>
      <c r="L604" s="9"/>
      <c r="M604" s="9"/>
      <c r="N604" s="9"/>
      <c r="O604" s="9"/>
      <c r="P604" s="9"/>
    </row>
    <row r="605" spans="1:16" ht="12.75">
      <c r="A605" s="9"/>
      <c r="B605" s="9"/>
      <c r="C605" s="9"/>
      <c r="D605" s="9"/>
      <c r="E605" s="9"/>
      <c r="F605" s="9"/>
      <c r="G605" s="9"/>
      <c r="H605" s="9"/>
      <c r="I605" s="9"/>
      <c r="J605" s="9"/>
      <c r="K605" s="9"/>
      <c r="L605" s="9"/>
      <c r="M605" s="9"/>
      <c r="N605" s="9"/>
      <c r="O605" s="9"/>
      <c r="P605" s="9"/>
    </row>
    <row r="606" spans="1:16" ht="12.75">
      <c r="A606" s="9"/>
      <c r="B606" s="9"/>
      <c r="C606" s="9"/>
      <c r="D606" s="9"/>
      <c r="E606" s="9"/>
      <c r="F606" s="9"/>
      <c r="G606" s="9"/>
      <c r="H606" s="9"/>
      <c r="I606" s="9"/>
      <c r="J606" s="9"/>
      <c r="K606" s="9"/>
      <c r="L606" s="9"/>
      <c r="M606" s="9"/>
      <c r="N606" s="9"/>
      <c r="O606" s="9"/>
      <c r="P606" s="9"/>
    </row>
    <row r="607" spans="1:16" ht="12.75">
      <c r="A607" s="9"/>
      <c r="B607" s="9"/>
      <c r="C607" s="9"/>
      <c r="D607" s="9"/>
      <c r="E607" s="9"/>
      <c r="F607" s="9"/>
      <c r="G607" s="9"/>
      <c r="H607" s="9"/>
      <c r="I607" s="9"/>
      <c r="J607" s="9"/>
      <c r="K607" s="9"/>
      <c r="L607" s="9"/>
      <c r="M607" s="9"/>
      <c r="N607" s="9"/>
      <c r="O607" s="9"/>
      <c r="P607" s="9"/>
    </row>
    <row r="608" spans="1:16" ht="12.75">
      <c r="A608" s="9"/>
      <c r="B608" s="9"/>
      <c r="C608" s="9"/>
      <c r="D608" s="9"/>
      <c r="E608" s="9"/>
      <c r="F608" s="9"/>
      <c r="G608" s="9"/>
      <c r="H608" s="9"/>
      <c r="I608" s="9"/>
      <c r="J608" s="9"/>
      <c r="K608" s="9"/>
      <c r="L608" s="9"/>
      <c r="M608" s="9"/>
      <c r="N608" s="9"/>
      <c r="O608" s="9"/>
      <c r="P608" s="9"/>
    </row>
    <row r="609" spans="1:16" ht="12.75">
      <c r="A609" s="9"/>
      <c r="B609" s="9"/>
      <c r="C609" s="9"/>
      <c r="D609" s="9"/>
      <c r="E609" s="9"/>
      <c r="F609" s="9"/>
      <c r="G609" s="9"/>
      <c r="H609" s="9"/>
      <c r="I609" s="9"/>
      <c r="J609" s="9"/>
      <c r="K609" s="9"/>
      <c r="L609" s="9"/>
      <c r="M609" s="9"/>
      <c r="N609" s="9"/>
      <c r="O609" s="9"/>
      <c r="P609" s="9"/>
    </row>
    <row r="610" spans="1:16" ht="12.75">
      <c r="A610" s="9"/>
      <c r="B610" s="9"/>
      <c r="C610" s="9"/>
      <c r="D610" s="9"/>
      <c r="E610" s="9"/>
      <c r="F610" s="9"/>
      <c r="G610" s="9"/>
      <c r="H610" s="9"/>
      <c r="I610" s="9"/>
      <c r="J610" s="9"/>
      <c r="K610" s="9"/>
      <c r="L610" s="9"/>
      <c r="M610" s="9"/>
      <c r="N610" s="9"/>
      <c r="O610" s="9"/>
      <c r="P610" s="9"/>
    </row>
    <row r="611" spans="1:16" ht="12.75">
      <c r="A611" s="9"/>
      <c r="B611" s="9"/>
      <c r="C611" s="9"/>
      <c r="D611" s="9"/>
      <c r="E611" s="9"/>
      <c r="F611" s="9"/>
      <c r="G611" s="9"/>
      <c r="H611" s="9"/>
      <c r="I611" s="9"/>
      <c r="J611" s="9"/>
      <c r="K611" s="9"/>
      <c r="L611" s="9"/>
      <c r="M611" s="9"/>
      <c r="N611" s="9"/>
      <c r="O611" s="9"/>
      <c r="P611" s="9"/>
    </row>
    <row r="612" spans="1:16" ht="12.75">
      <c r="A612" s="9"/>
      <c r="B612" s="9"/>
      <c r="C612" s="9"/>
      <c r="D612" s="9"/>
      <c r="E612" s="9"/>
      <c r="F612" s="9"/>
      <c r="G612" s="9"/>
      <c r="H612" s="9"/>
      <c r="I612" s="9"/>
      <c r="J612" s="9"/>
      <c r="K612" s="9"/>
      <c r="L612" s="9"/>
      <c r="M612" s="9"/>
      <c r="N612" s="9"/>
      <c r="O612" s="9"/>
      <c r="P612" s="9"/>
    </row>
    <row r="613" spans="1:16" ht="12.75">
      <c r="A613" s="9"/>
      <c r="B613" s="9"/>
      <c r="C613" s="9"/>
      <c r="D613" s="9"/>
      <c r="E613" s="9"/>
      <c r="F613" s="9"/>
      <c r="G613" s="9"/>
      <c r="H613" s="9"/>
      <c r="I613" s="9"/>
      <c r="J613" s="9"/>
      <c r="K613" s="9"/>
      <c r="L613" s="9"/>
      <c r="M613" s="9"/>
      <c r="N613" s="9"/>
      <c r="O613" s="9"/>
      <c r="P613" s="9"/>
    </row>
    <row r="614" spans="1:16" ht="12.75">
      <c r="A614" s="9"/>
      <c r="B614" s="9"/>
      <c r="C614" s="9"/>
      <c r="D614" s="9"/>
      <c r="E614" s="9"/>
      <c r="F614" s="9"/>
      <c r="G614" s="9"/>
      <c r="H614" s="9"/>
      <c r="I614" s="9"/>
      <c r="J614" s="9"/>
      <c r="K614" s="9"/>
      <c r="L614" s="9"/>
      <c r="M614" s="9"/>
      <c r="N614" s="9"/>
      <c r="O614" s="9"/>
      <c r="P614" s="9"/>
    </row>
    <row r="615" spans="1:16" ht="12.75">
      <c r="A615" s="9"/>
      <c r="B615" s="9"/>
      <c r="C615" s="9"/>
      <c r="D615" s="9"/>
      <c r="E615" s="9"/>
      <c r="F615" s="9"/>
      <c r="G615" s="9"/>
      <c r="H615" s="9"/>
      <c r="I615" s="9"/>
      <c r="J615" s="9"/>
      <c r="K615" s="9"/>
      <c r="L615" s="9"/>
      <c r="M615" s="9"/>
      <c r="N615" s="9"/>
      <c r="O615" s="9"/>
      <c r="P615" s="9"/>
    </row>
    <row r="616" spans="1:16" ht="12.75">
      <c r="A616" s="9"/>
      <c r="B616" s="9"/>
      <c r="C616" s="9"/>
      <c r="D616" s="9"/>
      <c r="E616" s="9"/>
      <c r="F616" s="9"/>
      <c r="G616" s="9"/>
      <c r="H616" s="9"/>
      <c r="I616" s="9"/>
      <c r="J616" s="9"/>
      <c r="K616" s="9"/>
      <c r="L616" s="9"/>
      <c r="M616" s="9"/>
      <c r="N616" s="9"/>
      <c r="O616" s="9"/>
      <c r="P616" s="9"/>
    </row>
    <row r="617" spans="1:16" ht="12.75">
      <c r="A617" s="9"/>
      <c r="B617" s="9"/>
      <c r="C617" s="9"/>
      <c r="D617" s="9"/>
      <c r="E617" s="9"/>
      <c r="F617" s="9"/>
      <c r="G617" s="9"/>
      <c r="H617" s="9"/>
      <c r="I617" s="9"/>
      <c r="J617" s="9"/>
      <c r="K617" s="9"/>
      <c r="L617" s="9"/>
      <c r="M617" s="9"/>
      <c r="N617" s="9"/>
      <c r="O617" s="9"/>
      <c r="P617" s="9"/>
    </row>
    <row r="618" spans="1:16" ht="12.75">
      <c r="A618" s="9"/>
      <c r="B618" s="9"/>
      <c r="C618" s="9"/>
      <c r="D618" s="9"/>
      <c r="E618" s="9"/>
      <c r="F618" s="9"/>
      <c r="G618" s="9"/>
      <c r="H618" s="9"/>
      <c r="I618" s="9"/>
      <c r="J618" s="9"/>
      <c r="K618" s="9"/>
      <c r="L618" s="9"/>
      <c r="M618" s="9"/>
      <c r="N618" s="9"/>
      <c r="O618" s="9"/>
      <c r="P618" s="9"/>
    </row>
    <row r="619" spans="1:16" ht="12.75">
      <c r="A619" s="9"/>
      <c r="B619" s="9"/>
      <c r="C619" s="9"/>
      <c r="D619" s="9"/>
      <c r="E619" s="9"/>
      <c r="F619" s="9"/>
      <c r="G619" s="9"/>
      <c r="H619" s="9"/>
      <c r="I619" s="9"/>
      <c r="J619" s="9"/>
      <c r="K619" s="9"/>
      <c r="L619" s="9"/>
      <c r="M619" s="9"/>
      <c r="N619" s="9"/>
      <c r="O619" s="9"/>
      <c r="P619" s="9"/>
    </row>
    <row r="620" spans="1:16" ht="12.75">
      <c r="A620" s="9"/>
      <c r="B620" s="9"/>
      <c r="C620" s="9"/>
      <c r="D620" s="9"/>
      <c r="E620" s="9"/>
      <c r="F620" s="9"/>
      <c r="G620" s="9"/>
      <c r="H620" s="9"/>
      <c r="I620" s="9"/>
      <c r="J620" s="9"/>
      <c r="K620" s="9"/>
      <c r="L620" s="9"/>
      <c r="M620" s="9"/>
      <c r="N620" s="9"/>
      <c r="O620" s="9"/>
      <c r="P620" s="9"/>
    </row>
    <row r="621" spans="1:16" ht="12.75">
      <c r="A621" s="9"/>
      <c r="B621" s="9"/>
      <c r="C621" s="9"/>
      <c r="D621" s="9"/>
      <c r="E621" s="9"/>
      <c r="F621" s="9"/>
      <c r="G621" s="9"/>
      <c r="H621" s="9"/>
      <c r="I621" s="9"/>
      <c r="J621" s="9"/>
      <c r="K621" s="9"/>
      <c r="L621" s="9"/>
      <c r="M621" s="9"/>
      <c r="N621" s="9"/>
      <c r="O621" s="9"/>
      <c r="P621" s="9"/>
    </row>
    <row r="622" spans="1:16" ht="12.75">
      <c r="A622" s="9"/>
      <c r="B622" s="9"/>
      <c r="C622" s="9"/>
      <c r="D622" s="9"/>
      <c r="E622" s="9"/>
      <c r="F622" s="9"/>
      <c r="G622" s="9"/>
      <c r="H622" s="9"/>
      <c r="I622" s="9"/>
      <c r="J622" s="9"/>
      <c r="K622" s="9"/>
      <c r="L622" s="9"/>
      <c r="M622" s="9"/>
      <c r="N622" s="9"/>
      <c r="O622" s="9"/>
      <c r="P622" s="9"/>
    </row>
    <row r="623" spans="1:16" ht="12.75">
      <c r="A623" s="9"/>
      <c r="B623" s="9"/>
      <c r="C623" s="9"/>
      <c r="D623" s="9"/>
      <c r="E623" s="9"/>
      <c r="F623" s="9"/>
      <c r="G623" s="9"/>
      <c r="H623" s="9"/>
      <c r="I623" s="9"/>
      <c r="J623" s="9"/>
      <c r="K623" s="9"/>
      <c r="L623" s="9"/>
      <c r="M623" s="9"/>
      <c r="N623" s="9"/>
      <c r="O623" s="9"/>
      <c r="P623" s="9"/>
    </row>
    <row r="624" spans="1:16" ht="12.75">
      <c r="A624" s="9"/>
      <c r="B624" s="9"/>
      <c r="C624" s="9"/>
      <c r="D624" s="9"/>
      <c r="E624" s="9"/>
      <c r="F624" s="9"/>
      <c r="G624" s="9"/>
      <c r="H624" s="9"/>
      <c r="I624" s="9"/>
      <c r="J624" s="9"/>
      <c r="K624" s="9"/>
      <c r="L624" s="9"/>
      <c r="M624" s="9"/>
      <c r="N624" s="9"/>
      <c r="O624" s="9"/>
      <c r="P624" s="9"/>
    </row>
    <row r="625" spans="1:16" ht="12.75">
      <c r="A625" s="9"/>
      <c r="B625" s="9"/>
      <c r="C625" s="9"/>
      <c r="D625" s="9"/>
      <c r="E625" s="9"/>
      <c r="F625" s="9"/>
      <c r="G625" s="9"/>
      <c r="H625" s="9"/>
      <c r="I625" s="9"/>
      <c r="J625" s="9"/>
      <c r="K625" s="9"/>
      <c r="L625" s="9"/>
      <c r="M625" s="9"/>
      <c r="N625" s="9"/>
      <c r="O625" s="9"/>
      <c r="P625" s="9"/>
    </row>
    <row r="626" spans="1:16" ht="12.75">
      <c r="A626" s="9"/>
      <c r="B626" s="9"/>
      <c r="C626" s="9"/>
      <c r="D626" s="9"/>
      <c r="E626" s="9"/>
      <c r="F626" s="9"/>
      <c r="G626" s="9"/>
      <c r="H626" s="9"/>
      <c r="I626" s="9"/>
      <c r="J626" s="9"/>
      <c r="K626" s="9"/>
      <c r="L626" s="9"/>
      <c r="M626" s="9"/>
      <c r="N626" s="9"/>
      <c r="O626" s="9"/>
      <c r="P626" s="9"/>
    </row>
    <row r="627" spans="1:16" ht="12.75">
      <c r="A627" s="9"/>
      <c r="B627" s="9"/>
      <c r="C627" s="9"/>
      <c r="D627" s="9"/>
      <c r="E627" s="9"/>
      <c r="F627" s="9"/>
      <c r="G627" s="9"/>
      <c r="H627" s="9"/>
      <c r="I627" s="9"/>
      <c r="J627" s="9"/>
      <c r="K627" s="9"/>
      <c r="L627" s="9"/>
      <c r="M627" s="9"/>
      <c r="N627" s="9"/>
      <c r="O627" s="9"/>
      <c r="P627" s="9"/>
    </row>
    <row r="628" spans="1:16" ht="12.75">
      <c r="A628" s="9"/>
      <c r="B628" s="9"/>
      <c r="C628" s="9"/>
      <c r="D628" s="9"/>
      <c r="E628" s="9"/>
      <c r="F628" s="9"/>
      <c r="G628" s="9"/>
      <c r="H628" s="9"/>
      <c r="I628" s="9"/>
      <c r="J628" s="9"/>
      <c r="K628" s="9"/>
      <c r="L628" s="9"/>
      <c r="M628" s="9"/>
      <c r="N628" s="9"/>
      <c r="O628" s="9"/>
      <c r="P628" s="9"/>
    </row>
    <row r="629" spans="1:16" ht="12.75">
      <c r="A629" s="9"/>
      <c r="B629" s="9"/>
      <c r="C629" s="9"/>
      <c r="D629" s="9"/>
      <c r="E629" s="9"/>
      <c r="F629" s="9"/>
      <c r="G629" s="9"/>
      <c r="H629" s="9"/>
      <c r="I629" s="9"/>
      <c r="J629" s="9"/>
      <c r="K629" s="9"/>
      <c r="L629" s="9"/>
      <c r="M629" s="9"/>
      <c r="N629" s="9"/>
      <c r="O629" s="9"/>
      <c r="P629" s="9"/>
    </row>
    <row r="630" spans="1:16" ht="12.75">
      <c r="A630" s="9"/>
      <c r="B630" s="9"/>
      <c r="C630" s="9"/>
      <c r="D630" s="9"/>
      <c r="E630" s="9"/>
      <c r="F630" s="9"/>
      <c r="G630" s="9"/>
      <c r="H630" s="9"/>
      <c r="I630" s="9"/>
      <c r="J630" s="9"/>
      <c r="K630" s="9"/>
      <c r="L630" s="9"/>
      <c r="M630" s="9"/>
      <c r="N630" s="9"/>
      <c r="O630" s="9"/>
      <c r="P630" s="9"/>
    </row>
    <row r="631" spans="1:16" ht="12.75">
      <c r="A631" s="9"/>
      <c r="B631" s="9"/>
      <c r="C631" s="9"/>
      <c r="D631" s="9"/>
      <c r="E631" s="9"/>
      <c r="F631" s="9"/>
      <c r="G631" s="9"/>
      <c r="H631" s="9"/>
      <c r="I631" s="9"/>
      <c r="J631" s="9"/>
      <c r="K631" s="9"/>
      <c r="L631" s="9"/>
      <c r="M631" s="9"/>
      <c r="N631" s="9"/>
      <c r="O631" s="9"/>
      <c r="P631" s="9"/>
    </row>
    <row r="632" spans="1:16" ht="12.75">
      <c r="A632" s="9"/>
      <c r="B632" s="9"/>
      <c r="C632" s="9"/>
      <c r="D632" s="9"/>
      <c r="E632" s="9"/>
      <c r="F632" s="9"/>
      <c r="G632" s="9"/>
      <c r="H632" s="9"/>
      <c r="I632" s="9"/>
      <c r="J632" s="9"/>
      <c r="K632" s="9"/>
      <c r="L632" s="9"/>
      <c r="M632" s="9"/>
      <c r="N632" s="9"/>
      <c r="O632" s="9"/>
      <c r="P632" s="9"/>
    </row>
    <row r="633" spans="1:16" ht="12.75">
      <c r="A633" s="9"/>
      <c r="B633" s="9"/>
      <c r="C633" s="9"/>
      <c r="D633" s="9"/>
      <c r="E633" s="9"/>
      <c r="F633" s="9"/>
      <c r="G633" s="9"/>
      <c r="H633" s="9"/>
      <c r="I633" s="9"/>
      <c r="J633" s="9"/>
      <c r="K633" s="9"/>
      <c r="L633" s="9"/>
      <c r="M633" s="9"/>
      <c r="N633" s="9"/>
      <c r="O633" s="9"/>
      <c r="P633" s="9"/>
    </row>
    <row r="634" spans="1:16" ht="12.75">
      <c r="A634" s="9"/>
      <c r="B634" s="9"/>
      <c r="C634" s="9"/>
      <c r="D634" s="9"/>
      <c r="E634" s="9"/>
      <c r="F634" s="9"/>
      <c r="G634" s="9"/>
      <c r="H634" s="9"/>
      <c r="I634" s="9"/>
      <c r="J634" s="9"/>
      <c r="K634" s="9"/>
      <c r="L634" s="9"/>
      <c r="M634" s="9"/>
      <c r="N634" s="9"/>
      <c r="O634" s="9"/>
      <c r="P634" s="9"/>
    </row>
    <row r="635" spans="1:16" ht="12.75">
      <c r="A635" s="9"/>
      <c r="B635" s="9"/>
      <c r="C635" s="9"/>
      <c r="D635" s="9"/>
      <c r="E635" s="9"/>
      <c r="F635" s="9"/>
      <c r="G635" s="9"/>
      <c r="H635" s="9"/>
      <c r="I635" s="9"/>
      <c r="J635" s="9"/>
      <c r="K635" s="9"/>
      <c r="L635" s="9"/>
      <c r="M635" s="9"/>
      <c r="N635" s="9"/>
      <c r="O635" s="9"/>
      <c r="P635" s="9"/>
    </row>
    <row r="636" spans="1:16" ht="12.75">
      <c r="A636" s="9"/>
      <c r="B636" s="9"/>
      <c r="C636" s="9"/>
      <c r="D636" s="9"/>
      <c r="E636" s="9"/>
      <c r="F636" s="9"/>
      <c r="G636" s="9"/>
      <c r="H636" s="9"/>
      <c r="I636" s="9"/>
      <c r="J636" s="9"/>
      <c r="K636" s="9"/>
      <c r="L636" s="9"/>
      <c r="M636" s="9"/>
      <c r="N636" s="9"/>
      <c r="O636" s="9"/>
      <c r="P636" s="9"/>
    </row>
    <row r="637" spans="1:16" ht="12.75">
      <c r="A637" s="9"/>
      <c r="B637" s="9"/>
      <c r="C637" s="9"/>
      <c r="D637" s="9"/>
      <c r="E637" s="9"/>
      <c r="F637" s="9"/>
      <c r="G637" s="9"/>
      <c r="H637" s="9"/>
      <c r="I637" s="9"/>
      <c r="J637" s="9"/>
      <c r="K637" s="9"/>
      <c r="L637" s="9"/>
      <c r="M637" s="9"/>
      <c r="N637" s="9"/>
      <c r="O637" s="9"/>
      <c r="P637" s="9"/>
    </row>
    <row r="638" spans="1:16" ht="12.75">
      <c r="A638" s="9"/>
      <c r="B638" s="9"/>
      <c r="C638" s="9"/>
      <c r="D638" s="9"/>
      <c r="E638" s="9"/>
      <c r="F638" s="9"/>
      <c r="G638" s="9"/>
      <c r="H638" s="9"/>
      <c r="I638" s="9"/>
      <c r="J638" s="9"/>
      <c r="K638" s="9"/>
      <c r="L638" s="9"/>
      <c r="M638" s="9"/>
      <c r="N638" s="9"/>
      <c r="O638" s="9"/>
      <c r="P638" s="9"/>
    </row>
    <row r="639" spans="1:16" ht="12.75">
      <c r="A639" s="9"/>
      <c r="B639" s="9"/>
      <c r="C639" s="9"/>
      <c r="D639" s="9"/>
      <c r="E639" s="9"/>
      <c r="F639" s="9"/>
      <c r="G639" s="9"/>
      <c r="H639" s="9"/>
      <c r="I639" s="9"/>
      <c r="J639" s="9"/>
      <c r="K639" s="9"/>
      <c r="L639" s="9"/>
      <c r="M639" s="9"/>
      <c r="N639" s="9"/>
      <c r="O639" s="9"/>
      <c r="P639" s="9"/>
    </row>
    <row r="640" spans="1:16" ht="12.75">
      <c r="A640" s="9"/>
      <c r="B640" s="9"/>
      <c r="C640" s="9"/>
      <c r="D640" s="9"/>
      <c r="E640" s="9"/>
      <c r="F640" s="9"/>
      <c r="G640" s="9"/>
      <c r="H640" s="9"/>
      <c r="I640" s="9"/>
      <c r="J640" s="9"/>
      <c r="K640" s="9"/>
      <c r="L640" s="9"/>
      <c r="M640" s="9"/>
      <c r="N640" s="9"/>
      <c r="O640" s="9"/>
      <c r="P640" s="9"/>
    </row>
    <row r="641" spans="1:16" ht="12.75">
      <c r="A641" s="9"/>
      <c r="B641" s="9"/>
      <c r="C641" s="9"/>
      <c r="D641" s="9"/>
      <c r="E641" s="9"/>
      <c r="F641" s="9"/>
      <c r="G641" s="9"/>
      <c r="H641" s="9"/>
      <c r="I641" s="9"/>
      <c r="J641" s="9"/>
      <c r="K641" s="9"/>
      <c r="L641" s="9"/>
      <c r="M641" s="9"/>
      <c r="N641" s="9"/>
      <c r="O641" s="9"/>
      <c r="P641" s="9"/>
    </row>
    <row r="642" spans="1:16" ht="12.75">
      <c r="A642" s="9"/>
      <c r="B642" s="9"/>
      <c r="C642" s="9"/>
      <c r="D642" s="9"/>
      <c r="E642" s="9"/>
      <c r="F642" s="9"/>
      <c r="G642" s="9"/>
      <c r="H642" s="9"/>
      <c r="I642" s="9"/>
      <c r="J642" s="9"/>
      <c r="K642" s="9"/>
      <c r="L642" s="9"/>
      <c r="M642" s="9"/>
      <c r="N642" s="9"/>
      <c r="O642" s="9"/>
      <c r="P642" s="9"/>
    </row>
    <row r="643" spans="1:16" ht="12.75">
      <c r="A643" s="9"/>
      <c r="B643" s="9"/>
      <c r="C643" s="9"/>
      <c r="D643" s="9"/>
      <c r="E643" s="9"/>
      <c r="F643" s="9"/>
      <c r="G643" s="9"/>
      <c r="H643" s="9"/>
      <c r="I643" s="9"/>
      <c r="J643" s="9"/>
      <c r="K643" s="9"/>
      <c r="L643" s="9"/>
      <c r="M643" s="9"/>
      <c r="N643" s="9"/>
      <c r="O643" s="9"/>
      <c r="P643" s="9"/>
    </row>
    <row r="644" spans="1:16" ht="12.75">
      <c r="A644" s="9"/>
      <c r="B644" s="9"/>
      <c r="C644" s="9"/>
      <c r="D644" s="9"/>
      <c r="E644" s="9"/>
      <c r="F644" s="9"/>
      <c r="G644" s="9"/>
      <c r="H644" s="9"/>
      <c r="I644" s="9"/>
      <c r="J644" s="9"/>
      <c r="K644" s="9"/>
      <c r="L644" s="9"/>
      <c r="M644" s="9"/>
      <c r="N644" s="9"/>
      <c r="O644" s="9"/>
      <c r="P644" s="9"/>
    </row>
    <row r="645" spans="1:16" ht="12.75">
      <c r="A645" s="9"/>
      <c r="B645" s="9"/>
      <c r="C645" s="9"/>
      <c r="D645" s="9"/>
      <c r="E645" s="9"/>
      <c r="F645" s="9"/>
      <c r="G645" s="9"/>
      <c r="H645" s="9"/>
      <c r="I645" s="9"/>
      <c r="J645" s="9"/>
      <c r="K645" s="9"/>
      <c r="L645" s="9"/>
      <c r="M645" s="9"/>
      <c r="N645" s="9"/>
      <c r="O645" s="9"/>
      <c r="P645" s="9"/>
    </row>
    <row r="646" spans="1:16" ht="12.75">
      <c r="A646" s="9"/>
      <c r="B646" s="9"/>
      <c r="C646" s="9"/>
      <c r="D646" s="9"/>
      <c r="E646" s="9"/>
      <c r="F646" s="9"/>
      <c r="G646" s="9"/>
      <c r="H646" s="9"/>
      <c r="I646" s="9"/>
      <c r="J646" s="9"/>
      <c r="K646" s="9"/>
      <c r="L646" s="9"/>
      <c r="M646" s="9"/>
      <c r="N646" s="9"/>
      <c r="O646" s="9"/>
      <c r="P646" s="9"/>
    </row>
    <row r="647" spans="1:16" ht="12.75">
      <c r="A647" s="9"/>
      <c r="B647" s="9"/>
      <c r="C647" s="9"/>
      <c r="D647" s="9"/>
      <c r="E647" s="9"/>
      <c r="F647" s="9"/>
      <c r="G647" s="9"/>
      <c r="H647" s="9"/>
      <c r="I647" s="9"/>
      <c r="J647" s="9"/>
      <c r="K647" s="9"/>
      <c r="L647" s="9"/>
      <c r="M647" s="9"/>
      <c r="N647" s="9"/>
      <c r="O647" s="9"/>
      <c r="P647" s="9"/>
    </row>
    <row r="648" spans="1:16" ht="12.75">
      <c r="A648" s="9"/>
      <c r="B648" s="9"/>
      <c r="C648" s="9"/>
      <c r="D648" s="9"/>
      <c r="E648" s="9"/>
      <c r="F648" s="9"/>
      <c r="G648" s="9"/>
      <c r="H648" s="9"/>
      <c r="I648" s="9"/>
      <c r="J648" s="9"/>
      <c r="K648" s="9"/>
      <c r="L648" s="9"/>
      <c r="M648" s="9"/>
      <c r="N648" s="9"/>
      <c r="O648" s="9"/>
      <c r="P648" s="9"/>
    </row>
    <row r="649" spans="1:16" ht="12.75">
      <c r="A649" s="9"/>
      <c r="B649" s="9"/>
      <c r="C649" s="9"/>
      <c r="D649" s="9"/>
      <c r="E649" s="9"/>
      <c r="F649" s="9"/>
      <c r="G649" s="9"/>
      <c r="H649" s="9"/>
      <c r="I649" s="9"/>
      <c r="J649" s="9"/>
      <c r="K649" s="9"/>
      <c r="L649" s="9"/>
      <c r="M649" s="9"/>
      <c r="N649" s="9"/>
      <c r="O649" s="9"/>
      <c r="P649" s="9"/>
    </row>
    <row r="650" spans="1:16" ht="12.75">
      <c r="A650" s="9"/>
      <c r="B650" s="9"/>
      <c r="C650" s="9"/>
      <c r="D650" s="9"/>
      <c r="E650" s="9"/>
      <c r="F650" s="9"/>
      <c r="G650" s="9"/>
      <c r="H650" s="9"/>
      <c r="I650" s="9"/>
      <c r="J650" s="9"/>
      <c r="K650" s="9"/>
      <c r="L650" s="9"/>
      <c r="M650" s="9"/>
      <c r="N650" s="9"/>
      <c r="O650" s="9"/>
      <c r="P650" s="9"/>
    </row>
    <row r="651" spans="1:16" ht="12.75">
      <c r="A651" s="9"/>
      <c r="B651" s="9"/>
      <c r="C651" s="9"/>
      <c r="D651" s="9"/>
      <c r="E651" s="9"/>
      <c r="F651" s="9"/>
      <c r="G651" s="9"/>
      <c r="H651" s="9"/>
      <c r="I651" s="9"/>
      <c r="J651" s="9"/>
      <c r="K651" s="9"/>
      <c r="L651" s="9"/>
      <c r="M651" s="9"/>
      <c r="N651" s="9"/>
      <c r="O651" s="9"/>
      <c r="P651" s="9"/>
    </row>
    <row r="652" spans="1:16" ht="12.75">
      <c r="A652" s="9"/>
      <c r="B652" s="9"/>
      <c r="C652" s="9"/>
      <c r="D652" s="9"/>
      <c r="E652" s="9"/>
      <c r="F652" s="9"/>
      <c r="G652" s="9"/>
      <c r="H652" s="9"/>
      <c r="I652" s="9"/>
      <c r="J652" s="9"/>
      <c r="K652" s="9"/>
      <c r="L652" s="9"/>
      <c r="M652" s="9"/>
      <c r="N652" s="9"/>
      <c r="O652" s="9"/>
      <c r="P652" s="9"/>
    </row>
    <row r="653" spans="1:16" ht="12.75">
      <c r="A653" s="9"/>
      <c r="B653" s="9"/>
      <c r="C653" s="9"/>
      <c r="D653" s="9"/>
      <c r="E653" s="9"/>
      <c r="F653" s="9"/>
      <c r="G653" s="9"/>
      <c r="H653" s="9"/>
      <c r="I653" s="9"/>
      <c r="J653" s="9"/>
      <c r="K653" s="9"/>
      <c r="L653" s="9"/>
      <c r="M653" s="9"/>
      <c r="N653" s="9"/>
      <c r="O653" s="9"/>
      <c r="P653" s="9"/>
    </row>
    <row r="654" spans="1:16" ht="12.75">
      <c r="A654" s="9"/>
      <c r="B654" s="9"/>
      <c r="C654" s="9"/>
      <c r="D654" s="9"/>
      <c r="E654" s="9"/>
      <c r="F654" s="9"/>
      <c r="G654" s="9"/>
      <c r="H654" s="9"/>
      <c r="I654" s="9"/>
      <c r="J654" s="9"/>
      <c r="K654" s="9"/>
      <c r="L654" s="9"/>
      <c r="M654" s="9"/>
      <c r="N654" s="9"/>
      <c r="O654" s="9"/>
      <c r="P654" s="9"/>
    </row>
    <row r="655" spans="1:16" ht="12.75">
      <c r="A655" s="9"/>
      <c r="B655" s="9"/>
      <c r="C655" s="9"/>
      <c r="D655" s="9"/>
      <c r="E655" s="9"/>
      <c r="F655" s="9"/>
      <c r="G655" s="9"/>
      <c r="H655" s="9"/>
      <c r="I655" s="9"/>
      <c r="J655" s="9"/>
      <c r="K655" s="9"/>
      <c r="L655" s="9"/>
      <c r="M655" s="9"/>
      <c r="N655" s="9"/>
      <c r="O655" s="9"/>
      <c r="P655" s="9"/>
    </row>
    <row r="656" spans="1:16" ht="12.75">
      <c r="A656" s="9"/>
      <c r="B656" s="9"/>
      <c r="C656" s="9"/>
      <c r="D656" s="9"/>
      <c r="E656" s="9"/>
      <c r="F656" s="9"/>
      <c r="G656" s="9"/>
      <c r="H656" s="9"/>
      <c r="I656" s="9"/>
      <c r="J656" s="9"/>
      <c r="K656" s="9"/>
      <c r="L656" s="9"/>
      <c r="M656" s="9"/>
      <c r="N656" s="9"/>
      <c r="O656" s="9"/>
      <c r="P656" s="9"/>
    </row>
    <row r="657" spans="1:16" ht="12.75">
      <c r="A657" s="9"/>
      <c r="B657" s="9"/>
      <c r="C657" s="9"/>
      <c r="D657" s="9"/>
      <c r="E657" s="9"/>
      <c r="F657" s="9"/>
      <c r="G657" s="9"/>
      <c r="H657" s="9"/>
      <c r="I657" s="9"/>
      <c r="J657" s="9"/>
      <c r="K657" s="9"/>
      <c r="L657" s="9"/>
      <c r="M657" s="9"/>
      <c r="N657" s="9"/>
      <c r="O657" s="9"/>
      <c r="P657" s="9"/>
    </row>
    <row r="658" spans="1:16" ht="12.75">
      <c r="A658" s="9"/>
      <c r="B658" s="9"/>
      <c r="C658" s="9"/>
      <c r="D658" s="9"/>
      <c r="E658" s="9"/>
      <c r="F658" s="9"/>
      <c r="G658" s="9"/>
      <c r="H658" s="9"/>
      <c r="I658" s="9"/>
      <c r="J658" s="9"/>
      <c r="K658" s="9"/>
      <c r="L658" s="9"/>
      <c r="M658" s="9"/>
      <c r="N658" s="9"/>
      <c r="O658" s="9"/>
      <c r="P658" s="9"/>
    </row>
    <row r="659" spans="1:16" ht="12.75">
      <c r="A659" s="9"/>
      <c r="B659" s="9"/>
      <c r="C659" s="9"/>
      <c r="D659" s="9"/>
      <c r="E659" s="9"/>
      <c r="F659" s="9"/>
      <c r="G659" s="9"/>
      <c r="H659" s="9"/>
      <c r="I659" s="9"/>
      <c r="J659" s="9"/>
      <c r="K659" s="9"/>
      <c r="L659" s="9"/>
      <c r="M659" s="9"/>
      <c r="N659" s="9"/>
      <c r="O659" s="9"/>
      <c r="P659" s="9"/>
    </row>
    <row r="660" spans="1:16" ht="12.75">
      <c r="A660" s="9"/>
      <c r="B660" s="9"/>
      <c r="C660" s="9"/>
      <c r="D660" s="9"/>
      <c r="E660" s="9"/>
      <c r="F660" s="9"/>
      <c r="G660" s="9"/>
      <c r="H660" s="9"/>
      <c r="I660" s="9"/>
      <c r="J660" s="9"/>
      <c r="K660" s="9"/>
      <c r="L660" s="9"/>
      <c r="M660" s="9"/>
      <c r="N660" s="9"/>
      <c r="O660" s="9"/>
      <c r="P660" s="9"/>
    </row>
    <row r="661" spans="1:16" ht="12.75">
      <c r="A661" s="9"/>
      <c r="B661" s="9"/>
      <c r="C661" s="9"/>
      <c r="D661" s="9"/>
      <c r="E661" s="9"/>
      <c r="F661" s="9"/>
      <c r="G661" s="9"/>
      <c r="H661" s="9"/>
      <c r="I661" s="9"/>
      <c r="J661" s="9"/>
      <c r="K661" s="9"/>
      <c r="L661" s="9"/>
      <c r="M661" s="9"/>
      <c r="N661" s="9"/>
      <c r="O661" s="9"/>
      <c r="P661" s="9"/>
    </row>
    <row r="662" spans="1:16" ht="12.75">
      <c r="A662" s="9"/>
      <c r="B662" s="9"/>
      <c r="C662" s="9"/>
      <c r="D662" s="9"/>
      <c r="E662" s="9"/>
      <c r="F662" s="9"/>
      <c r="G662" s="9"/>
      <c r="H662" s="9"/>
      <c r="I662" s="9"/>
      <c r="J662" s="9"/>
      <c r="K662" s="9"/>
      <c r="L662" s="9"/>
      <c r="M662" s="9"/>
      <c r="N662" s="9"/>
      <c r="O662" s="9"/>
      <c r="P662" s="9"/>
    </row>
    <row r="663" spans="1:16" ht="12.75">
      <c r="A663" s="9"/>
      <c r="B663" s="9"/>
      <c r="C663" s="9"/>
      <c r="D663" s="9"/>
      <c r="E663" s="9"/>
      <c r="F663" s="9"/>
      <c r="G663" s="9"/>
      <c r="H663" s="9"/>
      <c r="I663" s="9"/>
      <c r="J663" s="9"/>
      <c r="K663" s="9"/>
      <c r="L663" s="9"/>
      <c r="M663" s="9"/>
      <c r="N663" s="9"/>
      <c r="O663" s="9"/>
      <c r="P663" s="9"/>
    </row>
    <row r="664" spans="1:16" ht="12.75">
      <c r="A664" s="9"/>
      <c r="B664" s="9"/>
      <c r="C664" s="9"/>
      <c r="D664" s="9"/>
      <c r="E664" s="9"/>
      <c r="F664" s="9"/>
      <c r="G664" s="9"/>
      <c r="H664" s="9"/>
      <c r="I664" s="9"/>
      <c r="J664" s="9"/>
      <c r="K664" s="9"/>
      <c r="L664" s="9"/>
      <c r="M664" s="9"/>
      <c r="N664" s="9"/>
      <c r="O664" s="9"/>
      <c r="P664" s="9"/>
    </row>
    <row r="665" spans="1:16" ht="12.75">
      <c r="A665" s="9"/>
      <c r="B665" s="9"/>
      <c r="C665" s="9"/>
      <c r="D665" s="9"/>
      <c r="E665" s="9"/>
      <c r="F665" s="9"/>
      <c r="G665" s="9"/>
      <c r="H665" s="9"/>
      <c r="I665" s="9"/>
      <c r="J665" s="9"/>
      <c r="K665" s="9"/>
      <c r="L665" s="9"/>
      <c r="M665" s="9"/>
      <c r="N665" s="9"/>
      <c r="O665" s="9"/>
      <c r="P665" s="9"/>
    </row>
    <row r="666" spans="1:16" ht="12.75">
      <c r="A666" s="9"/>
      <c r="B666" s="9"/>
      <c r="C666" s="9"/>
      <c r="D666" s="9"/>
      <c r="E666" s="9"/>
      <c r="F666" s="9"/>
      <c r="G666" s="9"/>
      <c r="H666" s="9"/>
      <c r="I666" s="9"/>
      <c r="J666" s="9"/>
      <c r="K666" s="9"/>
      <c r="L666" s="9"/>
      <c r="M666" s="9"/>
      <c r="N666" s="9"/>
      <c r="O666" s="9"/>
      <c r="P666" s="9"/>
    </row>
    <row r="667" spans="1:16" ht="12.75">
      <c r="A667" s="9"/>
      <c r="B667" s="9"/>
      <c r="C667" s="9"/>
      <c r="D667" s="9"/>
      <c r="E667" s="9"/>
      <c r="F667" s="9"/>
      <c r="G667" s="9"/>
      <c r="H667" s="9"/>
      <c r="I667" s="9"/>
      <c r="J667" s="9"/>
      <c r="K667" s="9"/>
      <c r="L667" s="9"/>
      <c r="M667" s="9"/>
      <c r="N667" s="9"/>
      <c r="O667" s="9"/>
      <c r="P667" s="9"/>
    </row>
    <row r="668" spans="1:16" ht="12.75">
      <c r="A668" s="9"/>
      <c r="B668" s="9"/>
      <c r="C668" s="9"/>
      <c r="D668" s="9"/>
      <c r="E668" s="9"/>
      <c r="F668" s="9"/>
      <c r="G668" s="9"/>
      <c r="H668" s="9"/>
      <c r="I668" s="9"/>
      <c r="J668" s="9"/>
      <c r="K668" s="9"/>
      <c r="L668" s="9"/>
      <c r="M668" s="9"/>
      <c r="N668" s="9"/>
      <c r="O668" s="9"/>
      <c r="P668" s="9"/>
    </row>
    <row r="669" spans="1:16" ht="12.75">
      <c r="A669" s="9"/>
      <c r="B669" s="9"/>
      <c r="C669" s="9"/>
      <c r="D669" s="9"/>
      <c r="E669" s="9"/>
      <c r="F669" s="9"/>
      <c r="G669" s="9"/>
      <c r="H669" s="9"/>
      <c r="I669" s="9"/>
      <c r="J669" s="9"/>
      <c r="K669" s="9"/>
      <c r="L669" s="9"/>
      <c r="M669" s="9"/>
      <c r="N669" s="9"/>
      <c r="O669" s="9"/>
      <c r="P669" s="9"/>
    </row>
    <row r="670" spans="1:16" ht="12.75">
      <c r="A670" s="9"/>
      <c r="B670" s="9"/>
      <c r="C670" s="9"/>
      <c r="D670" s="9"/>
      <c r="E670" s="9"/>
      <c r="F670" s="9"/>
      <c r="G670" s="9"/>
      <c r="H670" s="9"/>
      <c r="I670" s="9"/>
      <c r="J670" s="9"/>
      <c r="K670" s="9"/>
      <c r="L670" s="9"/>
      <c r="M670" s="9"/>
      <c r="N670" s="9"/>
      <c r="O670" s="9"/>
      <c r="P670" s="9"/>
    </row>
    <row r="671" spans="1:16" ht="12.75">
      <c r="A671" s="9"/>
      <c r="B671" s="9"/>
      <c r="C671" s="9"/>
      <c r="D671" s="9"/>
      <c r="E671" s="9"/>
      <c r="F671" s="9"/>
      <c r="G671" s="9"/>
      <c r="H671" s="9"/>
      <c r="I671" s="9"/>
      <c r="J671" s="9"/>
      <c r="K671" s="9"/>
      <c r="L671" s="9"/>
      <c r="M671" s="9"/>
      <c r="N671" s="9"/>
      <c r="O671" s="9"/>
      <c r="P671" s="9"/>
    </row>
    <row r="672" spans="1:16" ht="12.75">
      <c r="A672" s="9"/>
      <c r="B672" s="9"/>
      <c r="C672" s="9"/>
      <c r="D672" s="9"/>
      <c r="E672" s="9"/>
      <c r="F672" s="9"/>
      <c r="G672" s="9"/>
      <c r="H672" s="9"/>
      <c r="I672" s="9"/>
      <c r="J672" s="9"/>
      <c r="K672" s="9"/>
      <c r="L672" s="9"/>
      <c r="M672" s="9"/>
      <c r="N672" s="9"/>
      <c r="O672" s="9"/>
      <c r="P672" s="9"/>
    </row>
    <row r="673" spans="1:16" ht="12.75">
      <c r="A673" s="9"/>
      <c r="B673" s="9"/>
      <c r="C673" s="9"/>
      <c r="D673" s="9"/>
      <c r="E673" s="9"/>
      <c r="F673" s="9"/>
      <c r="G673" s="9"/>
      <c r="H673" s="9"/>
      <c r="I673" s="9"/>
      <c r="J673" s="9"/>
      <c r="K673" s="9"/>
      <c r="L673" s="9"/>
      <c r="M673" s="9"/>
      <c r="N673" s="9"/>
      <c r="O673" s="9"/>
      <c r="P673" s="9"/>
    </row>
    <row r="674" spans="1:16" ht="12.75">
      <c r="A674" s="9"/>
      <c r="B674" s="9"/>
      <c r="C674" s="9"/>
      <c r="D674" s="9"/>
      <c r="E674" s="9"/>
      <c r="F674" s="9"/>
      <c r="G674" s="9"/>
      <c r="H674" s="9"/>
      <c r="I674" s="9"/>
      <c r="J674" s="9"/>
      <c r="K674" s="9"/>
      <c r="L674" s="9"/>
      <c r="M674" s="9"/>
      <c r="N674" s="9"/>
      <c r="O674" s="9"/>
      <c r="P674" s="9"/>
    </row>
    <row r="675" spans="1:16" ht="12.75">
      <c r="A675" s="9"/>
      <c r="B675" s="9"/>
      <c r="C675" s="9"/>
      <c r="D675" s="9"/>
      <c r="E675" s="9"/>
      <c r="F675" s="9"/>
      <c r="G675" s="9"/>
      <c r="H675" s="9"/>
      <c r="I675" s="9"/>
      <c r="J675" s="9"/>
      <c r="K675" s="9"/>
      <c r="L675" s="9"/>
      <c r="M675" s="9"/>
      <c r="N675" s="9"/>
      <c r="O675" s="9"/>
      <c r="P675" s="9"/>
    </row>
    <row r="676" spans="1:16" ht="12.75">
      <c r="A676" s="9"/>
      <c r="B676" s="9"/>
      <c r="C676" s="9"/>
      <c r="D676" s="9"/>
      <c r="E676" s="9"/>
      <c r="F676" s="9"/>
      <c r="G676" s="9"/>
      <c r="H676" s="9"/>
      <c r="I676" s="9"/>
      <c r="J676" s="9"/>
      <c r="K676" s="9"/>
      <c r="L676" s="9"/>
      <c r="M676" s="9"/>
      <c r="N676" s="9"/>
      <c r="O676" s="9"/>
      <c r="P676" s="9"/>
    </row>
    <row r="677" spans="1:16" ht="12.75">
      <c r="A677" s="9"/>
      <c r="B677" s="9"/>
      <c r="C677" s="9"/>
      <c r="D677" s="9"/>
      <c r="E677" s="9"/>
      <c r="F677" s="9"/>
      <c r="G677" s="9"/>
      <c r="H677" s="9"/>
      <c r="I677" s="9"/>
      <c r="J677" s="9"/>
      <c r="K677" s="9"/>
      <c r="L677" s="9"/>
      <c r="M677" s="9"/>
      <c r="N677" s="9"/>
      <c r="O677" s="9"/>
      <c r="P677" s="9"/>
    </row>
    <row r="678" spans="1:16" ht="12.75">
      <c r="A678" s="9"/>
      <c r="B678" s="9"/>
      <c r="C678" s="9"/>
      <c r="D678" s="9"/>
      <c r="E678" s="9"/>
      <c r="F678" s="9"/>
      <c r="G678" s="9"/>
      <c r="H678" s="9"/>
      <c r="I678" s="9"/>
      <c r="J678" s="9"/>
      <c r="K678" s="9"/>
      <c r="L678" s="9"/>
      <c r="M678" s="9"/>
      <c r="N678" s="9"/>
      <c r="O678" s="9"/>
      <c r="P678" s="9"/>
    </row>
    <row r="679" spans="1:16" ht="12.75">
      <c r="A679" s="9"/>
      <c r="B679" s="9"/>
      <c r="C679" s="9"/>
      <c r="D679" s="9"/>
      <c r="E679" s="9"/>
      <c r="F679" s="9"/>
      <c r="G679" s="9"/>
      <c r="H679" s="9"/>
      <c r="I679" s="9"/>
      <c r="J679" s="9"/>
      <c r="K679" s="9"/>
      <c r="L679" s="9"/>
      <c r="M679" s="9"/>
      <c r="N679" s="9"/>
      <c r="O679" s="9"/>
      <c r="P679" s="9"/>
    </row>
    <row r="680" spans="1:16" ht="12.75">
      <c r="A680" s="9"/>
      <c r="B680" s="9"/>
      <c r="C680" s="9"/>
      <c r="D680" s="9"/>
      <c r="E680" s="9"/>
      <c r="F680" s="9"/>
      <c r="G680" s="9"/>
      <c r="H680" s="9"/>
      <c r="I680" s="9"/>
      <c r="J680" s="9"/>
      <c r="K680" s="9"/>
      <c r="L680" s="9"/>
      <c r="M680" s="9"/>
      <c r="N680" s="9"/>
      <c r="O680" s="9"/>
      <c r="P680" s="9"/>
    </row>
    <row r="681" spans="1:16" ht="12.75">
      <c r="A681" s="9"/>
      <c r="B681" s="9"/>
      <c r="C681" s="9"/>
      <c r="D681" s="9"/>
      <c r="E681" s="9"/>
      <c r="F681" s="9"/>
      <c r="G681" s="9"/>
      <c r="H681" s="9"/>
      <c r="I681" s="9"/>
      <c r="J681" s="9"/>
      <c r="K681" s="9"/>
      <c r="L681" s="9"/>
      <c r="M681" s="9"/>
      <c r="N681" s="9"/>
      <c r="O681" s="9"/>
      <c r="P681" s="9"/>
    </row>
    <row r="682" spans="1:16" ht="12.75">
      <c r="A682" s="9"/>
      <c r="B682" s="9"/>
      <c r="C682" s="9"/>
      <c r="D682" s="9"/>
      <c r="E682" s="9"/>
      <c r="F682" s="9"/>
      <c r="G682" s="9"/>
      <c r="H682" s="9"/>
      <c r="I682" s="9"/>
      <c r="J682" s="9"/>
      <c r="K682" s="9"/>
      <c r="L682" s="9"/>
      <c r="M682" s="9"/>
      <c r="N682" s="9"/>
      <c r="O682" s="9"/>
      <c r="P682" s="9"/>
    </row>
    <row r="683" spans="1:16" ht="12.75">
      <c r="A683" s="9"/>
      <c r="B683" s="9"/>
      <c r="C683" s="9"/>
      <c r="D683" s="9"/>
      <c r="E683" s="9"/>
      <c r="F683" s="9"/>
      <c r="G683" s="9"/>
      <c r="H683" s="9"/>
      <c r="I683" s="9"/>
      <c r="J683" s="9"/>
      <c r="K683" s="9"/>
      <c r="L683" s="9"/>
      <c r="M683" s="9"/>
      <c r="N683" s="9"/>
      <c r="O683" s="9"/>
      <c r="P683" s="9"/>
    </row>
    <row r="684" spans="1:16" ht="12.75">
      <c r="A684" s="9"/>
      <c r="B684" s="9"/>
      <c r="C684" s="9"/>
      <c r="D684" s="9"/>
      <c r="E684" s="9"/>
      <c r="F684" s="9"/>
      <c r="G684" s="9"/>
      <c r="H684" s="9"/>
      <c r="I684" s="9"/>
      <c r="J684" s="9"/>
      <c r="K684" s="9"/>
      <c r="L684" s="9"/>
      <c r="M684" s="9"/>
      <c r="N684" s="9"/>
      <c r="O684" s="9"/>
      <c r="P684" s="9"/>
    </row>
    <row r="685" spans="1:16" ht="12.75">
      <c r="A685" s="9"/>
      <c r="B685" s="9"/>
      <c r="C685" s="9"/>
      <c r="D685" s="9"/>
      <c r="E685" s="9"/>
      <c r="F685" s="9"/>
      <c r="G685" s="9"/>
      <c r="H685" s="9"/>
      <c r="I685" s="9"/>
      <c r="J685" s="9"/>
      <c r="K685" s="9"/>
      <c r="L685" s="9"/>
      <c r="M685" s="9"/>
      <c r="N685" s="9"/>
      <c r="O685" s="9"/>
      <c r="P685" s="9"/>
    </row>
    <row r="686" spans="1:16" ht="12.75">
      <c r="A686" s="9"/>
      <c r="B686" s="9"/>
      <c r="C686" s="9"/>
      <c r="D686" s="9"/>
      <c r="E686" s="9"/>
      <c r="F686" s="9"/>
      <c r="G686" s="9"/>
      <c r="H686" s="9"/>
      <c r="I686" s="9"/>
      <c r="J686" s="9"/>
      <c r="K686" s="9"/>
      <c r="L686" s="9"/>
      <c r="M686" s="9"/>
      <c r="N686" s="9"/>
      <c r="O686" s="9"/>
      <c r="P686" s="9"/>
    </row>
    <row r="687" spans="1:16" ht="12.75">
      <c r="A687" s="9"/>
      <c r="B687" s="9"/>
      <c r="C687" s="9"/>
      <c r="D687" s="9"/>
      <c r="E687" s="9"/>
      <c r="F687" s="9"/>
      <c r="G687" s="9"/>
      <c r="H687" s="9"/>
      <c r="I687" s="9"/>
      <c r="J687" s="9"/>
      <c r="K687" s="9"/>
      <c r="L687" s="9"/>
      <c r="M687" s="9"/>
      <c r="N687" s="9"/>
      <c r="O687" s="9"/>
      <c r="P687" s="9"/>
    </row>
    <row r="688" spans="1:16" ht="12.75">
      <c r="A688" s="9"/>
      <c r="B688" s="9"/>
      <c r="C688" s="9"/>
      <c r="D688" s="9"/>
      <c r="E688" s="9"/>
      <c r="F688" s="9"/>
      <c r="G688" s="9"/>
      <c r="H688" s="9"/>
      <c r="I688" s="9"/>
      <c r="J688" s="9"/>
      <c r="K688" s="9"/>
      <c r="L688" s="9"/>
      <c r="M688" s="9"/>
      <c r="N688" s="9"/>
      <c r="O688" s="9"/>
      <c r="P688" s="9"/>
    </row>
    <row r="689" spans="1:16" ht="12.75">
      <c r="A689" s="9"/>
      <c r="B689" s="9"/>
      <c r="C689" s="9"/>
      <c r="D689" s="9"/>
      <c r="E689" s="9"/>
      <c r="F689" s="9"/>
      <c r="G689" s="9"/>
      <c r="H689" s="9"/>
      <c r="I689" s="9"/>
      <c r="J689" s="9"/>
      <c r="K689" s="9"/>
      <c r="L689" s="9"/>
      <c r="M689" s="9"/>
      <c r="N689" s="9"/>
      <c r="O689" s="9"/>
      <c r="P689" s="9"/>
    </row>
    <row r="690" spans="1:16" ht="12.75">
      <c r="A690" s="9"/>
      <c r="B690" s="9"/>
      <c r="C690" s="9"/>
      <c r="D690" s="9"/>
      <c r="E690" s="9"/>
      <c r="F690" s="9"/>
      <c r="G690" s="9"/>
      <c r="H690" s="9"/>
      <c r="I690" s="9"/>
      <c r="J690" s="9"/>
      <c r="K690" s="9"/>
      <c r="L690" s="9"/>
      <c r="M690" s="9"/>
      <c r="N690" s="9"/>
      <c r="O690" s="9"/>
      <c r="P690" s="9"/>
    </row>
    <row r="691" spans="1:16" ht="12.75">
      <c r="A691" s="9"/>
      <c r="B691" s="9"/>
      <c r="C691" s="9"/>
      <c r="D691" s="9"/>
      <c r="E691" s="9"/>
      <c r="F691" s="9"/>
      <c r="G691" s="9"/>
      <c r="H691" s="9"/>
      <c r="I691" s="9"/>
      <c r="J691" s="9"/>
      <c r="K691" s="9"/>
      <c r="L691" s="9"/>
      <c r="M691" s="9"/>
      <c r="N691" s="9"/>
      <c r="O691" s="9"/>
      <c r="P691" s="9"/>
    </row>
    <row r="692" spans="1:16" ht="12.75">
      <c r="A692" s="9"/>
      <c r="B692" s="9"/>
      <c r="C692" s="9"/>
      <c r="D692" s="9"/>
      <c r="E692" s="9"/>
      <c r="F692" s="9"/>
      <c r="G692" s="9"/>
      <c r="H692" s="9"/>
      <c r="I692" s="9"/>
      <c r="J692" s="9"/>
      <c r="K692" s="9"/>
      <c r="L692" s="9"/>
      <c r="M692" s="9"/>
      <c r="N692" s="9"/>
      <c r="O692" s="9"/>
      <c r="P692" s="9"/>
    </row>
    <row r="693" spans="1:16" ht="12.75">
      <c r="A693" s="9"/>
      <c r="B693" s="9"/>
      <c r="C693" s="9"/>
      <c r="D693" s="9"/>
      <c r="E693" s="9"/>
      <c r="F693" s="9"/>
      <c r="G693" s="9"/>
      <c r="H693" s="9"/>
      <c r="I693" s="9"/>
      <c r="J693" s="9"/>
      <c r="K693" s="9"/>
      <c r="L693" s="9"/>
      <c r="M693" s="9"/>
      <c r="N693" s="9"/>
      <c r="O693" s="9"/>
      <c r="P693" s="9"/>
    </row>
    <row r="694" spans="1:16" ht="12.75">
      <c r="A694" s="9"/>
      <c r="B694" s="9"/>
      <c r="C694" s="9"/>
      <c r="D694" s="9"/>
      <c r="E694" s="9"/>
      <c r="F694" s="9"/>
      <c r="G694" s="9"/>
      <c r="H694" s="9"/>
      <c r="I694" s="9"/>
      <c r="J694" s="9"/>
      <c r="K694" s="9"/>
      <c r="L694" s="9"/>
      <c r="M694" s="9"/>
      <c r="N694" s="9"/>
      <c r="O694" s="9"/>
      <c r="P694" s="9"/>
    </row>
    <row r="695" spans="1:16" ht="12.75">
      <c r="A695" s="9"/>
      <c r="B695" s="9"/>
      <c r="C695" s="9"/>
      <c r="D695" s="9"/>
      <c r="E695" s="9"/>
      <c r="F695" s="9"/>
      <c r="G695" s="9"/>
      <c r="H695" s="9"/>
      <c r="I695" s="9"/>
      <c r="J695" s="9"/>
      <c r="K695" s="9"/>
      <c r="L695" s="9"/>
      <c r="M695" s="9"/>
      <c r="N695" s="9"/>
      <c r="O695" s="9"/>
      <c r="P695" s="9"/>
    </row>
    <row r="696" spans="1:16" ht="12.75">
      <c r="A696" s="9"/>
      <c r="B696" s="9"/>
      <c r="C696" s="9"/>
      <c r="D696" s="9"/>
      <c r="E696" s="9"/>
      <c r="F696" s="9"/>
      <c r="G696" s="9"/>
      <c r="H696" s="9"/>
      <c r="I696" s="9"/>
      <c r="J696" s="9"/>
      <c r="K696" s="9"/>
      <c r="L696" s="9"/>
      <c r="M696" s="9"/>
      <c r="N696" s="9"/>
      <c r="O696" s="9"/>
      <c r="P696" s="9"/>
    </row>
    <row r="697" spans="1:16" ht="12.75">
      <c r="A697" s="9"/>
      <c r="B697" s="9"/>
      <c r="C697" s="9"/>
      <c r="D697" s="9"/>
      <c r="E697" s="9"/>
      <c r="F697" s="9"/>
      <c r="G697" s="9"/>
      <c r="H697" s="9"/>
      <c r="I697" s="9"/>
      <c r="J697" s="9"/>
      <c r="K697" s="9"/>
      <c r="L697" s="9"/>
      <c r="M697" s="9"/>
      <c r="N697" s="9"/>
      <c r="O697" s="9"/>
      <c r="P697" s="9"/>
    </row>
    <row r="698" spans="1:16" ht="12.75">
      <c r="A698" s="9"/>
      <c r="B698" s="9"/>
      <c r="C698" s="9"/>
      <c r="D698" s="9"/>
      <c r="E698" s="9"/>
      <c r="F698" s="9"/>
      <c r="G698" s="9"/>
      <c r="H698" s="9"/>
      <c r="I698" s="9"/>
      <c r="J698" s="9"/>
      <c r="K698" s="9"/>
      <c r="L698" s="9"/>
      <c r="M698" s="9"/>
      <c r="N698" s="9"/>
      <c r="O698" s="9"/>
      <c r="P698" s="9"/>
    </row>
    <row r="699" spans="1:16" ht="12.75">
      <c r="A699" s="9"/>
      <c r="B699" s="9"/>
      <c r="C699" s="9"/>
      <c r="D699" s="9"/>
      <c r="E699" s="9"/>
      <c r="F699" s="9"/>
      <c r="G699" s="9"/>
      <c r="H699" s="9"/>
      <c r="I699" s="9"/>
      <c r="J699" s="9"/>
      <c r="K699" s="9"/>
      <c r="L699" s="9"/>
      <c r="M699" s="9"/>
      <c r="N699" s="9"/>
      <c r="O699" s="9"/>
      <c r="P699" s="9"/>
    </row>
    <row r="700" spans="1:16" ht="12.75">
      <c r="A700" s="9"/>
      <c r="B700" s="9"/>
      <c r="C700" s="9"/>
      <c r="D700" s="9"/>
      <c r="E700" s="9"/>
      <c r="F700" s="9"/>
      <c r="G700" s="9"/>
      <c r="H700" s="9"/>
      <c r="I700" s="9"/>
      <c r="J700" s="9"/>
      <c r="K700" s="9"/>
      <c r="L700" s="9"/>
      <c r="M700" s="9"/>
      <c r="N700" s="9"/>
      <c r="O700" s="9"/>
      <c r="P700" s="9"/>
    </row>
    <row r="701" spans="1:16" ht="12.75">
      <c r="A701" s="9"/>
      <c r="B701" s="9"/>
      <c r="C701" s="9"/>
      <c r="D701" s="9"/>
      <c r="E701" s="9"/>
      <c r="F701" s="9"/>
      <c r="G701" s="9"/>
      <c r="H701" s="9"/>
      <c r="I701" s="9"/>
      <c r="J701" s="9"/>
      <c r="K701" s="9"/>
      <c r="L701" s="9"/>
      <c r="M701" s="9"/>
      <c r="N701" s="9"/>
      <c r="O701" s="9"/>
      <c r="P701" s="9"/>
    </row>
    <row r="702" spans="1:16" ht="12.75">
      <c r="A702" s="9"/>
      <c r="B702" s="9"/>
      <c r="C702" s="9"/>
      <c r="D702" s="9"/>
      <c r="E702" s="9"/>
      <c r="F702" s="9"/>
      <c r="G702" s="9"/>
      <c r="H702" s="9"/>
      <c r="I702" s="9"/>
      <c r="J702" s="9"/>
      <c r="K702" s="9"/>
      <c r="L702" s="9"/>
      <c r="M702" s="9"/>
      <c r="N702" s="9"/>
      <c r="O702" s="9"/>
      <c r="P702" s="9"/>
    </row>
    <row r="703" spans="1:16" ht="12.75">
      <c r="A703" s="9"/>
      <c r="B703" s="9"/>
      <c r="C703" s="9"/>
      <c r="D703" s="9"/>
      <c r="E703" s="9"/>
      <c r="F703" s="9"/>
      <c r="G703" s="9"/>
      <c r="H703" s="9"/>
      <c r="I703" s="9"/>
      <c r="J703" s="9"/>
      <c r="K703" s="9"/>
      <c r="L703" s="9"/>
      <c r="M703" s="9"/>
      <c r="N703" s="9"/>
      <c r="O703" s="9"/>
      <c r="P703" s="9"/>
    </row>
    <row r="704" spans="1:16" ht="12.75">
      <c r="A704" s="9"/>
      <c r="B704" s="9"/>
      <c r="C704" s="9"/>
      <c r="D704" s="9"/>
      <c r="E704" s="9"/>
      <c r="F704" s="9"/>
      <c r="G704" s="9"/>
      <c r="H704" s="9"/>
      <c r="I704" s="9"/>
      <c r="J704" s="9"/>
      <c r="K704" s="9"/>
      <c r="L704" s="9"/>
      <c r="M704" s="9"/>
      <c r="N704" s="9"/>
      <c r="O704" s="9"/>
      <c r="P704" s="9"/>
    </row>
    <row r="705" spans="1:16" ht="12.75">
      <c r="A705" s="9"/>
      <c r="B705" s="9"/>
      <c r="C705" s="9"/>
      <c r="D705" s="9"/>
      <c r="E705" s="9"/>
      <c r="F705" s="9"/>
      <c r="G705" s="9"/>
      <c r="H705" s="9"/>
      <c r="I705" s="9"/>
      <c r="J705" s="9"/>
      <c r="K705" s="9"/>
      <c r="L705" s="9"/>
      <c r="M705" s="9"/>
      <c r="N705" s="9"/>
      <c r="O705" s="9"/>
      <c r="P705" s="9"/>
    </row>
    <row r="706" spans="1:16" ht="12.75">
      <c r="A706" s="9"/>
      <c r="B706" s="9"/>
      <c r="C706" s="9"/>
      <c r="D706" s="9"/>
      <c r="E706" s="9"/>
      <c r="F706" s="9"/>
      <c r="G706" s="9"/>
      <c r="H706" s="9"/>
      <c r="I706" s="9"/>
      <c r="J706" s="9"/>
      <c r="K706" s="9"/>
      <c r="L706" s="9"/>
      <c r="M706" s="9"/>
      <c r="N706" s="9"/>
      <c r="O706" s="9"/>
      <c r="P706" s="9"/>
    </row>
    <row r="707" spans="1:16" ht="12.75">
      <c r="A707" s="9"/>
      <c r="B707" s="9"/>
      <c r="C707" s="9"/>
      <c r="D707" s="9"/>
      <c r="E707" s="9"/>
      <c r="F707" s="9"/>
      <c r="G707" s="9"/>
      <c r="H707" s="9"/>
      <c r="I707" s="9"/>
      <c r="J707" s="9"/>
      <c r="K707" s="9"/>
      <c r="L707" s="9"/>
      <c r="M707" s="9"/>
      <c r="N707" s="9"/>
      <c r="O707" s="9"/>
      <c r="P707" s="9"/>
    </row>
    <row r="708" spans="1:16" ht="12.75">
      <c r="A708" s="9"/>
      <c r="B708" s="9"/>
      <c r="C708" s="9"/>
      <c r="D708" s="9"/>
      <c r="E708" s="9"/>
      <c r="F708" s="9"/>
      <c r="G708" s="9"/>
      <c r="H708" s="9"/>
      <c r="I708" s="9"/>
      <c r="J708" s="9"/>
      <c r="K708" s="9"/>
      <c r="L708" s="9"/>
      <c r="M708" s="9"/>
      <c r="N708" s="9"/>
      <c r="O708" s="9"/>
      <c r="P708" s="9"/>
    </row>
    <row r="709" spans="1:16" ht="12.75">
      <c r="A709" s="9"/>
      <c r="B709" s="9"/>
      <c r="C709" s="9"/>
      <c r="D709" s="9"/>
      <c r="E709" s="9"/>
      <c r="F709" s="9"/>
      <c r="G709" s="9"/>
      <c r="H709" s="9"/>
      <c r="I709" s="9"/>
      <c r="J709" s="9"/>
      <c r="K709" s="9"/>
      <c r="L709" s="9"/>
      <c r="M709" s="9"/>
      <c r="N709" s="9"/>
      <c r="O709" s="9"/>
      <c r="P709" s="9"/>
    </row>
    <row r="710" spans="1:16" ht="12.75">
      <c r="A710" s="9"/>
      <c r="B710" s="9"/>
      <c r="C710" s="9"/>
      <c r="D710" s="9"/>
      <c r="E710" s="9"/>
      <c r="F710" s="9"/>
      <c r="G710" s="9"/>
      <c r="H710" s="9"/>
      <c r="I710" s="9"/>
      <c r="J710" s="9"/>
      <c r="K710" s="9"/>
      <c r="L710" s="9"/>
      <c r="M710" s="9"/>
      <c r="N710" s="9"/>
      <c r="O710" s="9"/>
      <c r="P710" s="9"/>
    </row>
    <row r="711" spans="1:16" ht="12.75">
      <c r="A711" s="9"/>
      <c r="B711" s="9"/>
      <c r="C711" s="9"/>
      <c r="D711" s="9"/>
      <c r="E711" s="9"/>
      <c r="F711" s="9"/>
      <c r="G711" s="9"/>
      <c r="H711" s="9"/>
      <c r="I711" s="9"/>
      <c r="J711" s="9"/>
      <c r="K711" s="9"/>
      <c r="L711" s="9"/>
      <c r="M711" s="9"/>
      <c r="N711" s="9"/>
      <c r="O711" s="9"/>
      <c r="P711" s="9"/>
    </row>
    <row r="712" spans="1:16" ht="12.75">
      <c r="A712" s="9"/>
      <c r="B712" s="9"/>
      <c r="C712" s="9"/>
      <c r="D712" s="9"/>
      <c r="E712" s="9"/>
      <c r="F712" s="9"/>
      <c r="G712" s="9"/>
      <c r="H712" s="9"/>
      <c r="I712" s="9"/>
      <c r="J712" s="9"/>
      <c r="K712" s="9"/>
      <c r="L712" s="9"/>
      <c r="M712" s="9"/>
      <c r="N712" s="9"/>
      <c r="O712" s="9"/>
      <c r="P712" s="9"/>
    </row>
    <row r="713" spans="1:16" ht="12.75">
      <c r="A713" s="9"/>
      <c r="B713" s="9"/>
      <c r="C713" s="9"/>
      <c r="D713" s="9"/>
      <c r="E713" s="9"/>
      <c r="F713" s="9"/>
      <c r="G713" s="9"/>
      <c r="H713" s="9"/>
      <c r="I713" s="9"/>
      <c r="J713" s="9"/>
      <c r="K713" s="9"/>
      <c r="L713" s="9"/>
      <c r="M713" s="9"/>
      <c r="N713" s="9"/>
      <c r="O713" s="9"/>
      <c r="P713" s="9"/>
    </row>
    <row r="714" spans="1:16" ht="12.75">
      <c r="A714" s="9"/>
      <c r="B714" s="9"/>
      <c r="C714" s="9"/>
      <c r="D714" s="9"/>
      <c r="E714" s="9"/>
      <c r="F714" s="9"/>
      <c r="G714" s="9"/>
      <c r="H714" s="9"/>
      <c r="I714" s="9"/>
      <c r="J714" s="9"/>
      <c r="K714" s="9"/>
      <c r="L714" s="9"/>
      <c r="M714" s="9"/>
      <c r="N714" s="9"/>
      <c r="O714" s="9"/>
      <c r="P714" s="9"/>
    </row>
    <row r="715" spans="1:16" ht="12.75">
      <c r="A715" s="9"/>
      <c r="B715" s="9"/>
      <c r="C715" s="9"/>
      <c r="D715" s="9"/>
      <c r="E715" s="9"/>
      <c r="F715" s="9"/>
      <c r="G715" s="9"/>
      <c r="H715" s="9"/>
      <c r="I715" s="9"/>
      <c r="J715" s="9"/>
      <c r="K715" s="9"/>
      <c r="L715" s="9"/>
      <c r="M715" s="9"/>
      <c r="N715" s="9"/>
      <c r="O715" s="9"/>
      <c r="P715" s="9"/>
    </row>
    <row r="716" spans="1:16" ht="12.75">
      <c r="A716" s="9"/>
      <c r="B716" s="9"/>
      <c r="C716" s="9"/>
      <c r="D716" s="9"/>
      <c r="E716" s="9"/>
      <c r="F716" s="9"/>
      <c r="G716" s="9"/>
      <c r="H716" s="9"/>
      <c r="I716" s="9"/>
      <c r="J716" s="9"/>
      <c r="K716" s="9"/>
      <c r="L716" s="9"/>
      <c r="M716" s="9"/>
      <c r="N716" s="9"/>
      <c r="O716" s="9"/>
      <c r="P716" s="9"/>
    </row>
    <row r="717" spans="1:16" ht="12.75">
      <c r="A717" s="9"/>
      <c r="B717" s="9"/>
      <c r="C717" s="9"/>
      <c r="D717" s="9"/>
      <c r="E717" s="9"/>
      <c r="F717" s="9"/>
      <c r="G717" s="9"/>
      <c r="H717" s="9"/>
      <c r="I717" s="9"/>
      <c r="J717" s="9"/>
      <c r="K717" s="9"/>
      <c r="L717" s="9"/>
      <c r="M717" s="9"/>
      <c r="N717" s="9"/>
      <c r="O717" s="9"/>
      <c r="P717" s="9"/>
    </row>
    <row r="718" spans="1:16" ht="12.75">
      <c r="A718" s="9"/>
      <c r="B718" s="9"/>
      <c r="C718" s="9"/>
      <c r="D718" s="9"/>
      <c r="E718" s="9"/>
      <c r="F718" s="9"/>
      <c r="G718" s="9"/>
      <c r="H718" s="9"/>
      <c r="I718" s="9"/>
      <c r="J718" s="9"/>
      <c r="K718" s="9"/>
      <c r="L718" s="9"/>
      <c r="M718" s="9"/>
      <c r="N718" s="9"/>
      <c r="O718" s="9"/>
      <c r="P718" s="9"/>
    </row>
    <row r="719" spans="1:16" ht="12.75">
      <c r="A719" s="9"/>
      <c r="B719" s="9"/>
      <c r="C719" s="9"/>
      <c r="D719" s="9"/>
      <c r="E719" s="9"/>
      <c r="F719" s="9"/>
      <c r="G719" s="9"/>
      <c r="H719" s="9"/>
      <c r="I719" s="9"/>
      <c r="J719" s="9"/>
      <c r="K719" s="9"/>
      <c r="L719" s="9"/>
      <c r="M719" s="9"/>
      <c r="N719" s="9"/>
      <c r="O719" s="9"/>
      <c r="P719" s="9"/>
    </row>
    <row r="720" spans="1:16" ht="12.75">
      <c r="A720" s="9"/>
      <c r="B720" s="9"/>
      <c r="C720" s="9"/>
      <c r="D720" s="9"/>
      <c r="E720" s="9"/>
      <c r="F720" s="9"/>
      <c r="G720" s="9"/>
      <c r="H720" s="9"/>
      <c r="I720" s="9"/>
      <c r="J720" s="9"/>
      <c r="K720" s="9"/>
      <c r="L720" s="9"/>
      <c r="M720" s="9"/>
      <c r="N720" s="9"/>
      <c r="O720" s="9"/>
      <c r="P720" s="9"/>
    </row>
    <row r="721" spans="1:16" ht="12.75">
      <c r="A721" s="9"/>
      <c r="B721" s="9"/>
      <c r="C721" s="9"/>
      <c r="D721" s="9"/>
      <c r="E721" s="9"/>
      <c r="F721" s="9"/>
      <c r="G721" s="9"/>
      <c r="H721" s="9"/>
      <c r="I721" s="9"/>
      <c r="J721" s="9"/>
      <c r="K721" s="9"/>
      <c r="L721" s="9"/>
      <c r="M721" s="9"/>
      <c r="N721" s="9"/>
      <c r="O721" s="9"/>
      <c r="P721" s="9"/>
    </row>
    <row r="722" spans="1:16" ht="12.75">
      <c r="A722" s="9"/>
      <c r="B722" s="9"/>
      <c r="C722" s="9"/>
      <c r="D722" s="9"/>
      <c r="E722" s="9"/>
      <c r="F722" s="9"/>
      <c r="G722" s="9"/>
      <c r="H722" s="9"/>
      <c r="I722" s="9"/>
      <c r="J722" s="9"/>
      <c r="K722" s="9"/>
      <c r="L722" s="9"/>
      <c r="M722" s="9"/>
      <c r="N722" s="9"/>
      <c r="O722" s="9"/>
      <c r="P722" s="9"/>
    </row>
    <row r="723" spans="1:16" ht="12.75">
      <c r="A723" s="9"/>
      <c r="B723" s="9"/>
      <c r="C723" s="9"/>
      <c r="D723" s="9"/>
      <c r="E723" s="9"/>
      <c r="F723" s="9"/>
      <c r="G723" s="9"/>
      <c r="H723" s="9"/>
      <c r="I723" s="9"/>
      <c r="J723" s="9"/>
      <c r="K723" s="9"/>
      <c r="L723" s="9"/>
      <c r="M723" s="9"/>
      <c r="N723" s="9"/>
      <c r="O723" s="9"/>
      <c r="P723" s="9"/>
    </row>
    <row r="724" spans="1:16" ht="12.75">
      <c r="A724" s="9"/>
      <c r="B724" s="9"/>
      <c r="C724" s="9"/>
      <c r="D724" s="9"/>
      <c r="E724" s="9"/>
      <c r="F724" s="9"/>
      <c r="G724" s="9"/>
      <c r="H724" s="9"/>
      <c r="I724" s="9"/>
      <c r="J724" s="9"/>
      <c r="K724" s="9"/>
      <c r="L724" s="9"/>
      <c r="M724" s="9"/>
      <c r="N724" s="9"/>
      <c r="O724" s="9"/>
      <c r="P724" s="9"/>
    </row>
    <row r="725" spans="1:16" ht="12.75">
      <c r="A725" s="9"/>
      <c r="B725" s="9"/>
      <c r="C725" s="9"/>
      <c r="D725" s="9"/>
      <c r="E725" s="9"/>
      <c r="F725" s="9"/>
      <c r="G725" s="9"/>
      <c r="H725" s="9"/>
      <c r="I725" s="9"/>
      <c r="J725" s="9"/>
      <c r="K725" s="9"/>
      <c r="L725" s="9"/>
      <c r="M725" s="9"/>
      <c r="N725" s="9"/>
      <c r="O725" s="9"/>
      <c r="P725" s="9"/>
    </row>
    <row r="726" spans="1:16" ht="12.75">
      <c r="A726" s="9"/>
      <c r="B726" s="9"/>
      <c r="C726" s="9"/>
      <c r="D726" s="9"/>
      <c r="E726" s="9"/>
      <c r="F726" s="9"/>
      <c r="G726" s="9"/>
      <c r="H726" s="9"/>
      <c r="I726" s="9"/>
      <c r="J726" s="9"/>
      <c r="K726" s="9"/>
      <c r="L726" s="9"/>
      <c r="M726" s="9"/>
      <c r="N726" s="9"/>
      <c r="O726" s="9"/>
      <c r="P726" s="9"/>
    </row>
    <row r="727" spans="1:16" ht="12.75">
      <c r="A727" s="9"/>
      <c r="B727" s="9"/>
      <c r="C727" s="9"/>
      <c r="D727" s="9"/>
      <c r="E727" s="9"/>
      <c r="F727" s="9"/>
      <c r="G727" s="9"/>
      <c r="H727" s="9"/>
      <c r="I727" s="9"/>
      <c r="J727" s="9"/>
      <c r="K727" s="9"/>
      <c r="L727" s="9"/>
      <c r="M727" s="9"/>
      <c r="N727" s="9"/>
      <c r="O727" s="9"/>
      <c r="P727" s="9"/>
    </row>
    <row r="728" spans="1:16" ht="12.75">
      <c r="A728" s="9"/>
      <c r="B728" s="9"/>
      <c r="C728" s="9"/>
      <c r="D728" s="9"/>
      <c r="E728" s="9"/>
      <c r="F728" s="9"/>
      <c r="G728" s="9"/>
      <c r="H728" s="9"/>
      <c r="I728" s="9"/>
      <c r="J728" s="9"/>
      <c r="K728" s="9"/>
      <c r="L728" s="9"/>
      <c r="M728" s="9"/>
      <c r="N728" s="9"/>
      <c r="O728" s="9"/>
      <c r="P728" s="9"/>
    </row>
    <row r="729" spans="1:16" ht="12.75">
      <c r="A729" s="9"/>
      <c r="B729" s="9"/>
      <c r="C729" s="9"/>
      <c r="D729" s="9"/>
      <c r="E729" s="9"/>
      <c r="F729" s="9"/>
      <c r="G729" s="9"/>
      <c r="H729" s="9"/>
      <c r="I729" s="9"/>
      <c r="J729" s="9"/>
      <c r="K729" s="9"/>
      <c r="L729" s="9"/>
      <c r="M729" s="9"/>
      <c r="N729" s="9"/>
      <c r="O729" s="9"/>
      <c r="P729" s="9"/>
    </row>
    <row r="730" spans="1:16" ht="12.75">
      <c r="A730" s="9"/>
      <c r="B730" s="9"/>
      <c r="C730" s="9"/>
      <c r="D730" s="9"/>
      <c r="E730" s="9"/>
      <c r="F730" s="9"/>
      <c r="G730" s="9"/>
      <c r="H730" s="9"/>
      <c r="I730" s="9"/>
      <c r="J730" s="9"/>
      <c r="K730" s="9"/>
      <c r="L730" s="9"/>
      <c r="M730" s="9"/>
      <c r="N730" s="9"/>
      <c r="O730" s="9"/>
      <c r="P730" s="9"/>
    </row>
    <row r="731" spans="1:16" ht="12.75">
      <c r="A731" s="9"/>
      <c r="B731" s="9"/>
      <c r="C731" s="9"/>
      <c r="D731" s="9"/>
      <c r="E731" s="9"/>
      <c r="F731" s="9"/>
      <c r="G731" s="9"/>
      <c r="H731" s="9"/>
      <c r="I731" s="9"/>
      <c r="J731" s="9"/>
      <c r="K731" s="9"/>
      <c r="L731" s="9"/>
      <c r="M731" s="9"/>
      <c r="N731" s="9"/>
      <c r="O731" s="9"/>
      <c r="P731" s="9"/>
    </row>
    <row r="732" spans="1:16" ht="12.75">
      <c r="A732" s="9"/>
      <c r="B732" s="9"/>
      <c r="C732" s="9"/>
      <c r="D732" s="9"/>
      <c r="E732" s="9"/>
      <c r="F732" s="9"/>
      <c r="G732" s="9"/>
      <c r="H732" s="9"/>
      <c r="I732" s="9"/>
      <c r="J732" s="9"/>
      <c r="K732" s="9"/>
      <c r="L732" s="9"/>
      <c r="M732" s="9"/>
      <c r="N732" s="9"/>
      <c r="O732" s="9"/>
      <c r="P732" s="9"/>
    </row>
    <row r="733" spans="1:16" ht="12.75">
      <c r="A733" s="9"/>
      <c r="B733" s="9"/>
      <c r="C733" s="9"/>
      <c r="D733" s="9"/>
      <c r="E733" s="9"/>
      <c r="F733" s="9"/>
      <c r="G733" s="9"/>
      <c r="H733" s="9"/>
      <c r="I733" s="9"/>
      <c r="J733" s="9"/>
      <c r="K733" s="9"/>
      <c r="L733" s="9"/>
      <c r="M733" s="9"/>
      <c r="N733" s="9"/>
      <c r="O733" s="9"/>
      <c r="P733" s="9"/>
    </row>
    <row r="734" spans="1:16" ht="12.75">
      <c r="A734" s="9"/>
      <c r="B734" s="9"/>
      <c r="C734" s="9"/>
      <c r="D734" s="9"/>
      <c r="E734" s="9"/>
      <c r="F734" s="9"/>
      <c r="G734" s="9"/>
      <c r="H734" s="9"/>
      <c r="I734" s="9"/>
      <c r="J734" s="9"/>
      <c r="K734" s="9"/>
      <c r="L734" s="9"/>
      <c r="M734" s="9"/>
      <c r="N734" s="9"/>
      <c r="O734" s="9"/>
      <c r="P734" s="9"/>
    </row>
    <row r="735" spans="1:16" ht="12.75">
      <c r="A735" s="9"/>
      <c r="B735" s="9"/>
      <c r="C735" s="9"/>
      <c r="D735" s="9"/>
      <c r="E735" s="9"/>
      <c r="F735" s="9"/>
      <c r="G735" s="9"/>
      <c r="H735" s="9"/>
      <c r="I735" s="9"/>
      <c r="J735" s="9"/>
      <c r="K735" s="9"/>
      <c r="L735" s="9"/>
      <c r="M735" s="9"/>
      <c r="N735" s="9"/>
      <c r="O735" s="9"/>
      <c r="P735" s="9"/>
    </row>
    <row r="736" spans="1:16" ht="12.75">
      <c r="A736" s="9"/>
      <c r="B736" s="9"/>
      <c r="C736" s="9"/>
      <c r="D736" s="9"/>
      <c r="E736" s="9"/>
      <c r="F736" s="9"/>
      <c r="G736" s="9"/>
      <c r="H736" s="9"/>
      <c r="I736" s="9"/>
      <c r="J736" s="9"/>
      <c r="K736" s="9"/>
      <c r="L736" s="9"/>
      <c r="M736" s="9"/>
      <c r="N736" s="9"/>
      <c r="O736" s="9"/>
      <c r="P736" s="9"/>
    </row>
    <row r="737" spans="1:16" ht="12.75">
      <c r="A737" s="9"/>
      <c r="B737" s="9"/>
      <c r="C737" s="9"/>
      <c r="D737" s="9"/>
      <c r="E737" s="9"/>
      <c r="F737" s="9"/>
      <c r="G737" s="9"/>
      <c r="H737" s="9"/>
      <c r="I737" s="9"/>
      <c r="J737" s="9"/>
      <c r="K737" s="9"/>
      <c r="L737" s="9"/>
      <c r="M737" s="9"/>
      <c r="N737" s="9"/>
      <c r="O737" s="9"/>
      <c r="P737" s="9"/>
    </row>
    <row r="738" spans="1:16" ht="12.75">
      <c r="A738" s="9"/>
      <c r="B738" s="9"/>
      <c r="C738" s="9"/>
      <c r="D738" s="9"/>
      <c r="E738" s="9"/>
      <c r="F738" s="9"/>
      <c r="G738" s="9"/>
      <c r="H738" s="9"/>
      <c r="I738" s="9"/>
      <c r="J738" s="9"/>
      <c r="K738" s="9"/>
      <c r="L738" s="9"/>
      <c r="M738" s="9"/>
      <c r="N738" s="9"/>
      <c r="O738" s="9"/>
      <c r="P738" s="9"/>
    </row>
    <row r="739" spans="1:16" ht="12.75">
      <c r="A739" s="9"/>
      <c r="B739" s="9"/>
      <c r="C739" s="9"/>
      <c r="D739" s="9"/>
      <c r="E739" s="9"/>
      <c r="F739" s="9"/>
      <c r="G739" s="9"/>
      <c r="H739" s="9"/>
      <c r="I739" s="9"/>
      <c r="J739" s="9"/>
      <c r="K739" s="9"/>
      <c r="L739" s="9"/>
      <c r="M739" s="9"/>
      <c r="N739" s="9"/>
      <c r="O739" s="9"/>
      <c r="P739" s="9"/>
    </row>
    <row r="740" spans="1:16" ht="12.75">
      <c r="A740" s="9"/>
      <c r="B740" s="9"/>
      <c r="C740" s="9"/>
      <c r="D740" s="9"/>
      <c r="E740" s="9"/>
      <c r="F740" s="9"/>
      <c r="G740" s="9"/>
      <c r="H740" s="9"/>
      <c r="I740" s="9"/>
      <c r="J740" s="9"/>
      <c r="K740" s="9"/>
      <c r="L740" s="9"/>
      <c r="M740" s="9"/>
      <c r="N740" s="9"/>
      <c r="O740" s="9"/>
      <c r="P740" s="9"/>
    </row>
    <row r="741" spans="1:16" ht="12.75">
      <c r="A741" s="9"/>
      <c r="B741" s="9"/>
      <c r="C741" s="9"/>
      <c r="D741" s="9"/>
      <c r="E741" s="9"/>
      <c r="F741" s="9"/>
      <c r="G741" s="9"/>
      <c r="H741" s="9"/>
      <c r="I741" s="9"/>
      <c r="J741" s="9"/>
      <c r="K741" s="9"/>
      <c r="L741" s="9"/>
      <c r="M741" s="9"/>
      <c r="N741" s="9"/>
      <c r="O741" s="9"/>
      <c r="P741" s="9"/>
    </row>
    <row r="742" spans="1:16" ht="12.75">
      <c r="A742" s="9"/>
      <c r="B742" s="9"/>
      <c r="C742" s="9"/>
      <c r="D742" s="9"/>
      <c r="E742" s="9"/>
      <c r="F742" s="9"/>
      <c r="G742" s="9"/>
      <c r="H742" s="9"/>
      <c r="I742" s="9"/>
      <c r="J742" s="9"/>
      <c r="K742" s="9"/>
      <c r="L742" s="9"/>
      <c r="M742" s="9"/>
      <c r="N742" s="9"/>
      <c r="O742" s="9"/>
      <c r="P742" s="9"/>
    </row>
    <row r="743" spans="1:16" ht="12.75">
      <c r="A743" s="9"/>
      <c r="B743" s="9"/>
      <c r="C743" s="9"/>
      <c r="D743" s="9"/>
      <c r="E743" s="9"/>
      <c r="F743" s="9"/>
      <c r="G743" s="9"/>
      <c r="H743" s="9"/>
      <c r="I743" s="9"/>
      <c r="J743" s="9"/>
      <c r="K743" s="9"/>
      <c r="L743" s="9"/>
      <c r="M743" s="9"/>
      <c r="N743" s="9"/>
      <c r="O743" s="9"/>
      <c r="P743" s="9"/>
    </row>
    <row r="744" spans="1:16" ht="12.75">
      <c r="A744" s="9"/>
      <c r="B744" s="9"/>
      <c r="C744" s="9"/>
      <c r="D744" s="9"/>
      <c r="E744" s="9"/>
      <c r="F744" s="9"/>
      <c r="G744" s="9"/>
      <c r="H744" s="9"/>
      <c r="I744" s="9"/>
      <c r="J744" s="9"/>
      <c r="K744" s="9"/>
      <c r="L744" s="9"/>
      <c r="M744" s="9"/>
      <c r="N744" s="9"/>
      <c r="O744" s="9"/>
      <c r="P744" s="9"/>
    </row>
    <row r="745" spans="1:16" ht="12.75">
      <c r="A745" s="9"/>
      <c r="B745" s="9"/>
      <c r="C745" s="9"/>
      <c r="D745" s="9"/>
      <c r="E745" s="9"/>
      <c r="F745" s="9"/>
      <c r="G745" s="9"/>
      <c r="H745" s="9"/>
      <c r="I745" s="9"/>
      <c r="J745" s="9"/>
      <c r="K745" s="9"/>
      <c r="L745" s="9"/>
      <c r="M745" s="9"/>
      <c r="N745" s="9"/>
      <c r="O745" s="9"/>
      <c r="P745" s="9"/>
    </row>
    <row r="746" spans="1:16" ht="12.75">
      <c r="A746" s="9"/>
      <c r="B746" s="9"/>
      <c r="C746" s="9"/>
      <c r="D746" s="9"/>
      <c r="E746" s="9"/>
      <c r="F746" s="9"/>
      <c r="G746" s="9"/>
      <c r="H746" s="9"/>
      <c r="I746" s="9"/>
      <c r="J746" s="9"/>
      <c r="K746" s="9"/>
      <c r="L746" s="9"/>
      <c r="M746" s="9"/>
      <c r="N746" s="9"/>
      <c r="O746" s="9"/>
      <c r="P746" s="9"/>
    </row>
    <row r="747" spans="1:16" ht="12.75">
      <c r="A747" s="9"/>
      <c r="B747" s="9"/>
      <c r="C747" s="9"/>
      <c r="D747" s="9"/>
      <c r="E747" s="9"/>
      <c r="F747" s="9"/>
      <c r="G747" s="9"/>
      <c r="H747" s="9"/>
      <c r="I747" s="9"/>
      <c r="J747" s="9"/>
      <c r="K747" s="9"/>
      <c r="L747" s="9"/>
      <c r="M747" s="9"/>
      <c r="N747" s="9"/>
      <c r="O747" s="9"/>
      <c r="P747" s="9"/>
    </row>
    <row r="748" spans="1:16" ht="12.75">
      <c r="A748" s="9"/>
      <c r="B748" s="9"/>
      <c r="C748" s="9"/>
      <c r="D748" s="9"/>
      <c r="E748" s="9"/>
      <c r="F748" s="9"/>
      <c r="G748" s="9"/>
      <c r="H748" s="9"/>
      <c r="I748" s="9"/>
      <c r="J748" s="9"/>
      <c r="K748" s="9"/>
      <c r="L748" s="9"/>
      <c r="M748" s="9"/>
      <c r="N748" s="9"/>
      <c r="O748" s="9"/>
      <c r="P748" s="9"/>
    </row>
    <row r="749" spans="1:16" ht="12.75">
      <c r="A749" s="9"/>
      <c r="B749" s="9"/>
      <c r="C749" s="9"/>
      <c r="D749" s="9"/>
      <c r="E749" s="9"/>
      <c r="F749" s="9"/>
      <c r="G749" s="9"/>
      <c r="H749" s="9"/>
      <c r="I749" s="9"/>
      <c r="J749" s="9"/>
      <c r="K749" s="9"/>
      <c r="L749" s="9"/>
      <c r="M749" s="9"/>
      <c r="N749" s="9"/>
      <c r="O749" s="9"/>
      <c r="P749" s="9"/>
    </row>
    <row r="750" spans="1:16" ht="12.75">
      <c r="A750" s="9"/>
      <c r="B750" s="9"/>
      <c r="C750" s="9"/>
      <c r="D750" s="9"/>
      <c r="E750" s="9"/>
      <c r="F750" s="9"/>
      <c r="G750" s="9"/>
      <c r="H750" s="9"/>
      <c r="I750" s="9"/>
      <c r="J750" s="9"/>
      <c r="K750" s="9"/>
      <c r="L750" s="9"/>
      <c r="M750" s="9"/>
      <c r="N750" s="9"/>
      <c r="O750" s="9"/>
      <c r="P750" s="9"/>
    </row>
    <row r="751" spans="1:16" ht="12.75">
      <c r="A751" s="9"/>
      <c r="B751" s="9"/>
      <c r="C751" s="9"/>
      <c r="D751" s="9"/>
      <c r="E751" s="9"/>
      <c r="F751" s="9"/>
      <c r="G751" s="9"/>
      <c r="H751" s="9"/>
      <c r="I751" s="9"/>
      <c r="J751" s="9"/>
      <c r="K751" s="9"/>
      <c r="L751" s="9"/>
      <c r="M751" s="9"/>
      <c r="N751" s="9"/>
      <c r="O751" s="9"/>
      <c r="P751" s="9"/>
    </row>
    <row r="752" spans="1:16" ht="12.75">
      <c r="A752" s="9"/>
      <c r="B752" s="9"/>
      <c r="C752" s="9"/>
      <c r="D752" s="9"/>
      <c r="E752" s="9"/>
      <c r="F752" s="9"/>
      <c r="G752" s="9"/>
      <c r="H752" s="9"/>
      <c r="I752" s="9"/>
      <c r="J752" s="9"/>
      <c r="K752" s="9"/>
      <c r="L752" s="9"/>
      <c r="M752" s="9"/>
      <c r="N752" s="9"/>
      <c r="O752" s="9"/>
      <c r="P752" s="9"/>
    </row>
    <row r="753" spans="1:16" ht="12.75">
      <c r="A753" s="9"/>
      <c r="B753" s="9"/>
      <c r="C753" s="9"/>
      <c r="D753" s="9"/>
      <c r="E753" s="9"/>
      <c r="F753" s="9"/>
      <c r="G753" s="9"/>
      <c r="H753" s="9"/>
      <c r="I753" s="9"/>
      <c r="J753" s="9"/>
      <c r="K753" s="9"/>
      <c r="L753" s="9"/>
      <c r="M753" s="9"/>
      <c r="N753" s="9"/>
      <c r="O753" s="9"/>
      <c r="P753" s="9"/>
    </row>
    <row r="754" spans="1:16" ht="12.75">
      <c r="A754" s="9"/>
      <c r="B754" s="9"/>
      <c r="C754" s="9"/>
      <c r="D754" s="9"/>
      <c r="E754" s="9"/>
      <c r="F754" s="9"/>
      <c r="G754" s="9"/>
      <c r="H754" s="9"/>
      <c r="I754" s="9"/>
      <c r="J754" s="9"/>
      <c r="K754" s="9"/>
      <c r="L754" s="9"/>
      <c r="M754" s="9"/>
      <c r="N754" s="9"/>
      <c r="O754" s="9"/>
      <c r="P754" s="9"/>
    </row>
    <row r="755" spans="1:16" ht="12.75">
      <c r="A755" s="9"/>
      <c r="B755" s="9"/>
      <c r="C755" s="9"/>
      <c r="D755" s="9"/>
      <c r="E755" s="9"/>
      <c r="F755" s="9"/>
      <c r="G755" s="9"/>
      <c r="H755" s="9"/>
      <c r="I755" s="9"/>
      <c r="J755" s="9"/>
      <c r="K755" s="9"/>
      <c r="L755" s="9"/>
      <c r="M755" s="9"/>
      <c r="N755" s="9"/>
      <c r="O755" s="9"/>
      <c r="P755" s="9"/>
    </row>
    <row r="756" spans="1:16" ht="12.75">
      <c r="A756" s="9"/>
      <c r="B756" s="9"/>
      <c r="C756" s="9"/>
      <c r="D756" s="9"/>
      <c r="E756" s="9"/>
      <c r="F756" s="9"/>
      <c r="G756" s="9"/>
      <c r="H756" s="9"/>
      <c r="I756" s="9"/>
      <c r="J756" s="9"/>
      <c r="K756" s="9"/>
      <c r="L756" s="9"/>
      <c r="M756" s="9"/>
      <c r="N756" s="9"/>
      <c r="O756" s="9"/>
      <c r="P756" s="9"/>
    </row>
    <row r="757" spans="1:16" ht="12.75">
      <c r="A757" s="9"/>
      <c r="B757" s="9"/>
      <c r="C757" s="9"/>
      <c r="D757" s="9"/>
      <c r="E757" s="9"/>
      <c r="F757" s="9"/>
      <c r="G757" s="9"/>
      <c r="H757" s="9"/>
      <c r="I757" s="9"/>
      <c r="J757" s="9"/>
      <c r="K757" s="9"/>
      <c r="L757" s="9"/>
      <c r="M757" s="9"/>
      <c r="N757" s="9"/>
      <c r="O757" s="9"/>
      <c r="P757" s="9"/>
    </row>
    <row r="758" spans="1:16" ht="12.75">
      <c r="A758" s="9"/>
      <c r="B758" s="9"/>
      <c r="C758" s="9"/>
      <c r="D758" s="9"/>
      <c r="E758" s="9"/>
      <c r="F758" s="9"/>
      <c r="G758" s="9"/>
      <c r="H758" s="9"/>
      <c r="I758" s="9"/>
      <c r="J758" s="9"/>
      <c r="K758" s="9"/>
      <c r="L758" s="9"/>
      <c r="M758" s="9"/>
      <c r="N758" s="9"/>
      <c r="O758" s="9"/>
      <c r="P758" s="9"/>
    </row>
    <row r="759" spans="1:16" ht="12.75">
      <c r="A759" s="9"/>
      <c r="B759" s="9"/>
      <c r="C759" s="9"/>
      <c r="D759" s="9"/>
      <c r="E759" s="9"/>
      <c r="F759" s="9"/>
      <c r="G759" s="9"/>
      <c r="H759" s="9"/>
      <c r="I759" s="9"/>
      <c r="J759" s="9"/>
      <c r="K759" s="9"/>
      <c r="L759" s="9"/>
      <c r="M759" s="9"/>
      <c r="N759" s="9"/>
      <c r="O759" s="9"/>
      <c r="P759" s="9"/>
    </row>
    <row r="760" spans="1:16" ht="12.75">
      <c r="A760" s="9"/>
      <c r="B760" s="9"/>
      <c r="C760" s="9"/>
      <c r="D760" s="9"/>
      <c r="E760" s="9"/>
      <c r="F760" s="9"/>
      <c r="G760" s="9"/>
      <c r="H760" s="9"/>
      <c r="I760" s="9"/>
      <c r="J760" s="9"/>
      <c r="K760" s="9"/>
      <c r="L760" s="9"/>
      <c r="M760" s="9"/>
      <c r="N760" s="9"/>
      <c r="O760" s="9"/>
      <c r="P760" s="9"/>
    </row>
    <row r="761" spans="1:16" ht="12.75">
      <c r="A761" s="9"/>
      <c r="B761" s="9"/>
      <c r="C761" s="9"/>
      <c r="D761" s="9"/>
      <c r="E761" s="9"/>
      <c r="F761" s="9"/>
      <c r="G761" s="9"/>
      <c r="H761" s="9"/>
      <c r="I761" s="9"/>
      <c r="J761" s="9"/>
      <c r="K761" s="9"/>
      <c r="L761" s="9"/>
      <c r="M761" s="9"/>
      <c r="N761" s="9"/>
      <c r="O761" s="9"/>
      <c r="P761" s="9"/>
    </row>
    <row r="762" spans="1:16" ht="12.75">
      <c r="A762" s="9"/>
      <c r="B762" s="9"/>
      <c r="C762" s="9"/>
      <c r="D762" s="9"/>
      <c r="E762" s="9"/>
      <c r="F762" s="9"/>
      <c r="G762" s="9"/>
      <c r="H762" s="9"/>
      <c r="I762" s="9"/>
      <c r="J762" s="9"/>
      <c r="K762" s="9"/>
      <c r="L762" s="9"/>
      <c r="M762" s="9"/>
      <c r="N762" s="9"/>
      <c r="O762" s="9"/>
      <c r="P762" s="9"/>
    </row>
    <row r="763" spans="1:16" ht="12.75">
      <c r="A763" s="9"/>
      <c r="B763" s="9"/>
      <c r="C763" s="9"/>
      <c r="D763" s="9"/>
      <c r="E763" s="9"/>
      <c r="F763" s="9"/>
      <c r="G763" s="9"/>
      <c r="H763" s="9"/>
      <c r="I763" s="9"/>
      <c r="J763" s="9"/>
      <c r="K763" s="9"/>
      <c r="L763" s="9"/>
      <c r="M763" s="9"/>
      <c r="N763" s="9"/>
      <c r="O763" s="9"/>
      <c r="P763" s="9"/>
    </row>
    <row r="764" spans="1:16" ht="12.75">
      <c r="A764" s="9"/>
      <c r="B764" s="9"/>
      <c r="C764" s="9"/>
      <c r="D764" s="9"/>
      <c r="E764" s="9"/>
      <c r="F764" s="9"/>
      <c r="G764" s="9"/>
      <c r="H764" s="9"/>
      <c r="I764" s="9"/>
      <c r="J764" s="9"/>
      <c r="K764" s="9"/>
      <c r="L764" s="9"/>
      <c r="M764" s="9"/>
      <c r="N764" s="9"/>
      <c r="O764" s="9"/>
      <c r="P764" s="9"/>
    </row>
    <row r="765" spans="1:16" ht="12.75">
      <c r="A765" s="9"/>
      <c r="B765" s="9"/>
      <c r="C765" s="9"/>
      <c r="D765" s="9"/>
      <c r="E765" s="9"/>
      <c r="F765" s="9"/>
      <c r="G765" s="9"/>
      <c r="H765" s="9"/>
      <c r="I765" s="9"/>
      <c r="J765" s="9"/>
      <c r="K765" s="9"/>
      <c r="L765" s="9"/>
      <c r="M765" s="9"/>
      <c r="N765" s="9"/>
      <c r="O765" s="9"/>
      <c r="P765" s="9"/>
    </row>
    <row r="766" spans="1:16" ht="12.75">
      <c r="A766" s="9"/>
      <c r="B766" s="9"/>
      <c r="C766" s="9"/>
      <c r="D766" s="9"/>
      <c r="E766" s="9"/>
      <c r="F766" s="9"/>
      <c r="G766" s="9"/>
      <c r="H766" s="9"/>
      <c r="I766" s="9"/>
      <c r="J766" s="9"/>
      <c r="K766" s="9"/>
      <c r="L766" s="9"/>
      <c r="M766" s="9"/>
      <c r="N766" s="9"/>
      <c r="O766" s="9"/>
      <c r="P766" s="9"/>
    </row>
    <row r="767" spans="1:16" ht="12.75">
      <c r="A767" s="9"/>
      <c r="B767" s="9"/>
      <c r="C767" s="9"/>
      <c r="D767" s="9"/>
      <c r="E767" s="9"/>
      <c r="F767" s="9"/>
      <c r="G767" s="9"/>
      <c r="H767" s="9"/>
      <c r="I767" s="9"/>
      <c r="J767" s="9"/>
      <c r="K767" s="9"/>
      <c r="L767" s="9"/>
      <c r="M767" s="9"/>
      <c r="N767" s="9"/>
      <c r="O767" s="9"/>
      <c r="P767" s="9"/>
    </row>
    <row r="768" spans="1:16" ht="12.75">
      <c r="A768" s="9"/>
      <c r="B768" s="9"/>
      <c r="C768" s="9"/>
      <c r="D768" s="9"/>
      <c r="E768" s="9"/>
      <c r="F768" s="9"/>
      <c r="G768" s="9"/>
      <c r="H768" s="9"/>
      <c r="I768" s="9"/>
      <c r="J768" s="9"/>
      <c r="K768" s="9"/>
      <c r="L768" s="9"/>
      <c r="M768" s="9"/>
      <c r="N768" s="9"/>
      <c r="O768" s="9"/>
      <c r="P768" s="9"/>
    </row>
    <row r="769" spans="1:16" ht="12.75">
      <c r="A769" s="9"/>
      <c r="B769" s="9"/>
      <c r="C769" s="9"/>
      <c r="D769" s="9"/>
      <c r="E769" s="9"/>
      <c r="F769" s="9"/>
      <c r="G769" s="9"/>
      <c r="H769" s="9"/>
      <c r="I769" s="9"/>
      <c r="J769" s="9"/>
      <c r="K769" s="9"/>
      <c r="L769" s="9"/>
      <c r="M769" s="9"/>
      <c r="N769" s="9"/>
      <c r="O769" s="9"/>
      <c r="P769" s="9"/>
    </row>
    <row r="770" spans="1:16" ht="12.75">
      <c r="A770" s="9"/>
      <c r="B770" s="9"/>
      <c r="C770" s="9"/>
      <c r="D770" s="9"/>
      <c r="E770" s="9"/>
      <c r="F770" s="9"/>
      <c r="G770" s="9"/>
      <c r="H770" s="9"/>
      <c r="I770" s="9"/>
      <c r="J770" s="9"/>
      <c r="K770" s="9"/>
      <c r="L770" s="9"/>
      <c r="M770" s="9"/>
      <c r="N770" s="9"/>
      <c r="O770" s="9"/>
      <c r="P770" s="9"/>
    </row>
    <row r="771" spans="1:16" ht="12.75">
      <c r="A771" s="9"/>
      <c r="B771" s="9"/>
      <c r="C771" s="9"/>
      <c r="D771" s="9"/>
      <c r="E771" s="9"/>
      <c r="F771" s="9"/>
      <c r="G771" s="9"/>
      <c r="H771" s="9"/>
      <c r="I771" s="9"/>
      <c r="J771" s="9"/>
      <c r="K771" s="9"/>
      <c r="L771" s="9"/>
      <c r="M771" s="9"/>
      <c r="N771" s="9"/>
      <c r="O771" s="9"/>
      <c r="P771" s="9"/>
    </row>
    <row r="772" spans="1:16" ht="12.75">
      <c r="A772" s="9"/>
      <c r="B772" s="9"/>
      <c r="C772" s="9"/>
      <c r="D772" s="9"/>
      <c r="E772" s="9"/>
      <c r="F772" s="9"/>
      <c r="G772" s="9"/>
      <c r="H772" s="9"/>
      <c r="I772" s="9"/>
      <c r="J772" s="9"/>
      <c r="K772" s="9"/>
      <c r="L772" s="9"/>
      <c r="M772" s="9"/>
      <c r="N772" s="9"/>
      <c r="O772" s="9"/>
      <c r="P772" s="9"/>
    </row>
    <row r="773" spans="1:16" ht="12.75">
      <c r="A773" s="9"/>
      <c r="B773" s="9"/>
      <c r="C773" s="9"/>
      <c r="D773" s="9"/>
      <c r="E773" s="9"/>
      <c r="F773" s="9"/>
      <c r="G773" s="9"/>
      <c r="H773" s="9"/>
      <c r="I773" s="9"/>
      <c r="J773" s="9"/>
      <c r="K773" s="9"/>
      <c r="L773" s="9"/>
      <c r="M773" s="9"/>
      <c r="N773" s="9"/>
      <c r="O773" s="9"/>
      <c r="P773" s="9"/>
    </row>
    <row r="774" spans="1:16" ht="12.75">
      <c r="A774" s="9"/>
      <c r="B774" s="9"/>
      <c r="C774" s="9"/>
      <c r="D774" s="9"/>
      <c r="E774" s="9"/>
      <c r="F774" s="9"/>
      <c r="G774" s="9"/>
      <c r="H774" s="9"/>
      <c r="I774" s="9"/>
      <c r="J774" s="9"/>
      <c r="K774" s="9"/>
      <c r="L774" s="9"/>
      <c r="M774" s="9"/>
      <c r="N774" s="9"/>
      <c r="O774" s="9"/>
      <c r="P774" s="9"/>
    </row>
    <row r="775" spans="1:16" ht="12.75">
      <c r="A775" s="9"/>
      <c r="B775" s="9"/>
      <c r="C775" s="9"/>
      <c r="D775" s="9"/>
      <c r="E775" s="9"/>
      <c r="F775" s="9"/>
      <c r="G775" s="9"/>
      <c r="H775" s="9"/>
      <c r="I775" s="9"/>
      <c r="J775" s="9"/>
      <c r="K775" s="9"/>
      <c r="L775" s="9"/>
      <c r="M775" s="9"/>
      <c r="N775" s="9"/>
      <c r="O775" s="9"/>
      <c r="P775" s="9"/>
    </row>
    <row r="776" spans="1:16" ht="12.75">
      <c r="A776" s="9"/>
      <c r="B776" s="9"/>
      <c r="C776" s="9"/>
      <c r="D776" s="9"/>
      <c r="E776" s="9"/>
      <c r="F776" s="9"/>
      <c r="G776" s="9"/>
      <c r="H776" s="9"/>
      <c r="I776" s="9"/>
      <c r="J776" s="9"/>
      <c r="K776" s="9"/>
      <c r="L776" s="9"/>
      <c r="M776" s="9"/>
      <c r="N776" s="9"/>
      <c r="O776" s="9"/>
      <c r="P776" s="9"/>
    </row>
    <row r="777" spans="1:16" ht="12.75">
      <c r="A777" s="9"/>
      <c r="B777" s="9"/>
      <c r="C777" s="9"/>
      <c r="D777" s="9"/>
      <c r="E777" s="9"/>
      <c r="F777" s="9"/>
      <c r="G777" s="9"/>
      <c r="H777" s="9"/>
      <c r="I777" s="9"/>
      <c r="J777" s="9"/>
      <c r="K777" s="9"/>
      <c r="L777" s="9"/>
      <c r="M777" s="9"/>
      <c r="N777" s="9"/>
      <c r="O777" s="9"/>
      <c r="P777" s="9"/>
    </row>
    <row r="778" spans="1:16" ht="12.75">
      <c r="A778" s="9"/>
      <c r="B778" s="9"/>
      <c r="C778" s="9"/>
      <c r="D778" s="9"/>
      <c r="E778" s="9"/>
      <c r="F778" s="9"/>
      <c r="G778" s="9"/>
      <c r="H778" s="9"/>
      <c r="I778" s="9"/>
      <c r="J778" s="9"/>
      <c r="K778" s="9"/>
      <c r="L778" s="9"/>
      <c r="M778" s="9"/>
      <c r="N778" s="9"/>
      <c r="O778" s="9"/>
      <c r="P778" s="9"/>
    </row>
    <row r="779" spans="1:16" ht="12.75">
      <c r="A779" s="9"/>
      <c r="B779" s="9"/>
      <c r="C779" s="9"/>
      <c r="D779" s="9"/>
      <c r="E779" s="9"/>
      <c r="F779" s="9"/>
      <c r="G779" s="9"/>
      <c r="H779" s="9"/>
      <c r="I779" s="9"/>
      <c r="J779" s="9"/>
      <c r="K779" s="9"/>
      <c r="L779" s="9"/>
      <c r="M779" s="9"/>
      <c r="N779" s="9"/>
      <c r="O779" s="9"/>
      <c r="P779" s="9"/>
    </row>
    <row r="780" spans="1:16" ht="12.75">
      <c r="A780" s="9"/>
      <c r="B780" s="9"/>
      <c r="C780" s="9"/>
      <c r="D780" s="9"/>
      <c r="E780" s="9"/>
      <c r="F780" s="9"/>
      <c r="G780" s="9"/>
      <c r="H780" s="9"/>
      <c r="I780" s="9"/>
      <c r="J780" s="9"/>
      <c r="K780" s="9"/>
      <c r="L780" s="9"/>
      <c r="M780" s="9"/>
      <c r="N780" s="9"/>
      <c r="O780" s="9"/>
      <c r="P780" s="9"/>
    </row>
    <row r="781" spans="1:16" ht="12.75">
      <c r="A781" s="9"/>
      <c r="B781" s="9"/>
      <c r="C781" s="9"/>
      <c r="D781" s="9"/>
      <c r="E781" s="9"/>
      <c r="F781" s="9"/>
      <c r="G781" s="9"/>
      <c r="H781" s="9"/>
      <c r="I781" s="9"/>
      <c r="J781" s="9"/>
      <c r="K781" s="9"/>
      <c r="L781" s="9"/>
      <c r="M781" s="9"/>
      <c r="N781" s="9"/>
      <c r="O781" s="9"/>
      <c r="P781" s="9"/>
    </row>
    <row r="782" spans="1:16" ht="12.75">
      <c r="A782" s="9"/>
      <c r="B782" s="9"/>
      <c r="C782" s="9"/>
      <c r="D782" s="9"/>
      <c r="E782" s="9"/>
      <c r="F782" s="9"/>
      <c r="G782" s="9"/>
      <c r="H782" s="9"/>
      <c r="I782" s="9"/>
      <c r="J782" s="9"/>
      <c r="K782" s="9"/>
      <c r="L782" s="9"/>
      <c r="M782" s="9"/>
      <c r="N782" s="9"/>
      <c r="O782" s="9"/>
      <c r="P782" s="9"/>
    </row>
    <row r="783" spans="1:16" ht="12.75">
      <c r="A783" s="9"/>
      <c r="B783" s="9"/>
      <c r="C783" s="9"/>
      <c r="D783" s="9"/>
      <c r="E783" s="9"/>
      <c r="F783" s="9"/>
      <c r="G783" s="9"/>
      <c r="H783" s="9"/>
      <c r="I783" s="9"/>
      <c r="J783" s="9"/>
      <c r="K783" s="9"/>
      <c r="L783" s="9"/>
      <c r="M783" s="9"/>
      <c r="N783" s="9"/>
      <c r="O783" s="9"/>
      <c r="P783" s="9"/>
    </row>
    <row r="784" spans="1:16" ht="12.75">
      <c r="A784" s="9"/>
      <c r="B784" s="9"/>
      <c r="C784" s="9"/>
      <c r="D784" s="9"/>
      <c r="E784" s="9"/>
      <c r="F784" s="9"/>
      <c r="G784" s="9"/>
      <c r="H784" s="9"/>
      <c r="I784" s="9"/>
      <c r="J784" s="9"/>
      <c r="K784" s="9"/>
      <c r="L784" s="9"/>
      <c r="M784" s="9"/>
      <c r="N784" s="9"/>
      <c r="O784" s="9"/>
      <c r="P784" s="9"/>
    </row>
    <row r="785" spans="1:16" ht="12.75">
      <c r="A785" s="9"/>
      <c r="B785" s="9"/>
      <c r="C785" s="9"/>
      <c r="D785" s="9"/>
      <c r="E785" s="9"/>
      <c r="F785" s="9"/>
      <c r="G785" s="9"/>
      <c r="H785" s="9"/>
      <c r="I785" s="9"/>
      <c r="J785" s="9"/>
      <c r="K785" s="9"/>
      <c r="L785" s="9"/>
      <c r="M785" s="9"/>
      <c r="N785" s="9"/>
      <c r="O785" s="9"/>
      <c r="P785" s="9"/>
    </row>
    <row r="786" spans="1:16" ht="12.75">
      <c r="A786" s="9"/>
      <c r="B786" s="9"/>
      <c r="C786" s="9"/>
      <c r="D786" s="9"/>
      <c r="E786" s="9"/>
      <c r="F786" s="9"/>
      <c r="G786" s="9"/>
      <c r="H786" s="9"/>
      <c r="I786" s="9"/>
      <c r="J786" s="9"/>
      <c r="K786" s="9"/>
      <c r="L786" s="9"/>
      <c r="M786" s="9"/>
      <c r="N786" s="9"/>
      <c r="O786" s="9"/>
      <c r="P786" s="9"/>
    </row>
    <row r="787" spans="1:16" ht="12.75">
      <c r="A787" s="9"/>
      <c r="B787" s="9"/>
      <c r="C787" s="9"/>
      <c r="D787" s="9"/>
      <c r="E787" s="9"/>
      <c r="F787" s="9"/>
      <c r="G787" s="9"/>
      <c r="H787" s="9"/>
      <c r="I787" s="9"/>
      <c r="J787" s="9"/>
      <c r="K787" s="9"/>
      <c r="L787" s="9"/>
      <c r="M787" s="9"/>
      <c r="N787" s="9"/>
      <c r="O787" s="9"/>
      <c r="P787" s="9"/>
    </row>
    <row r="788" spans="1:16" ht="12.75">
      <c r="A788" s="9"/>
      <c r="B788" s="9"/>
      <c r="C788" s="9"/>
      <c r="D788" s="9"/>
      <c r="E788" s="9"/>
      <c r="F788" s="9"/>
      <c r="G788" s="9"/>
      <c r="H788" s="9"/>
      <c r="I788" s="9"/>
      <c r="J788" s="9"/>
      <c r="K788" s="9"/>
      <c r="L788" s="9"/>
      <c r="M788" s="9"/>
      <c r="N788" s="9"/>
      <c r="O788" s="9"/>
      <c r="P788" s="9"/>
    </row>
    <row r="789" spans="1:16" ht="12.75">
      <c r="A789" s="9"/>
      <c r="B789" s="9"/>
      <c r="C789" s="9"/>
      <c r="D789" s="9"/>
      <c r="E789" s="9"/>
      <c r="F789" s="9"/>
      <c r="G789" s="9"/>
      <c r="H789" s="9"/>
      <c r="I789" s="9"/>
      <c r="J789" s="9"/>
      <c r="K789" s="9"/>
      <c r="L789" s="9"/>
      <c r="M789" s="9"/>
      <c r="N789" s="9"/>
      <c r="O789" s="9"/>
      <c r="P789" s="9"/>
    </row>
    <row r="790" spans="1:16" ht="12.75">
      <c r="A790" s="9"/>
      <c r="B790" s="9"/>
      <c r="C790" s="9"/>
      <c r="D790" s="9"/>
      <c r="E790" s="9"/>
      <c r="F790" s="9"/>
      <c r="G790" s="9"/>
      <c r="H790" s="9"/>
      <c r="I790" s="9"/>
      <c r="J790" s="9"/>
      <c r="K790" s="9"/>
      <c r="L790" s="9"/>
      <c r="M790" s="9"/>
      <c r="N790" s="9"/>
      <c r="O790" s="9"/>
      <c r="P790" s="9"/>
    </row>
    <row r="791" spans="1:16" ht="12.75">
      <c r="A791" s="9"/>
      <c r="B791" s="9"/>
      <c r="C791" s="9"/>
      <c r="D791" s="9"/>
      <c r="E791" s="9"/>
      <c r="F791" s="9"/>
      <c r="G791" s="9"/>
      <c r="H791" s="9"/>
      <c r="I791" s="9"/>
      <c r="J791" s="9"/>
      <c r="K791" s="9"/>
      <c r="L791" s="9"/>
      <c r="M791" s="9"/>
      <c r="N791" s="9"/>
      <c r="O791" s="9"/>
      <c r="P791" s="9"/>
    </row>
    <row r="792" spans="1:16" ht="12.75">
      <c r="A792" s="9"/>
      <c r="B792" s="9"/>
      <c r="C792" s="9"/>
      <c r="D792" s="9"/>
      <c r="E792" s="9"/>
      <c r="F792" s="9"/>
      <c r="G792" s="9"/>
      <c r="H792" s="9"/>
      <c r="I792" s="9"/>
      <c r="J792" s="9"/>
      <c r="K792" s="9"/>
      <c r="L792" s="9"/>
      <c r="M792" s="9"/>
      <c r="N792" s="9"/>
      <c r="O792" s="9"/>
      <c r="P792" s="9"/>
    </row>
    <row r="793" spans="1:16" ht="12.75">
      <c r="A793" s="9"/>
      <c r="B793" s="9"/>
      <c r="C793" s="9"/>
      <c r="D793" s="9"/>
      <c r="E793" s="9"/>
      <c r="F793" s="9"/>
      <c r="G793" s="9"/>
      <c r="H793" s="9"/>
      <c r="I793" s="9"/>
      <c r="J793" s="9"/>
      <c r="K793" s="9"/>
      <c r="L793" s="9"/>
      <c r="M793" s="9"/>
      <c r="N793" s="9"/>
      <c r="O793" s="9"/>
      <c r="P793" s="9"/>
    </row>
    <row r="794" spans="1:16" ht="12.75">
      <c r="A794" s="9"/>
      <c r="B794" s="9"/>
      <c r="C794" s="9"/>
      <c r="D794" s="9"/>
      <c r="E794" s="9"/>
      <c r="F794" s="9"/>
      <c r="G794" s="9"/>
      <c r="H794" s="9"/>
      <c r="I794" s="9"/>
      <c r="J794" s="9"/>
      <c r="K794" s="9"/>
      <c r="L794" s="9"/>
      <c r="M794" s="9"/>
      <c r="N794" s="9"/>
      <c r="O794" s="9"/>
      <c r="P794" s="9"/>
    </row>
    <row r="795" spans="1:16" ht="12.75">
      <c r="A795" s="9"/>
      <c r="B795" s="9"/>
      <c r="C795" s="9"/>
      <c r="D795" s="9"/>
      <c r="E795" s="9"/>
      <c r="F795" s="9"/>
      <c r="G795" s="9"/>
      <c r="H795" s="9"/>
      <c r="I795" s="9"/>
      <c r="J795" s="9"/>
      <c r="K795" s="9"/>
      <c r="L795" s="9"/>
      <c r="M795" s="9"/>
      <c r="N795" s="9"/>
      <c r="O795" s="9"/>
      <c r="P795" s="9"/>
    </row>
    <row r="796" spans="1:16" ht="12.75">
      <c r="A796" s="9"/>
      <c r="B796" s="9"/>
      <c r="C796" s="9"/>
      <c r="D796" s="9"/>
      <c r="E796" s="9"/>
      <c r="F796" s="9"/>
      <c r="G796" s="9"/>
      <c r="H796" s="9"/>
      <c r="I796" s="9"/>
      <c r="J796" s="9"/>
      <c r="K796" s="9"/>
      <c r="L796" s="9"/>
      <c r="M796" s="9"/>
      <c r="N796" s="9"/>
      <c r="O796" s="9"/>
      <c r="P796" s="9"/>
    </row>
    <row r="797" spans="1:16" ht="12.75">
      <c r="A797" s="9"/>
      <c r="B797" s="9"/>
      <c r="C797" s="9"/>
      <c r="D797" s="9"/>
      <c r="E797" s="9"/>
      <c r="F797" s="9"/>
      <c r="G797" s="9"/>
      <c r="H797" s="9"/>
      <c r="I797" s="9"/>
      <c r="J797" s="9"/>
      <c r="K797" s="9"/>
      <c r="L797" s="9"/>
      <c r="M797" s="9"/>
      <c r="N797" s="9"/>
      <c r="O797" s="9"/>
      <c r="P797" s="9"/>
    </row>
    <row r="798" spans="1:16" ht="12.75">
      <c r="A798" s="9"/>
      <c r="B798" s="9"/>
      <c r="C798" s="9"/>
      <c r="D798" s="9"/>
      <c r="E798" s="9"/>
      <c r="F798" s="9"/>
      <c r="G798" s="9"/>
      <c r="H798" s="9"/>
      <c r="I798" s="9"/>
      <c r="J798" s="9"/>
      <c r="K798" s="9"/>
      <c r="L798" s="9"/>
      <c r="M798" s="9"/>
      <c r="N798" s="9"/>
      <c r="O798" s="9"/>
      <c r="P798" s="9"/>
    </row>
    <row r="799" spans="1:16" ht="12.75">
      <c r="A799" s="9"/>
      <c r="B799" s="9"/>
      <c r="C799" s="9"/>
      <c r="D799" s="9"/>
      <c r="E799" s="9"/>
      <c r="F799" s="9"/>
      <c r="G799" s="9"/>
      <c r="H799" s="9"/>
      <c r="I799" s="9"/>
      <c r="J799" s="9"/>
      <c r="K799" s="9"/>
      <c r="L799" s="9"/>
      <c r="M799" s="9"/>
      <c r="N799" s="9"/>
      <c r="O799" s="9"/>
      <c r="P799" s="9"/>
    </row>
    <row r="800" spans="1:16" ht="12.75">
      <c r="A800" s="9"/>
      <c r="B800" s="9"/>
      <c r="C800" s="9"/>
      <c r="D800" s="9"/>
      <c r="E800" s="9"/>
      <c r="F800" s="9"/>
      <c r="G800" s="9"/>
      <c r="H800" s="9"/>
      <c r="I800" s="9"/>
      <c r="J800" s="9"/>
      <c r="K800" s="9"/>
      <c r="L800" s="9"/>
      <c r="M800" s="9"/>
      <c r="N800" s="9"/>
      <c r="O800" s="9"/>
      <c r="P800" s="9"/>
    </row>
    <row r="801" spans="1:16" ht="12.75">
      <c r="A801" s="9"/>
      <c r="B801" s="9"/>
      <c r="C801" s="9"/>
      <c r="D801" s="9"/>
      <c r="E801" s="9"/>
      <c r="F801" s="9"/>
      <c r="G801" s="9"/>
      <c r="H801" s="9"/>
      <c r="I801" s="9"/>
      <c r="J801" s="9"/>
      <c r="K801" s="9"/>
      <c r="L801" s="9"/>
      <c r="M801" s="9"/>
      <c r="N801" s="9"/>
      <c r="O801" s="9"/>
      <c r="P801" s="9"/>
    </row>
    <row r="802" spans="1:16" ht="12.75">
      <c r="A802" s="9"/>
      <c r="B802" s="9"/>
      <c r="C802" s="9"/>
      <c r="D802" s="9"/>
      <c r="E802" s="9"/>
      <c r="F802" s="9"/>
      <c r="G802" s="9"/>
      <c r="H802" s="9"/>
      <c r="I802" s="9"/>
      <c r="J802" s="9"/>
      <c r="K802" s="9"/>
      <c r="L802" s="9"/>
      <c r="M802" s="9"/>
      <c r="N802" s="9"/>
      <c r="O802" s="9"/>
      <c r="P802" s="9"/>
    </row>
    <row r="803" spans="1:16" ht="12.75">
      <c r="A803" s="9"/>
      <c r="B803" s="9"/>
      <c r="C803" s="9"/>
      <c r="D803" s="9"/>
      <c r="E803" s="9"/>
      <c r="F803" s="9"/>
      <c r="G803" s="9"/>
      <c r="H803" s="9"/>
      <c r="I803" s="9"/>
      <c r="J803" s="9"/>
      <c r="K803" s="9"/>
      <c r="L803" s="9"/>
      <c r="M803" s="9"/>
      <c r="N803" s="9"/>
      <c r="O803" s="9"/>
      <c r="P803" s="9"/>
    </row>
    <row r="804" spans="1:16" ht="12.75">
      <c r="A804" s="9"/>
      <c r="B804" s="9"/>
      <c r="C804" s="9"/>
      <c r="D804" s="9"/>
      <c r="E804" s="9"/>
      <c r="F804" s="9"/>
      <c r="G804" s="9"/>
      <c r="H804" s="9"/>
      <c r="I804" s="9"/>
      <c r="J804" s="9"/>
      <c r="K804" s="9"/>
      <c r="L804" s="9"/>
      <c r="M804" s="9"/>
      <c r="N804" s="9"/>
      <c r="O804" s="9"/>
      <c r="P804" s="9"/>
    </row>
    <row r="805" spans="1:16" ht="12.75">
      <c r="A805" s="9"/>
      <c r="B805" s="9"/>
      <c r="C805" s="9"/>
      <c r="D805" s="9"/>
      <c r="E805" s="9"/>
      <c r="F805" s="9"/>
      <c r="G805" s="9"/>
      <c r="H805" s="9"/>
      <c r="I805" s="9"/>
      <c r="J805" s="9"/>
      <c r="K805" s="9"/>
      <c r="L805" s="9"/>
      <c r="M805" s="9"/>
      <c r="N805" s="9"/>
      <c r="O805" s="9"/>
      <c r="P805" s="9"/>
    </row>
    <row r="806" spans="1:16" ht="12.75">
      <c r="A806" s="9"/>
      <c r="B806" s="9"/>
      <c r="C806" s="9"/>
      <c r="D806" s="9"/>
      <c r="E806" s="9"/>
      <c r="F806" s="9"/>
      <c r="G806" s="9"/>
      <c r="H806" s="9"/>
      <c r="I806" s="9"/>
      <c r="J806" s="9"/>
      <c r="K806" s="9"/>
      <c r="L806" s="9"/>
      <c r="M806" s="9"/>
      <c r="N806" s="9"/>
      <c r="O806" s="9"/>
      <c r="P806" s="9"/>
    </row>
    <row r="807" spans="1:16" ht="12.75">
      <c r="A807" s="9"/>
      <c r="B807" s="9"/>
      <c r="C807" s="9"/>
      <c r="D807" s="9"/>
      <c r="E807" s="9"/>
      <c r="F807" s="9"/>
      <c r="G807" s="9"/>
      <c r="H807" s="9"/>
      <c r="I807" s="9"/>
      <c r="J807" s="9"/>
      <c r="K807" s="9"/>
      <c r="L807" s="9"/>
      <c r="M807" s="9"/>
      <c r="N807" s="9"/>
      <c r="O807" s="9"/>
      <c r="P807" s="9"/>
    </row>
    <row r="808" spans="1:16" ht="12.75">
      <c r="A808" s="9"/>
      <c r="B808" s="9"/>
      <c r="C808" s="9"/>
      <c r="D808" s="9"/>
      <c r="E808" s="9"/>
      <c r="F808" s="9"/>
      <c r="G808" s="9"/>
      <c r="H808" s="9"/>
      <c r="I808" s="9"/>
      <c r="J808" s="9"/>
      <c r="K808" s="9"/>
      <c r="L808" s="9"/>
      <c r="M808" s="9"/>
      <c r="N808" s="9"/>
      <c r="O808" s="9"/>
      <c r="P808" s="9"/>
    </row>
    <row r="809" spans="1:16" ht="12.75">
      <c r="A809" s="9"/>
      <c r="B809" s="9"/>
      <c r="C809" s="9"/>
      <c r="D809" s="9"/>
      <c r="E809" s="9"/>
      <c r="F809" s="9"/>
      <c r="G809" s="9"/>
      <c r="H809" s="9"/>
      <c r="I809" s="9"/>
      <c r="J809" s="9"/>
      <c r="K809" s="9"/>
      <c r="L809" s="9"/>
      <c r="M809" s="9"/>
      <c r="N809" s="9"/>
      <c r="O809" s="9"/>
      <c r="P809" s="9"/>
    </row>
    <row r="810" spans="1:16" ht="12.75">
      <c r="A810" s="9"/>
      <c r="B810" s="9"/>
      <c r="C810" s="9"/>
      <c r="D810" s="9"/>
      <c r="E810" s="9"/>
      <c r="F810" s="9"/>
      <c r="G810" s="9"/>
      <c r="H810" s="9"/>
      <c r="I810" s="9"/>
      <c r="J810" s="9"/>
      <c r="K810" s="9"/>
      <c r="L810" s="9"/>
      <c r="M810" s="9"/>
      <c r="N810" s="9"/>
      <c r="O810" s="9"/>
      <c r="P810" s="9"/>
    </row>
    <row r="811" spans="1:16" ht="12.75">
      <c r="A811" s="9"/>
      <c r="B811" s="9"/>
      <c r="C811" s="9"/>
      <c r="D811" s="9"/>
      <c r="E811" s="9"/>
      <c r="F811" s="9"/>
      <c r="G811" s="9"/>
      <c r="H811" s="9"/>
      <c r="I811" s="9"/>
      <c r="J811" s="9"/>
      <c r="K811" s="9"/>
      <c r="L811" s="9"/>
      <c r="M811" s="9"/>
      <c r="N811" s="9"/>
      <c r="O811" s="9"/>
      <c r="P811" s="9"/>
    </row>
    <row r="812" spans="1:16" ht="12.75">
      <c r="A812" s="9"/>
      <c r="B812" s="9"/>
      <c r="C812" s="9"/>
      <c r="D812" s="9"/>
      <c r="E812" s="9"/>
      <c r="F812" s="9"/>
      <c r="G812" s="9"/>
      <c r="H812" s="9"/>
      <c r="I812" s="9"/>
      <c r="J812" s="9"/>
      <c r="K812" s="9"/>
      <c r="L812" s="9"/>
      <c r="M812" s="9"/>
      <c r="N812" s="9"/>
      <c r="O812" s="9"/>
      <c r="P812" s="9"/>
    </row>
    <row r="813" spans="1:16" ht="12.75">
      <c r="A813" s="9"/>
      <c r="B813" s="9"/>
      <c r="C813" s="9"/>
      <c r="D813" s="9"/>
      <c r="E813" s="9"/>
      <c r="F813" s="9"/>
      <c r="G813" s="9"/>
      <c r="H813" s="9"/>
      <c r="I813" s="9"/>
      <c r="J813" s="9"/>
      <c r="K813" s="9"/>
      <c r="L813" s="9"/>
      <c r="M813" s="9"/>
      <c r="N813" s="9"/>
      <c r="O813" s="9"/>
      <c r="P813" s="9"/>
    </row>
    <row r="814" spans="1:16" ht="12.75">
      <c r="A814" s="9"/>
      <c r="B814" s="9"/>
      <c r="C814" s="9"/>
      <c r="D814" s="9"/>
      <c r="E814" s="9"/>
      <c r="F814" s="9"/>
      <c r="G814" s="9"/>
      <c r="H814" s="9"/>
      <c r="I814" s="9"/>
      <c r="J814" s="9"/>
      <c r="K814" s="9"/>
      <c r="L814" s="9"/>
      <c r="M814" s="9"/>
      <c r="N814" s="9"/>
      <c r="O814" s="9"/>
      <c r="P814" s="9"/>
    </row>
    <row r="815" spans="1:16" ht="12.75">
      <c r="A815" s="9"/>
      <c r="B815" s="9"/>
      <c r="C815" s="9"/>
      <c r="D815" s="9"/>
      <c r="E815" s="9"/>
      <c r="F815" s="9"/>
      <c r="G815" s="9"/>
      <c r="H815" s="9"/>
      <c r="I815" s="9"/>
      <c r="J815" s="9"/>
      <c r="K815" s="9"/>
      <c r="L815" s="9"/>
      <c r="M815" s="9"/>
      <c r="N815" s="9"/>
      <c r="O815" s="9"/>
      <c r="P815" s="9"/>
    </row>
    <row r="816" spans="1:16" ht="12.75">
      <c r="A816" s="9"/>
      <c r="B816" s="9"/>
      <c r="C816" s="9"/>
      <c r="D816" s="9"/>
      <c r="E816" s="9"/>
      <c r="F816" s="9"/>
      <c r="G816" s="9"/>
      <c r="H816" s="9"/>
      <c r="I816" s="9"/>
      <c r="J816" s="9"/>
      <c r="K816" s="9"/>
      <c r="L816" s="9"/>
      <c r="M816" s="9"/>
      <c r="N816" s="9"/>
      <c r="O816" s="9"/>
      <c r="P816" s="9"/>
    </row>
    <row r="817" spans="1:16" ht="12.75">
      <c r="A817" s="9"/>
      <c r="B817" s="9"/>
      <c r="C817" s="9"/>
      <c r="D817" s="9"/>
      <c r="E817" s="9"/>
      <c r="F817" s="9"/>
      <c r="G817" s="9"/>
      <c r="H817" s="9"/>
      <c r="I817" s="9"/>
      <c r="J817" s="9"/>
      <c r="K817" s="9"/>
      <c r="L817" s="9"/>
      <c r="M817" s="9"/>
      <c r="N817" s="9"/>
      <c r="O817" s="9"/>
      <c r="P817" s="9"/>
    </row>
    <row r="818" spans="1:16" ht="12.75">
      <c r="A818" s="9"/>
      <c r="B818" s="9"/>
      <c r="C818" s="9"/>
      <c r="D818" s="9"/>
      <c r="E818" s="9"/>
      <c r="F818" s="9"/>
      <c r="G818" s="9"/>
      <c r="H818" s="9"/>
      <c r="I818" s="9"/>
      <c r="J818" s="9"/>
      <c r="K818" s="9"/>
      <c r="L818" s="9"/>
      <c r="M818" s="9"/>
      <c r="N818" s="9"/>
      <c r="O818" s="9"/>
      <c r="P818" s="9"/>
    </row>
    <row r="819" spans="1:16" ht="12.75">
      <c r="A819" s="9"/>
      <c r="B819" s="9"/>
      <c r="C819" s="9"/>
      <c r="D819" s="9"/>
      <c r="E819" s="9"/>
      <c r="F819" s="9"/>
      <c r="G819" s="9"/>
      <c r="H819" s="9"/>
      <c r="I819" s="9"/>
      <c r="J819" s="9"/>
      <c r="K819" s="9"/>
      <c r="L819" s="9"/>
      <c r="M819" s="9"/>
      <c r="N819" s="9"/>
      <c r="O819" s="9"/>
      <c r="P819" s="9"/>
    </row>
    <row r="820" spans="1:16" ht="12.75">
      <c r="A820" s="9"/>
      <c r="B820" s="9"/>
      <c r="C820" s="9"/>
      <c r="D820" s="9"/>
      <c r="E820" s="9"/>
      <c r="F820" s="9"/>
      <c r="G820" s="9"/>
      <c r="H820" s="9"/>
      <c r="I820" s="9"/>
      <c r="J820" s="9"/>
      <c r="K820" s="9"/>
      <c r="L820" s="9"/>
      <c r="M820" s="9"/>
      <c r="N820" s="9"/>
      <c r="O820" s="9"/>
      <c r="P820" s="9"/>
    </row>
    <row r="821" spans="1:16" ht="12.75">
      <c r="A821" s="9"/>
      <c r="B821" s="9"/>
      <c r="C821" s="9"/>
      <c r="D821" s="9"/>
      <c r="E821" s="9"/>
      <c r="F821" s="9"/>
      <c r="G821" s="9"/>
      <c r="H821" s="9"/>
      <c r="I821" s="9"/>
      <c r="J821" s="9"/>
      <c r="K821" s="9"/>
      <c r="L821" s="9"/>
      <c r="M821" s="9"/>
      <c r="N821" s="9"/>
      <c r="O821" s="9"/>
      <c r="P821" s="9"/>
    </row>
    <row r="822" spans="1:16" ht="12.75">
      <c r="A822" s="9"/>
      <c r="B822" s="9"/>
      <c r="C822" s="9"/>
      <c r="D822" s="9"/>
      <c r="E822" s="9"/>
      <c r="F822" s="9"/>
      <c r="G822" s="9"/>
      <c r="H822" s="9"/>
      <c r="I822" s="9"/>
      <c r="J822" s="9"/>
      <c r="K822" s="9"/>
      <c r="L822" s="9"/>
      <c r="M822" s="9"/>
      <c r="N822" s="9"/>
      <c r="O822" s="9"/>
      <c r="P822" s="9"/>
    </row>
    <row r="823" spans="1:16" ht="12.75">
      <c r="A823" s="9"/>
      <c r="B823" s="9"/>
      <c r="C823" s="9"/>
      <c r="D823" s="9"/>
      <c r="E823" s="9"/>
      <c r="F823" s="9"/>
      <c r="G823" s="9"/>
      <c r="H823" s="9"/>
      <c r="I823" s="9"/>
      <c r="J823" s="9"/>
      <c r="K823" s="9"/>
      <c r="L823" s="9"/>
      <c r="M823" s="9"/>
      <c r="N823" s="9"/>
      <c r="O823" s="9"/>
      <c r="P823" s="9"/>
    </row>
    <row r="824" spans="1:16" ht="12.75">
      <c r="A824" s="9"/>
      <c r="B824" s="9"/>
      <c r="C824" s="9"/>
      <c r="D824" s="9"/>
      <c r="E824" s="9"/>
      <c r="F824" s="9"/>
      <c r="G824" s="9"/>
      <c r="H824" s="9"/>
      <c r="I824" s="9"/>
      <c r="J824" s="9"/>
      <c r="K824" s="9"/>
      <c r="L824" s="9"/>
      <c r="M824" s="9"/>
      <c r="N824" s="9"/>
      <c r="O824" s="9"/>
      <c r="P824" s="9"/>
    </row>
    <row r="825" spans="1:16" ht="12.75">
      <c r="A825" s="9"/>
      <c r="B825" s="9"/>
      <c r="C825" s="9"/>
      <c r="D825" s="9"/>
      <c r="E825" s="9"/>
      <c r="F825" s="9"/>
      <c r="G825" s="9"/>
      <c r="H825" s="9"/>
      <c r="I825" s="9"/>
      <c r="J825" s="9"/>
      <c r="K825" s="9"/>
      <c r="L825" s="9"/>
      <c r="M825" s="9"/>
      <c r="N825" s="9"/>
      <c r="O825" s="9"/>
      <c r="P825" s="9"/>
    </row>
    <row r="826" spans="1:16" ht="12.75">
      <c r="A826" s="9"/>
      <c r="B826" s="9"/>
      <c r="C826" s="9"/>
      <c r="D826" s="9"/>
      <c r="E826" s="9"/>
      <c r="F826" s="9"/>
      <c r="G826" s="9"/>
      <c r="H826" s="9"/>
      <c r="I826" s="9"/>
      <c r="J826" s="9"/>
      <c r="K826" s="9"/>
      <c r="L826" s="9"/>
      <c r="M826" s="9"/>
      <c r="N826" s="9"/>
      <c r="O826" s="9"/>
      <c r="P826" s="9"/>
    </row>
    <row r="827" spans="1:16" ht="12.75">
      <c r="A827" s="9"/>
      <c r="B827" s="9"/>
      <c r="C827" s="9"/>
      <c r="D827" s="9"/>
      <c r="E827" s="9"/>
      <c r="F827" s="9"/>
      <c r="G827" s="9"/>
      <c r="H827" s="9"/>
      <c r="I827" s="9"/>
      <c r="J827" s="9"/>
      <c r="K827" s="9"/>
      <c r="L827" s="9"/>
      <c r="M827" s="9"/>
      <c r="N827" s="9"/>
      <c r="O827" s="9"/>
      <c r="P827" s="9"/>
    </row>
    <row r="828" spans="1:16" ht="12.75">
      <c r="A828" s="9"/>
      <c r="B828" s="9"/>
      <c r="C828" s="9"/>
      <c r="D828" s="9"/>
      <c r="E828" s="9"/>
      <c r="F828" s="9"/>
      <c r="G828" s="9"/>
      <c r="H828" s="9"/>
      <c r="I828" s="9"/>
      <c r="J828" s="9"/>
      <c r="K828" s="9"/>
      <c r="L828" s="9"/>
      <c r="M828" s="9"/>
      <c r="N828" s="9"/>
      <c r="O828" s="9"/>
      <c r="P828" s="9"/>
    </row>
    <row r="829" spans="1:16" ht="12.75">
      <c r="A829" s="9"/>
      <c r="B829" s="9"/>
      <c r="C829" s="9"/>
      <c r="D829" s="9"/>
      <c r="E829" s="9"/>
      <c r="F829" s="9"/>
      <c r="G829" s="9"/>
      <c r="H829" s="9"/>
      <c r="I829" s="9"/>
      <c r="J829" s="9"/>
      <c r="K829" s="9"/>
      <c r="L829" s="9"/>
      <c r="M829" s="9"/>
      <c r="N829" s="9"/>
      <c r="O829" s="9"/>
      <c r="P829" s="9"/>
    </row>
    <row r="830" spans="1:16" ht="12.75">
      <c r="A830" s="9"/>
      <c r="B830" s="9"/>
      <c r="C830" s="9"/>
      <c r="D830" s="9"/>
      <c r="E830" s="9"/>
      <c r="F830" s="9"/>
      <c r="G830" s="9"/>
      <c r="H830" s="9"/>
      <c r="I830" s="9"/>
      <c r="J830" s="9"/>
      <c r="K830" s="9"/>
      <c r="L830" s="9"/>
      <c r="M830" s="9"/>
      <c r="N830" s="9"/>
      <c r="O830" s="9"/>
      <c r="P830" s="9"/>
    </row>
    <row r="831" spans="1:16" ht="12.75">
      <c r="A831" s="9"/>
      <c r="B831" s="9"/>
      <c r="C831" s="9"/>
      <c r="D831" s="9"/>
      <c r="E831" s="9"/>
      <c r="F831" s="9"/>
      <c r="G831" s="9"/>
      <c r="H831" s="9"/>
      <c r="I831" s="9"/>
      <c r="J831" s="9"/>
      <c r="K831" s="9"/>
      <c r="L831" s="9"/>
      <c r="M831" s="9"/>
      <c r="N831" s="9"/>
      <c r="O831" s="9"/>
      <c r="P831" s="9"/>
    </row>
    <row r="832" spans="1:16" ht="12.75">
      <c r="A832" s="9"/>
      <c r="B832" s="9"/>
      <c r="C832" s="9"/>
      <c r="D832" s="9"/>
      <c r="E832" s="9"/>
      <c r="F832" s="9"/>
      <c r="G832" s="9"/>
      <c r="H832" s="9"/>
      <c r="I832" s="9"/>
      <c r="J832" s="9"/>
      <c r="K832" s="9"/>
      <c r="L832" s="9"/>
      <c r="M832" s="9"/>
      <c r="N832" s="9"/>
      <c r="O832" s="9"/>
      <c r="P832" s="9"/>
    </row>
    <row r="833" spans="1:16" ht="12.75">
      <c r="A833" s="9"/>
      <c r="B833" s="9"/>
      <c r="C833" s="9"/>
      <c r="D833" s="9"/>
      <c r="E833" s="9"/>
      <c r="F833" s="9"/>
      <c r="G833" s="9"/>
      <c r="H833" s="9"/>
      <c r="I833" s="9"/>
      <c r="J833" s="9"/>
      <c r="K833" s="9"/>
      <c r="L833" s="9"/>
      <c r="M833" s="9"/>
      <c r="N833" s="9"/>
      <c r="O833" s="9"/>
      <c r="P833" s="9"/>
    </row>
    <row r="834" spans="1:16" ht="12.75">
      <c r="A834" s="9"/>
      <c r="B834" s="9"/>
      <c r="C834" s="9"/>
      <c r="D834" s="9"/>
      <c r="E834" s="9"/>
      <c r="F834" s="9"/>
      <c r="G834" s="9"/>
      <c r="H834" s="9"/>
      <c r="I834" s="9"/>
      <c r="J834" s="9"/>
      <c r="K834" s="9"/>
      <c r="L834" s="9"/>
      <c r="M834" s="9"/>
      <c r="N834" s="9"/>
      <c r="O834" s="9"/>
      <c r="P834" s="9"/>
    </row>
    <row r="835" spans="1:16" ht="12.75">
      <c r="A835" s="9"/>
      <c r="B835" s="9"/>
      <c r="C835" s="9"/>
      <c r="D835" s="9"/>
      <c r="E835" s="9"/>
      <c r="F835" s="9"/>
      <c r="G835" s="9"/>
      <c r="H835" s="9"/>
      <c r="I835" s="9"/>
      <c r="J835" s="9"/>
      <c r="K835" s="9"/>
      <c r="L835" s="9"/>
      <c r="M835" s="9"/>
      <c r="N835" s="9"/>
      <c r="O835" s="9"/>
      <c r="P835" s="9"/>
    </row>
    <row r="836" spans="1:16" ht="12.75">
      <c r="A836" s="9"/>
      <c r="B836" s="9"/>
      <c r="C836" s="9"/>
      <c r="D836" s="9"/>
      <c r="E836" s="9"/>
      <c r="F836" s="9"/>
      <c r="G836" s="9"/>
      <c r="H836" s="9"/>
      <c r="I836" s="9"/>
      <c r="J836" s="9"/>
      <c r="K836" s="9"/>
      <c r="L836" s="9"/>
      <c r="M836" s="9"/>
      <c r="N836" s="9"/>
      <c r="O836" s="9"/>
      <c r="P836" s="9"/>
    </row>
    <row r="837" spans="1:16" ht="12.75">
      <c r="A837" s="9"/>
      <c r="B837" s="9"/>
      <c r="C837" s="9"/>
      <c r="D837" s="9"/>
      <c r="E837" s="9"/>
      <c r="F837" s="9"/>
      <c r="G837" s="9"/>
      <c r="H837" s="9"/>
      <c r="I837" s="9"/>
      <c r="J837" s="9"/>
      <c r="K837" s="9"/>
      <c r="L837" s="9"/>
      <c r="M837" s="9"/>
      <c r="N837" s="9"/>
      <c r="O837" s="9"/>
      <c r="P837" s="9"/>
    </row>
    <row r="838" spans="1:16" ht="12.75">
      <c r="A838" s="9"/>
      <c r="B838" s="9"/>
      <c r="C838" s="9"/>
      <c r="D838" s="9"/>
      <c r="E838" s="9"/>
      <c r="F838" s="9"/>
      <c r="G838" s="9"/>
      <c r="H838" s="9"/>
      <c r="I838" s="9"/>
      <c r="J838" s="9"/>
      <c r="K838" s="9"/>
      <c r="L838" s="9"/>
      <c r="M838" s="9"/>
      <c r="N838" s="9"/>
      <c r="O838" s="9"/>
      <c r="P838" s="9"/>
    </row>
    <row r="839" spans="1:16" ht="12.75">
      <c r="A839" s="9"/>
      <c r="B839" s="9"/>
      <c r="C839" s="9"/>
      <c r="D839" s="9"/>
      <c r="E839" s="9"/>
      <c r="F839" s="9"/>
      <c r="G839" s="9"/>
      <c r="H839" s="9"/>
      <c r="I839" s="9"/>
      <c r="J839" s="9"/>
      <c r="K839" s="9"/>
      <c r="L839" s="9"/>
      <c r="M839" s="9"/>
      <c r="N839" s="9"/>
      <c r="O839" s="9"/>
      <c r="P839" s="9"/>
    </row>
    <row r="840" spans="1:16" ht="12.75">
      <c r="A840" s="9"/>
      <c r="B840" s="9"/>
      <c r="C840" s="9"/>
      <c r="D840" s="9"/>
      <c r="E840" s="9"/>
      <c r="F840" s="9"/>
      <c r="G840" s="9"/>
      <c r="H840" s="9"/>
      <c r="I840" s="9"/>
      <c r="J840" s="9"/>
      <c r="K840" s="9"/>
      <c r="L840" s="9"/>
      <c r="M840" s="9"/>
      <c r="N840" s="9"/>
      <c r="O840" s="9"/>
      <c r="P840" s="9"/>
    </row>
    <row r="841" spans="1:16" ht="12.75">
      <c r="A841" s="9"/>
      <c r="B841" s="9"/>
      <c r="C841" s="9"/>
      <c r="D841" s="9"/>
      <c r="E841" s="9"/>
      <c r="F841" s="9"/>
      <c r="G841" s="9"/>
      <c r="H841" s="9"/>
      <c r="I841" s="9"/>
      <c r="J841" s="9"/>
      <c r="K841" s="9"/>
      <c r="L841" s="9"/>
      <c r="M841" s="9"/>
      <c r="N841" s="9"/>
      <c r="O841" s="9"/>
      <c r="P841" s="9"/>
    </row>
    <row r="842" spans="1:16" ht="12.75">
      <c r="A842" s="9"/>
      <c r="B842" s="9"/>
      <c r="C842" s="9"/>
      <c r="D842" s="9"/>
      <c r="E842" s="9"/>
      <c r="F842" s="9"/>
      <c r="G842" s="9"/>
      <c r="H842" s="9"/>
      <c r="I842" s="9"/>
      <c r="J842" s="9"/>
      <c r="K842" s="9"/>
      <c r="L842" s="9"/>
      <c r="M842" s="9"/>
      <c r="N842" s="9"/>
      <c r="O842" s="9"/>
      <c r="P842" s="9"/>
    </row>
    <row r="843" spans="1:16" ht="12.75">
      <c r="A843" s="9"/>
      <c r="B843" s="9"/>
      <c r="C843" s="9"/>
      <c r="D843" s="9"/>
      <c r="E843" s="9"/>
      <c r="F843" s="9"/>
      <c r="G843" s="9"/>
      <c r="H843" s="9"/>
      <c r="I843" s="9"/>
      <c r="J843" s="9"/>
      <c r="K843" s="9"/>
      <c r="L843" s="9"/>
      <c r="M843" s="9"/>
      <c r="N843" s="9"/>
      <c r="O843" s="9"/>
      <c r="P843" s="9"/>
    </row>
    <row r="844" spans="1:16" ht="12.75">
      <c r="A844" s="9"/>
      <c r="B844" s="9"/>
      <c r="C844" s="9"/>
      <c r="D844" s="9"/>
      <c r="E844" s="9"/>
      <c r="F844" s="9"/>
      <c r="G844" s="9"/>
      <c r="H844" s="9"/>
      <c r="I844" s="9"/>
      <c r="J844" s="9"/>
      <c r="K844" s="9"/>
      <c r="L844" s="9"/>
      <c r="M844" s="9"/>
      <c r="N844" s="9"/>
      <c r="O844" s="9"/>
      <c r="P844" s="9"/>
    </row>
    <row r="845" spans="1:16" ht="12.75">
      <c r="A845" s="9"/>
      <c r="B845" s="9"/>
      <c r="C845" s="9"/>
      <c r="D845" s="9"/>
      <c r="E845" s="9"/>
      <c r="F845" s="9"/>
      <c r="G845" s="9"/>
      <c r="H845" s="9"/>
      <c r="I845" s="9"/>
      <c r="J845" s="9"/>
      <c r="K845" s="9"/>
      <c r="L845" s="9"/>
      <c r="M845" s="9"/>
      <c r="N845" s="9"/>
      <c r="O845" s="9"/>
      <c r="P845" s="9"/>
    </row>
    <row r="846" spans="1:16" ht="12.75">
      <c r="A846" s="9"/>
      <c r="B846" s="9"/>
      <c r="C846" s="9"/>
      <c r="D846" s="9"/>
      <c r="E846" s="9"/>
      <c r="F846" s="9"/>
      <c r="G846" s="9"/>
      <c r="H846" s="9"/>
      <c r="I846" s="9"/>
      <c r="J846" s="9"/>
      <c r="K846" s="9"/>
      <c r="L846" s="9"/>
      <c r="M846" s="9"/>
      <c r="N846" s="9"/>
      <c r="O846" s="9"/>
      <c r="P846" s="9"/>
    </row>
    <row r="847" spans="1:16" ht="12.75">
      <c r="A847" s="9"/>
      <c r="B847" s="9"/>
      <c r="C847" s="9"/>
      <c r="D847" s="9"/>
      <c r="E847" s="9"/>
      <c r="F847" s="9"/>
      <c r="G847" s="9"/>
      <c r="H847" s="9"/>
      <c r="I847" s="9"/>
      <c r="J847" s="9"/>
      <c r="K847" s="9"/>
      <c r="L847" s="9"/>
      <c r="M847" s="9"/>
      <c r="N847" s="9"/>
      <c r="O847" s="9"/>
      <c r="P847" s="9"/>
    </row>
    <row r="848" spans="1:16" ht="12.75">
      <c r="A848" s="9"/>
      <c r="B848" s="9"/>
      <c r="C848" s="9"/>
      <c r="D848" s="9"/>
      <c r="E848" s="9"/>
      <c r="F848" s="9"/>
      <c r="G848" s="9"/>
      <c r="H848" s="9"/>
      <c r="I848" s="9"/>
      <c r="J848" s="9"/>
      <c r="K848" s="9"/>
      <c r="L848" s="9"/>
      <c r="M848" s="9"/>
      <c r="N848" s="9"/>
      <c r="O848" s="9"/>
      <c r="P848" s="9"/>
    </row>
    <row r="849" spans="1:16" ht="12.75">
      <c r="A849" s="9"/>
      <c r="B849" s="9"/>
      <c r="C849" s="9"/>
      <c r="D849" s="9"/>
      <c r="E849" s="9"/>
      <c r="F849" s="9"/>
      <c r="G849" s="9"/>
      <c r="H849" s="9"/>
      <c r="I849" s="9"/>
      <c r="J849" s="9"/>
      <c r="K849" s="9"/>
      <c r="L849" s="9"/>
      <c r="M849" s="9"/>
      <c r="N849" s="9"/>
      <c r="O849" s="9"/>
      <c r="P849" s="9"/>
    </row>
    <row r="850" spans="1:16" ht="12.75">
      <c r="A850" s="9"/>
      <c r="B850" s="9"/>
      <c r="C850" s="9"/>
      <c r="D850" s="9"/>
      <c r="E850" s="9"/>
      <c r="F850" s="9"/>
      <c r="G850" s="9"/>
      <c r="H850" s="9"/>
      <c r="I850" s="9"/>
      <c r="J850" s="9"/>
      <c r="K850" s="9"/>
      <c r="L850" s="9"/>
      <c r="M850" s="9"/>
      <c r="N850" s="9"/>
      <c r="O850" s="9"/>
      <c r="P850" s="9"/>
    </row>
    <row r="851" spans="1:16" ht="12.75">
      <c r="A851" s="9"/>
      <c r="B851" s="9"/>
      <c r="C851" s="9"/>
      <c r="D851" s="9"/>
      <c r="E851" s="9"/>
      <c r="F851" s="9"/>
      <c r="G851" s="9"/>
      <c r="H851" s="9"/>
      <c r="I851" s="9"/>
      <c r="J851" s="9"/>
      <c r="K851" s="9"/>
      <c r="L851" s="9"/>
      <c r="M851" s="9"/>
      <c r="N851" s="9"/>
      <c r="O851" s="9"/>
      <c r="P851" s="9"/>
    </row>
    <row r="852" spans="1:16" ht="12.75">
      <c r="A852" s="9"/>
      <c r="B852" s="9"/>
      <c r="C852" s="9"/>
      <c r="D852" s="9"/>
      <c r="E852" s="9"/>
      <c r="F852" s="9"/>
      <c r="G852" s="9"/>
      <c r="H852" s="9"/>
      <c r="I852" s="9"/>
      <c r="J852" s="9"/>
      <c r="K852" s="9"/>
      <c r="L852" s="9"/>
      <c r="M852" s="9"/>
      <c r="N852" s="9"/>
      <c r="O852" s="9"/>
      <c r="P852" s="9"/>
    </row>
    <row r="853" spans="1:16" ht="12.75">
      <c r="A853" s="9"/>
      <c r="B853" s="9"/>
      <c r="C853" s="9"/>
      <c r="D853" s="9"/>
      <c r="E853" s="9"/>
      <c r="F853" s="9"/>
      <c r="G853" s="9"/>
      <c r="H853" s="9"/>
      <c r="I853" s="9"/>
      <c r="J853" s="9"/>
      <c r="K853" s="9"/>
      <c r="L853" s="9"/>
      <c r="M853" s="9"/>
      <c r="N853" s="9"/>
      <c r="O853" s="9"/>
      <c r="P853" s="9"/>
    </row>
    <row r="854" spans="1:16" ht="12.75">
      <c r="A854" s="9"/>
      <c r="B854" s="9"/>
      <c r="C854" s="9"/>
      <c r="D854" s="9"/>
      <c r="E854" s="9"/>
      <c r="F854" s="9"/>
      <c r="G854" s="9"/>
      <c r="H854" s="9"/>
      <c r="I854" s="9"/>
      <c r="J854" s="9"/>
      <c r="K854" s="9"/>
      <c r="L854" s="9"/>
      <c r="M854" s="9"/>
      <c r="N854" s="9"/>
      <c r="O854" s="9"/>
      <c r="P854" s="9"/>
    </row>
    <row r="855" spans="1:16" ht="12.75">
      <c r="A855" s="9"/>
      <c r="B855" s="9"/>
      <c r="C855" s="9"/>
      <c r="D855" s="9"/>
      <c r="E855" s="9"/>
      <c r="F855" s="9"/>
      <c r="G855" s="9"/>
      <c r="H855" s="9"/>
      <c r="I855" s="9"/>
      <c r="J855" s="9"/>
      <c r="K855" s="9"/>
      <c r="L855" s="9"/>
      <c r="M855" s="9"/>
      <c r="N855" s="9"/>
      <c r="O855" s="9"/>
      <c r="P855" s="9"/>
    </row>
    <row r="856" spans="1:16" ht="12.75">
      <c r="A856" s="9"/>
      <c r="B856" s="9"/>
      <c r="C856" s="9"/>
      <c r="D856" s="9"/>
      <c r="E856" s="9"/>
      <c r="F856" s="9"/>
      <c r="G856" s="9"/>
      <c r="H856" s="9"/>
      <c r="I856" s="9"/>
      <c r="J856" s="9"/>
      <c r="K856" s="9"/>
      <c r="L856" s="9"/>
      <c r="M856" s="9"/>
      <c r="N856" s="9"/>
      <c r="O856" s="9"/>
      <c r="P856" s="9"/>
    </row>
    <row r="857" spans="1:16" ht="12.75">
      <c r="A857" s="9"/>
      <c r="B857" s="9"/>
      <c r="C857" s="9"/>
      <c r="D857" s="9"/>
      <c r="E857" s="9"/>
      <c r="F857" s="9"/>
      <c r="G857" s="9"/>
      <c r="H857" s="9"/>
      <c r="I857" s="9"/>
      <c r="J857" s="9"/>
      <c r="K857" s="9"/>
      <c r="L857" s="9"/>
      <c r="M857" s="9"/>
      <c r="N857" s="9"/>
      <c r="O857" s="9"/>
      <c r="P857" s="9"/>
    </row>
    <row r="858" spans="1:16" ht="12.75">
      <c r="A858" s="9"/>
      <c r="B858" s="9"/>
      <c r="C858" s="9"/>
      <c r="D858" s="9"/>
      <c r="E858" s="9"/>
      <c r="F858" s="9"/>
      <c r="G858" s="9"/>
      <c r="H858" s="9"/>
      <c r="I858" s="9"/>
      <c r="J858" s="9"/>
      <c r="K858" s="9"/>
      <c r="L858" s="9"/>
      <c r="M858" s="9"/>
      <c r="N858" s="9"/>
      <c r="O858" s="9"/>
      <c r="P858" s="9"/>
    </row>
    <row r="859" spans="1:16" ht="12.75">
      <c r="A859" s="9"/>
      <c r="B859" s="9"/>
      <c r="C859" s="9"/>
      <c r="D859" s="9"/>
      <c r="E859" s="9"/>
      <c r="F859" s="9"/>
      <c r="G859" s="9"/>
      <c r="H859" s="9"/>
      <c r="I859" s="9"/>
      <c r="J859" s="9"/>
      <c r="K859" s="9"/>
      <c r="L859" s="9"/>
      <c r="M859" s="9"/>
      <c r="N859" s="9"/>
      <c r="O859" s="9"/>
      <c r="P859" s="9"/>
    </row>
    <row r="860" spans="1:16" ht="12.75">
      <c r="A860" s="9"/>
      <c r="B860" s="9"/>
      <c r="C860" s="9"/>
      <c r="D860" s="9"/>
      <c r="E860" s="9"/>
      <c r="F860" s="9"/>
      <c r="G860" s="9"/>
      <c r="H860" s="9"/>
      <c r="I860" s="9"/>
      <c r="J860" s="9"/>
      <c r="K860" s="9"/>
      <c r="L860" s="9"/>
      <c r="M860" s="9"/>
      <c r="N860" s="9"/>
      <c r="O860" s="9"/>
      <c r="P860" s="9"/>
    </row>
    <row r="861" spans="1:16" ht="12.75">
      <c r="A861" s="9"/>
      <c r="B861" s="9"/>
      <c r="C861" s="9"/>
      <c r="D861" s="9"/>
      <c r="E861" s="9"/>
      <c r="F861" s="9"/>
      <c r="G861" s="9"/>
      <c r="H861" s="9"/>
      <c r="I861" s="9"/>
      <c r="J861" s="9"/>
      <c r="K861" s="9"/>
      <c r="L861" s="9"/>
      <c r="M861" s="9"/>
      <c r="N861" s="9"/>
      <c r="O861" s="9"/>
      <c r="P861" s="9"/>
    </row>
    <row r="862" spans="1:16" ht="12.75">
      <c r="A862" s="9"/>
      <c r="B862" s="9"/>
      <c r="C862" s="9"/>
      <c r="D862" s="9"/>
      <c r="E862" s="9"/>
      <c r="F862" s="9"/>
      <c r="G862" s="9"/>
      <c r="H862" s="9"/>
      <c r="I862" s="9"/>
      <c r="J862" s="9"/>
      <c r="K862" s="9"/>
      <c r="L862" s="9"/>
      <c r="M862" s="9"/>
      <c r="N862" s="9"/>
      <c r="O862" s="9"/>
      <c r="P862" s="9"/>
    </row>
    <row r="863" spans="1:16" ht="12.75">
      <c r="A863" s="9"/>
      <c r="B863" s="9"/>
      <c r="C863" s="9"/>
      <c r="D863" s="9"/>
      <c r="E863" s="9"/>
      <c r="F863" s="9"/>
      <c r="G863" s="9"/>
      <c r="H863" s="9"/>
      <c r="I863" s="9"/>
      <c r="J863" s="9"/>
      <c r="K863" s="9"/>
      <c r="L863" s="9"/>
      <c r="M863" s="9"/>
      <c r="N863" s="9"/>
      <c r="O863" s="9"/>
      <c r="P863" s="9"/>
    </row>
    <row r="864" spans="1:16" ht="12.75">
      <c r="A864" s="9"/>
      <c r="B864" s="9"/>
      <c r="C864" s="9"/>
      <c r="D864" s="9"/>
      <c r="E864" s="9"/>
      <c r="F864" s="9"/>
      <c r="G864" s="9"/>
      <c r="H864" s="9"/>
      <c r="I864" s="9"/>
      <c r="J864" s="9"/>
      <c r="K864" s="9"/>
      <c r="L864" s="9"/>
      <c r="M864" s="9"/>
      <c r="N864" s="9"/>
      <c r="O864" s="9"/>
      <c r="P864" s="9"/>
    </row>
    <row r="865" spans="1:16" ht="12.75">
      <c r="A865" s="9"/>
      <c r="B865" s="9"/>
      <c r="C865" s="9"/>
      <c r="D865" s="9"/>
      <c r="E865" s="9"/>
      <c r="F865" s="9"/>
      <c r="G865" s="9"/>
      <c r="H865" s="9"/>
      <c r="I865" s="9"/>
      <c r="J865" s="9"/>
      <c r="K865" s="9"/>
      <c r="L865" s="9"/>
      <c r="M865" s="9"/>
      <c r="N865" s="9"/>
      <c r="O865" s="9"/>
      <c r="P865" s="9"/>
    </row>
    <row r="866" spans="1:16" ht="12.75">
      <c r="A866" s="9"/>
      <c r="B866" s="9"/>
      <c r="C866" s="9"/>
      <c r="D866" s="9"/>
      <c r="E866" s="9"/>
      <c r="F866" s="9"/>
      <c r="G866" s="9"/>
      <c r="H866" s="9"/>
      <c r="I866" s="9"/>
      <c r="J866" s="9"/>
      <c r="K866" s="9"/>
      <c r="L866" s="9"/>
      <c r="M866" s="9"/>
      <c r="N866" s="9"/>
      <c r="O866" s="9"/>
      <c r="P866" s="9"/>
    </row>
    <row r="867" spans="1:16" ht="12.75">
      <c r="A867" s="9"/>
      <c r="B867" s="9"/>
      <c r="C867" s="9"/>
      <c r="D867" s="9"/>
      <c r="E867" s="9"/>
      <c r="F867" s="9"/>
      <c r="G867" s="9"/>
      <c r="H867" s="9"/>
      <c r="I867" s="9"/>
      <c r="J867" s="9"/>
      <c r="K867" s="9"/>
      <c r="L867" s="9"/>
      <c r="M867" s="9"/>
      <c r="N867" s="9"/>
      <c r="O867" s="9"/>
      <c r="P867" s="9"/>
    </row>
    <row r="868" spans="1:16" ht="12.75">
      <c r="A868" s="9"/>
      <c r="B868" s="9"/>
      <c r="C868" s="9"/>
      <c r="D868" s="9"/>
      <c r="E868" s="9"/>
      <c r="F868" s="9"/>
      <c r="G868" s="9"/>
      <c r="H868" s="9"/>
      <c r="I868" s="9"/>
      <c r="J868" s="9"/>
      <c r="K868" s="9"/>
      <c r="L868" s="9"/>
      <c r="M868" s="9"/>
      <c r="N868" s="9"/>
      <c r="O868" s="9"/>
      <c r="P868" s="9"/>
    </row>
    <row r="869" spans="1:16" ht="12.75">
      <c r="A869" s="9"/>
      <c r="B869" s="9"/>
      <c r="C869" s="9"/>
      <c r="D869" s="9"/>
      <c r="E869" s="9"/>
      <c r="F869" s="9"/>
      <c r="G869" s="9"/>
      <c r="H869" s="9"/>
      <c r="I869" s="9"/>
      <c r="J869" s="9"/>
      <c r="K869" s="9"/>
      <c r="L869" s="9"/>
      <c r="M869" s="9"/>
      <c r="N869" s="9"/>
      <c r="O869" s="9"/>
      <c r="P869" s="9"/>
    </row>
    <row r="870" spans="1:16" ht="12.75">
      <c r="A870" s="9"/>
      <c r="B870" s="9"/>
      <c r="C870" s="9"/>
      <c r="D870" s="9"/>
      <c r="E870" s="9"/>
      <c r="F870" s="9"/>
      <c r="G870" s="9"/>
      <c r="H870" s="9"/>
      <c r="I870" s="9"/>
      <c r="J870" s="9"/>
      <c r="K870" s="9"/>
      <c r="L870" s="9"/>
      <c r="M870" s="9"/>
      <c r="N870" s="9"/>
      <c r="O870" s="9"/>
      <c r="P870" s="9"/>
    </row>
    <row r="871" spans="1:16" ht="12.75">
      <c r="A871" s="9"/>
      <c r="B871" s="9"/>
      <c r="C871" s="9"/>
      <c r="D871" s="9"/>
      <c r="E871" s="9"/>
      <c r="F871" s="9"/>
      <c r="G871" s="9"/>
      <c r="H871" s="9"/>
      <c r="I871" s="9"/>
      <c r="J871" s="9"/>
      <c r="K871" s="9"/>
      <c r="L871" s="9"/>
      <c r="M871" s="9"/>
      <c r="N871" s="9"/>
      <c r="O871" s="9"/>
      <c r="P871" s="9"/>
    </row>
    <row r="872" spans="1:16" ht="12.75">
      <c r="A872" s="9"/>
      <c r="B872" s="9"/>
      <c r="C872" s="9"/>
      <c r="D872" s="9"/>
      <c r="E872" s="9"/>
      <c r="F872" s="9"/>
      <c r="G872" s="9"/>
      <c r="H872" s="9"/>
      <c r="I872" s="9"/>
      <c r="J872" s="9"/>
      <c r="K872" s="9"/>
      <c r="L872" s="9"/>
      <c r="M872" s="9"/>
      <c r="N872" s="9"/>
      <c r="O872" s="9"/>
      <c r="P872" s="9"/>
    </row>
    <row r="873" spans="1:16" ht="12.75">
      <c r="A873" s="9"/>
      <c r="B873" s="9"/>
      <c r="C873" s="9"/>
      <c r="D873" s="9"/>
      <c r="E873" s="9"/>
      <c r="F873" s="9"/>
      <c r="G873" s="9"/>
      <c r="H873" s="9"/>
      <c r="I873" s="9"/>
      <c r="J873" s="9"/>
      <c r="K873" s="9"/>
      <c r="L873" s="9"/>
      <c r="M873" s="9"/>
      <c r="N873" s="9"/>
      <c r="O873" s="9"/>
      <c r="P873" s="9"/>
    </row>
    <row r="874" spans="1:16" ht="12.75">
      <c r="A874" s="9"/>
      <c r="B874" s="9"/>
      <c r="C874" s="9"/>
      <c r="D874" s="9"/>
      <c r="E874" s="9"/>
      <c r="F874" s="9"/>
      <c r="G874" s="9"/>
      <c r="H874" s="9"/>
      <c r="I874" s="9"/>
      <c r="J874" s="9"/>
      <c r="K874" s="9"/>
      <c r="L874" s="9"/>
      <c r="M874" s="9"/>
      <c r="N874" s="9"/>
      <c r="O874" s="9"/>
      <c r="P874" s="9"/>
    </row>
    <row r="875" spans="1:16" ht="12.75">
      <c r="A875" s="9"/>
      <c r="B875" s="9"/>
      <c r="C875" s="9"/>
      <c r="D875" s="9"/>
      <c r="E875" s="9"/>
      <c r="F875" s="9"/>
      <c r="G875" s="9"/>
      <c r="H875" s="9"/>
      <c r="I875" s="9"/>
      <c r="J875" s="9"/>
      <c r="K875" s="9"/>
      <c r="L875" s="9"/>
      <c r="M875" s="9"/>
      <c r="N875" s="9"/>
      <c r="O875" s="9"/>
      <c r="P875" s="9"/>
    </row>
    <row r="876" spans="1:16" ht="12.75">
      <c r="A876" s="9"/>
      <c r="B876" s="9"/>
      <c r="C876" s="9"/>
      <c r="D876" s="9"/>
      <c r="E876" s="9"/>
      <c r="F876" s="9"/>
      <c r="G876" s="9"/>
      <c r="H876" s="9"/>
      <c r="I876" s="9"/>
      <c r="J876" s="9"/>
      <c r="K876" s="9"/>
      <c r="L876" s="9"/>
      <c r="M876" s="9"/>
      <c r="N876" s="9"/>
      <c r="O876" s="9"/>
      <c r="P876" s="9"/>
    </row>
    <row r="877" spans="1:16" ht="12.75">
      <c r="A877" s="9"/>
      <c r="B877" s="9"/>
      <c r="C877" s="9"/>
      <c r="D877" s="9"/>
      <c r="E877" s="9"/>
      <c r="F877" s="9"/>
      <c r="G877" s="9"/>
      <c r="H877" s="9"/>
      <c r="I877" s="9"/>
      <c r="J877" s="9"/>
      <c r="K877" s="9"/>
      <c r="L877" s="9"/>
      <c r="M877" s="9"/>
      <c r="N877" s="9"/>
      <c r="O877" s="9"/>
      <c r="P877" s="9"/>
    </row>
    <row r="878" spans="1:16" ht="12.75">
      <c r="A878" s="9"/>
      <c r="B878" s="9"/>
      <c r="C878" s="9"/>
      <c r="D878" s="9"/>
      <c r="E878" s="9"/>
      <c r="F878" s="9"/>
      <c r="G878" s="9"/>
      <c r="H878" s="9"/>
      <c r="I878" s="9"/>
      <c r="J878" s="9"/>
      <c r="K878" s="9"/>
      <c r="L878" s="9"/>
      <c r="M878" s="9"/>
      <c r="N878" s="9"/>
      <c r="O878" s="9"/>
      <c r="P878" s="9"/>
    </row>
    <row r="879" spans="1:16" ht="12.75">
      <c r="A879" s="9"/>
      <c r="B879" s="9"/>
      <c r="C879" s="9"/>
      <c r="D879" s="9"/>
      <c r="E879" s="9"/>
      <c r="F879" s="9"/>
      <c r="G879" s="9"/>
      <c r="H879" s="9"/>
      <c r="I879" s="9"/>
      <c r="J879" s="9"/>
      <c r="K879" s="9"/>
      <c r="L879" s="9"/>
      <c r="M879" s="9"/>
      <c r="N879" s="9"/>
      <c r="O879" s="9"/>
      <c r="P879" s="9"/>
    </row>
    <row r="880" spans="1:16" ht="12.75">
      <c r="A880" s="9"/>
      <c r="B880" s="9"/>
      <c r="C880" s="9"/>
      <c r="D880" s="9"/>
      <c r="E880" s="9"/>
      <c r="F880" s="9"/>
      <c r="G880" s="9"/>
      <c r="H880" s="9"/>
      <c r="I880" s="9"/>
      <c r="J880" s="9"/>
      <c r="K880" s="9"/>
      <c r="L880" s="9"/>
      <c r="M880" s="9"/>
      <c r="N880" s="9"/>
      <c r="O880" s="9"/>
      <c r="P880" s="9"/>
    </row>
    <row r="881" spans="1:16" ht="12.75">
      <c r="A881" s="9"/>
      <c r="B881" s="9"/>
      <c r="C881" s="9"/>
      <c r="D881" s="9"/>
      <c r="E881" s="9"/>
      <c r="F881" s="9"/>
      <c r="G881" s="9"/>
      <c r="H881" s="9"/>
      <c r="I881" s="9"/>
      <c r="J881" s="9"/>
      <c r="K881" s="9"/>
      <c r="L881" s="9"/>
      <c r="M881" s="9"/>
      <c r="N881" s="9"/>
      <c r="O881" s="9"/>
      <c r="P881" s="9"/>
    </row>
    <row r="882" spans="1:16" ht="12.75">
      <c r="A882" s="9"/>
      <c r="B882" s="9"/>
      <c r="C882" s="9"/>
      <c r="D882" s="9"/>
      <c r="E882" s="9"/>
      <c r="F882" s="9"/>
      <c r="G882" s="9"/>
      <c r="H882" s="9"/>
      <c r="I882" s="9"/>
      <c r="J882" s="9"/>
      <c r="K882" s="9"/>
      <c r="L882" s="9"/>
      <c r="M882" s="9"/>
      <c r="N882" s="9"/>
      <c r="O882" s="9"/>
      <c r="P882" s="9"/>
    </row>
    <row r="883" spans="1:16" ht="12.75">
      <c r="A883" s="9"/>
      <c r="B883" s="9"/>
      <c r="C883" s="9"/>
      <c r="D883" s="9"/>
      <c r="E883" s="9"/>
      <c r="F883" s="9"/>
      <c r="G883" s="9"/>
      <c r="H883" s="9"/>
      <c r="I883" s="9"/>
      <c r="J883" s="9"/>
      <c r="K883" s="9"/>
      <c r="L883" s="9"/>
      <c r="M883" s="9"/>
      <c r="N883" s="9"/>
      <c r="O883" s="9"/>
      <c r="P883" s="9"/>
    </row>
    <row r="884" spans="1:16" ht="12.75">
      <c r="A884" s="9"/>
      <c r="B884" s="9"/>
      <c r="C884" s="9"/>
      <c r="D884" s="9"/>
      <c r="E884" s="9"/>
      <c r="F884" s="9"/>
      <c r="G884" s="9"/>
      <c r="H884" s="9"/>
      <c r="I884" s="9"/>
      <c r="J884" s="9"/>
      <c r="K884" s="9"/>
      <c r="L884" s="9"/>
      <c r="M884" s="9"/>
      <c r="N884" s="9"/>
      <c r="O884" s="9"/>
      <c r="P884" s="9"/>
    </row>
    <row r="885" spans="1:16" ht="12.75">
      <c r="A885" s="9"/>
      <c r="B885" s="9"/>
      <c r="C885" s="9"/>
      <c r="D885" s="9"/>
      <c r="E885" s="9"/>
      <c r="F885" s="9"/>
      <c r="G885" s="9"/>
      <c r="H885" s="9"/>
      <c r="I885" s="9"/>
      <c r="J885" s="9"/>
      <c r="K885" s="9"/>
      <c r="L885" s="9"/>
      <c r="M885" s="9"/>
      <c r="N885" s="9"/>
      <c r="O885" s="9"/>
      <c r="P885" s="9"/>
    </row>
    <row r="886" spans="1:16" ht="12.75">
      <c r="A886" s="9"/>
      <c r="B886" s="9"/>
      <c r="C886" s="9"/>
      <c r="D886" s="9"/>
      <c r="E886" s="9"/>
      <c r="F886" s="9"/>
      <c r="G886" s="9"/>
      <c r="H886" s="9"/>
      <c r="I886" s="9"/>
      <c r="J886" s="9"/>
      <c r="K886" s="9"/>
      <c r="L886" s="9"/>
      <c r="M886" s="9"/>
      <c r="N886" s="9"/>
      <c r="O886" s="9"/>
      <c r="P886" s="9"/>
    </row>
    <row r="887" spans="1:16" ht="12.75">
      <c r="A887" s="9"/>
      <c r="B887" s="9"/>
      <c r="C887" s="9"/>
      <c r="D887" s="9"/>
      <c r="E887" s="9"/>
      <c r="F887" s="9"/>
      <c r="G887" s="9"/>
      <c r="H887" s="9"/>
      <c r="I887" s="9"/>
      <c r="J887" s="9"/>
      <c r="K887" s="9"/>
      <c r="L887" s="9"/>
      <c r="M887" s="9"/>
      <c r="N887" s="9"/>
      <c r="O887" s="9"/>
      <c r="P887" s="9"/>
    </row>
    <row r="888" spans="1:16" ht="12.75">
      <c r="A888" s="9"/>
      <c r="B888" s="9"/>
      <c r="C888" s="9"/>
      <c r="D888" s="9"/>
      <c r="E888" s="9"/>
      <c r="F888" s="9"/>
      <c r="G888" s="9"/>
      <c r="H888" s="9"/>
      <c r="I888" s="9"/>
      <c r="J888" s="9"/>
      <c r="K888" s="9"/>
      <c r="L888" s="9"/>
      <c r="M888" s="9"/>
      <c r="N888" s="9"/>
      <c r="O888" s="9"/>
      <c r="P888" s="9"/>
    </row>
    <row r="889" spans="1:16" ht="12.75">
      <c r="A889" s="9"/>
      <c r="B889" s="9"/>
      <c r="C889" s="9"/>
      <c r="D889" s="9"/>
      <c r="E889" s="9"/>
      <c r="F889" s="9"/>
      <c r="G889" s="9"/>
      <c r="H889" s="9"/>
      <c r="I889" s="9"/>
      <c r="J889" s="9"/>
      <c r="K889" s="9"/>
      <c r="L889" s="9"/>
      <c r="M889" s="9"/>
      <c r="N889" s="9"/>
      <c r="O889" s="9"/>
      <c r="P889" s="9"/>
    </row>
    <row r="890" spans="1:16" ht="12.75">
      <c r="A890" s="9"/>
      <c r="B890" s="9"/>
      <c r="C890" s="9"/>
      <c r="D890" s="9"/>
      <c r="E890" s="9"/>
      <c r="F890" s="9"/>
      <c r="G890" s="9"/>
      <c r="H890" s="9"/>
      <c r="I890" s="9"/>
      <c r="J890" s="9"/>
      <c r="K890" s="9"/>
      <c r="L890" s="9"/>
      <c r="M890" s="9"/>
      <c r="N890" s="9"/>
      <c r="O890" s="9"/>
      <c r="P890" s="9"/>
    </row>
    <row r="891" spans="1:16" ht="12.75">
      <c r="A891" s="9"/>
      <c r="B891" s="9"/>
      <c r="C891" s="9"/>
      <c r="D891" s="9"/>
      <c r="E891" s="9"/>
      <c r="F891" s="9"/>
      <c r="G891" s="9"/>
      <c r="H891" s="9"/>
      <c r="I891" s="9"/>
      <c r="J891" s="9"/>
      <c r="K891" s="9"/>
      <c r="L891" s="9"/>
      <c r="M891" s="9"/>
      <c r="N891" s="9"/>
      <c r="O891" s="9"/>
      <c r="P891" s="9"/>
    </row>
    <row r="892" spans="1:16" ht="12.75">
      <c r="A892" s="9"/>
      <c r="B892" s="9"/>
      <c r="C892" s="9"/>
      <c r="D892" s="9"/>
      <c r="E892" s="9"/>
      <c r="F892" s="9"/>
      <c r="G892" s="9"/>
      <c r="H892" s="9"/>
      <c r="I892" s="9"/>
      <c r="J892" s="9"/>
      <c r="K892" s="9"/>
      <c r="L892" s="9"/>
      <c r="M892" s="9"/>
      <c r="N892" s="9"/>
      <c r="O892" s="9"/>
      <c r="P892" s="9"/>
    </row>
    <row r="893" spans="1:16" ht="12.75">
      <c r="A893" s="9"/>
      <c r="B893" s="9"/>
      <c r="C893" s="9"/>
      <c r="D893" s="9"/>
      <c r="E893" s="9"/>
      <c r="F893" s="9"/>
      <c r="G893" s="9"/>
      <c r="H893" s="9"/>
      <c r="I893" s="9"/>
      <c r="J893" s="9"/>
      <c r="K893" s="9"/>
      <c r="L893" s="9"/>
      <c r="M893" s="9"/>
      <c r="N893" s="9"/>
      <c r="O893" s="9"/>
      <c r="P893" s="9"/>
    </row>
    <row r="894" spans="1:16" ht="12.75">
      <c r="A894" s="9"/>
      <c r="B894" s="9"/>
      <c r="C894" s="9"/>
      <c r="D894" s="9"/>
      <c r="E894" s="9"/>
      <c r="F894" s="9"/>
      <c r="G894" s="9"/>
      <c r="H894" s="9"/>
      <c r="I894" s="9"/>
      <c r="J894" s="9"/>
      <c r="K894" s="9"/>
      <c r="L894" s="9"/>
      <c r="M894" s="9"/>
      <c r="N894" s="9"/>
      <c r="O894" s="9"/>
      <c r="P894" s="9"/>
    </row>
    <row r="895" spans="1:16" ht="12.75">
      <c r="A895" s="9"/>
      <c r="B895" s="9"/>
      <c r="C895" s="9"/>
      <c r="D895" s="9"/>
      <c r="E895" s="9"/>
      <c r="F895" s="9"/>
      <c r="G895" s="9"/>
      <c r="H895" s="9"/>
      <c r="I895" s="9"/>
      <c r="J895" s="9"/>
      <c r="K895" s="9"/>
      <c r="L895" s="9"/>
      <c r="M895" s="9"/>
      <c r="N895" s="9"/>
      <c r="O895" s="9"/>
      <c r="P895" s="9"/>
    </row>
    <row r="896" spans="1:16" ht="12.75">
      <c r="A896" s="9"/>
      <c r="B896" s="9"/>
      <c r="C896" s="9"/>
      <c r="D896" s="9"/>
      <c r="E896" s="9"/>
      <c r="F896" s="9"/>
      <c r="G896" s="9"/>
      <c r="H896" s="9"/>
      <c r="I896" s="9"/>
      <c r="J896" s="9"/>
      <c r="K896" s="9"/>
      <c r="L896" s="9"/>
      <c r="M896" s="9"/>
      <c r="N896" s="9"/>
      <c r="O896" s="9"/>
      <c r="P896" s="9"/>
    </row>
    <row r="897" spans="1:16" ht="12.75">
      <c r="A897" s="9"/>
      <c r="B897" s="9"/>
      <c r="C897" s="9"/>
      <c r="D897" s="9"/>
      <c r="E897" s="9"/>
      <c r="F897" s="9"/>
      <c r="G897" s="9"/>
      <c r="H897" s="9"/>
      <c r="I897" s="9"/>
      <c r="J897" s="9"/>
      <c r="K897" s="9"/>
      <c r="L897" s="9"/>
      <c r="M897" s="9"/>
      <c r="N897" s="9"/>
      <c r="O897" s="9"/>
      <c r="P897" s="9"/>
    </row>
    <row r="898" spans="1:16" ht="12.75">
      <c r="A898" s="9"/>
      <c r="B898" s="9"/>
      <c r="C898" s="9"/>
      <c r="D898" s="9"/>
      <c r="E898" s="9"/>
      <c r="F898" s="9"/>
      <c r="G898" s="9"/>
      <c r="H898" s="9"/>
      <c r="I898" s="9"/>
      <c r="J898" s="9"/>
      <c r="K898" s="9"/>
      <c r="L898" s="9"/>
      <c r="M898" s="9"/>
      <c r="N898" s="9"/>
      <c r="O898" s="9"/>
      <c r="P898" s="9"/>
    </row>
    <row r="899" spans="1:16" ht="12.75">
      <c r="A899" s="9"/>
      <c r="B899" s="9"/>
      <c r="C899" s="9"/>
      <c r="D899" s="9"/>
      <c r="E899" s="9"/>
      <c r="F899" s="9"/>
      <c r="G899" s="9"/>
      <c r="H899" s="9"/>
      <c r="I899" s="9"/>
      <c r="J899" s="9"/>
      <c r="K899" s="9"/>
      <c r="L899" s="9"/>
      <c r="M899" s="9"/>
      <c r="N899" s="9"/>
      <c r="O899" s="9"/>
      <c r="P899" s="9"/>
    </row>
    <row r="900" spans="1:16" ht="12.75">
      <c r="A900" s="9"/>
      <c r="B900" s="9"/>
      <c r="C900" s="9"/>
      <c r="D900" s="9"/>
      <c r="E900" s="9"/>
      <c r="F900" s="9"/>
      <c r="G900" s="9"/>
      <c r="H900" s="9"/>
      <c r="I900" s="9"/>
      <c r="J900" s="9"/>
      <c r="K900" s="9"/>
      <c r="L900" s="9"/>
      <c r="M900" s="9"/>
      <c r="N900" s="9"/>
      <c r="O900" s="9"/>
      <c r="P900" s="9"/>
    </row>
    <row r="901" spans="1:16" ht="12.75">
      <c r="A901" s="9"/>
      <c r="B901" s="9"/>
      <c r="C901" s="9"/>
      <c r="D901" s="9"/>
      <c r="E901" s="9"/>
      <c r="F901" s="9"/>
      <c r="G901" s="9"/>
      <c r="H901" s="9"/>
      <c r="I901" s="9"/>
      <c r="J901" s="9"/>
      <c r="K901" s="9"/>
      <c r="L901" s="9"/>
      <c r="M901" s="9"/>
      <c r="N901" s="9"/>
      <c r="O901" s="9"/>
      <c r="P901" s="9"/>
    </row>
    <row r="902" spans="1:16" ht="12.75">
      <c r="A902" s="9"/>
      <c r="B902" s="9"/>
      <c r="C902" s="9"/>
      <c r="D902" s="9"/>
      <c r="E902" s="9"/>
      <c r="F902" s="9"/>
      <c r="G902" s="9"/>
      <c r="H902" s="9"/>
      <c r="I902" s="9"/>
      <c r="J902" s="9"/>
      <c r="K902" s="9"/>
      <c r="L902" s="9"/>
      <c r="M902" s="9"/>
      <c r="N902" s="9"/>
      <c r="O902" s="9"/>
      <c r="P902" s="9"/>
    </row>
    <row r="903" spans="1:16" ht="12.75">
      <c r="A903" s="9"/>
      <c r="B903" s="9"/>
      <c r="C903" s="9"/>
      <c r="D903" s="9"/>
      <c r="E903" s="9"/>
      <c r="F903" s="9"/>
      <c r="G903" s="9"/>
      <c r="H903" s="9"/>
      <c r="I903" s="9"/>
      <c r="J903" s="9"/>
      <c r="K903" s="9"/>
      <c r="L903" s="9"/>
      <c r="M903" s="9"/>
      <c r="N903" s="9"/>
      <c r="O903" s="9"/>
      <c r="P903" s="9"/>
    </row>
    <row r="904" spans="1:16" ht="12.75">
      <c r="A904" s="9"/>
      <c r="B904" s="9"/>
      <c r="C904" s="9"/>
      <c r="D904" s="9"/>
      <c r="E904" s="9"/>
      <c r="F904" s="9"/>
      <c r="G904" s="9"/>
      <c r="H904" s="9"/>
      <c r="I904" s="9"/>
      <c r="J904" s="9"/>
      <c r="K904" s="9"/>
      <c r="L904" s="9"/>
      <c r="M904" s="9"/>
      <c r="N904" s="9"/>
      <c r="O904" s="9"/>
      <c r="P904" s="9"/>
    </row>
    <row r="905" spans="1:16" ht="12.75">
      <c r="A905" s="9"/>
      <c r="B905" s="9"/>
      <c r="C905" s="9"/>
      <c r="D905" s="9"/>
      <c r="E905" s="9"/>
      <c r="F905" s="9"/>
      <c r="G905" s="9"/>
      <c r="H905" s="9"/>
      <c r="I905" s="9"/>
      <c r="J905" s="9"/>
      <c r="K905" s="9"/>
      <c r="L905" s="9"/>
      <c r="M905" s="9"/>
      <c r="N905" s="9"/>
      <c r="O905" s="9"/>
      <c r="P905" s="9"/>
    </row>
    <row r="906" spans="1:16" ht="12.75">
      <c r="A906" s="9"/>
      <c r="B906" s="9"/>
      <c r="C906" s="9"/>
      <c r="D906" s="9"/>
      <c r="E906" s="9"/>
      <c r="F906" s="9"/>
      <c r="G906" s="9"/>
      <c r="H906" s="9"/>
      <c r="I906" s="9"/>
      <c r="J906" s="9"/>
      <c r="K906" s="9"/>
      <c r="L906" s="9"/>
      <c r="M906" s="9"/>
      <c r="N906" s="9"/>
      <c r="O906" s="9"/>
      <c r="P906" s="9"/>
    </row>
    <row r="907" spans="1:16" ht="12.75">
      <c r="A907" s="9"/>
      <c r="B907" s="9"/>
      <c r="C907" s="9"/>
      <c r="D907" s="9"/>
      <c r="E907" s="9"/>
      <c r="F907" s="9"/>
      <c r="G907" s="9"/>
      <c r="H907" s="9"/>
      <c r="I907" s="9"/>
      <c r="J907" s="9"/>
      <c r="K907" s="9"/>
      <c r="L907" s="9"/>
      <c r="M907" s="9"/>
      <c r="N907" s="9"/>
      <c r="O907" s="9"/>
      <c r="P907" s="9"/>
    </row>
    <row r="908" spans="1:16" ht="12.75">
      <c r="A908" s="9"/>
      <c r="B908" s="9"/>
      <c r="C908" s="9"/>
      <c r="D908" s="9"/>
      <c r="E908" s="9"/>
      <c r="F908" s="9"/>
      <c r="G908" s="9"/>
      <c r="H908" s="9"/>
      <c r="I908" s="9"/>
      <c r="J908" s="9"/>
      <c r="K908" s="9"/>
      <c r="L908" s="9"/>
      <c r="M908" s="9"/>
      <c r="N908" s="9"/>
      <c r="O908" s="9"/>
      <c r="P908" s="9"/>
    </row>
    <row r="909" spans="1:16" ht="12.75">
      <c r="A909" s="9"/>
      <c r="B909" s="9"/>
      <c r="C909" s="9"/>
      <c r="D909" s="9"/>
      <c r="E909" s="9"/>
      <c r="F909" s="9"/>
      <c r="G909" s="9"/>
      <c r="H909" s="9"/>
      <c r="I909" s="9"/>
      <c r="J909" s="9"/>
      <c r="K909" s="9"/>
      <c r="L909" s="9"/>
      <c r="M909" s="9"/>
      <c r="N909" s="9"/>
      <c r="O909" s="9"/>
      <c r="P909" s="9"/>
    </row>
    <row r="910" spans="1:16" ht="12.75">
      <c r="A910" s="9"/>
      <c r="B910" s="9"/>
      <c r="C910" s="9"/>
      <c r="D910" s="9"/>
      <c r="E910" s="9"/>
      <c r="F910" s="9"/>
      <c r="G910" s="9"/>
      <c r="H910" s="9"/>
      <c r="I910" s="9"/>
      <c r="J910" s="9"/>
      <c r="K910" s="9"/>
      <c r="L910" s="9"/>
      <c r="M910" s="9"/>
      <c r="N910" s="9"/>
      <c r="O910" s="9"/>
      <c r="P910" s="9"/>
    </row>
    <row r="911" spans="1:16" ht="12.75">
      <c r="A911" s="9"/>
      <c r="B911" s="9"/>
      <c r="C911" s="9"/>
      <c r="D911" s="9"/>
      <c r="E911" s="9"/>
      <c r="F911" s="9"/>
      <c r="G911" s="9"/>
      <c r="H911" s="9"/>
      <c r="I911" s="9"/>
      <c r="J911" s="9"/>
      <c r="K911" s="9"/>
      <c r="L911" s="9"/>
      <c r="M911" s="9"/>
      <c r="N911" s="9"/>
      <c r="O911" s="9"/>
      <c r="P911" s="9"/>
    </row>
    <row r="912" spans="1:16" ht="12.75">
      <c r="A912" s="9"/>
      <c r="B912" s="9"/>
      <c r="C912" s="9"/>
      <c r="D912" s="9"/>
      <c r="E912" s="9"/>
      <c r="F912" s="9"/>
      <c r="G912" s="9"/>
      <c r="H912" s="9"/>
      <c r="I912" s="9"/>
      <c r="J912" s="9"/>
      <c r="K912" s="9"/>
      <c r="L912" s="9"/>
      <c r="M912" s="9"/>
      <c r="N912" s="9"/>
      <c r="O912" s="9"/>
      <c r="P912" s="9"/>
    </row>
    <row r="913" spans="1:16" ht="12.75">
      <c r="A913" s="9"/>
      <c r="B913" s="9"/>
      <c r="C913" s="9"/>
      <c r="D913" s="9"/>
      <c r="E913" s="9"/>
      <c r="F913" s="9"/>
      <c r="G913" s="9"/>
      <c r="H913" s="9"/>
      <c r="I913" s="9"/>
      <c r="J913" s="9"/>
      <c r="K913" s="9"/>
      <c r="L913" s="9"/>
      <c r="M913" s="9"/>
      <c r="N913" s="9"/>
      <c r="O913" s="9"/>
      <c r="P913" s="9"/>
    </row>
    <row r="914" spans="1:16" ht="12.75">
      <c r="A914" s="9"/>
      <c r="B914" s="9"/>
      <c r="C914" s="9"/>
      <c r="D914" s="9"/>
      <c r="E914" s="9"/>
      <c r="F914" s="9"/>
      <c r="G914" s="9"/>
      <c r="H914" s="9"/>
      <c r="I914" s="9"/>
      <c r="J914" s="9"/>
      <c r="K914" s="9"/>
      <c r="L914" s="9"/>
      <c r="M914" s="9"/>
      <c r="N914" s="9"/>
      <c r="O914" s="9"/>
      <c r="P914" s="9"/>
    </row>
    <row r="915" spans="1:16" ht="12.75">
      <c r="A915" s="9"/>
      <c r="B915" s="9"/>
      <c r="C915" s="9"/>
      <c r="D915" s="9"/>
      <c r="E915" s="9"/>
      <c r="F915" s="9"/>
      <c r="G915" s="9"/>
      <c r="H915" s="9"/>
      <c r="I915" s="9"/>
      <c r="J915" s="9"/>
      <c r="K915" s="9"/>
      <c r="L915" s="9"/>
      <c r="M915" s="9"/>
      <c r="N915" s="9"/>
      <c r="O915" s="9"/>
      <c r="P915" s="9"/>
    </row>
    <row r="916" spans="1:16" ht="12.75">
      <c r="A916" s="9"/>
      <c r="B916" s="9"/>
      <c r="C916" s="9"/>
      <c r="D916" s="9"/>
      <c r="E916" s="9"/>
      <c r="F916" s="9"/>
      <c r="G916" s="9"/>
      <c r="H916" s="9"/>
      <c r="I916" s="9"/>
      <c r="J916" s="9"/>
      <c r="K916" s="9"/>
      <c r="L916" s="9"/>
      <c r="M916" s="9"/>
      <c r="N916" s="9"/>
      <c r="O916" s="9"/>
      <c r="P916" s="9"/>
    </row>
    <row r="917" spans="1:16" ht="12.75">
      <c r="A917" s="9"/>
      <c r="B917" s="9"/>
      <c r="C917" s="9"/>
      <c r="D917" s="9"/>
      <c r="E917" s="9"/>
      <c r="F917" s="9"/>
      <c r="G917" s="9"/>
      <c r="H917" s="9"/>
      <c r="I917" s="9"/>
      <c r="J917" s="9"/>
      <c r="K917" s="9"/>
      <c r="L917" s="9"/>
      <c r="M917" s="9"/>
      <c r="N917" s="9"/>
      <c r="O917" s="9"/>
      <c r="P917" s="9"/>
    </row>
    <row r="918" spans="1:16" ht="12.75">
      <c r="A918" s="9"/>
      <c r="B918" s="9"/>
      <c r="C918" s="9"/>
      <c r="D918" s="9"/>
      <c r="E918" s="9"/>
      <c r="F918" s="9"/>
      <c r="G918" s="9"/>
      <c r="H918" s="9"/>
      <c r="I918" s="9"/>
      <c r="J918" s="9"/>
      <c r="K918" s="9"/>
      <c r="L918" s="9"/>
      <c r="M918" s="9"/>
      <c r="N918" s="9"/>
      <c r="O918" s="9"/>
      <c r="P918" s="9"/>
    </row>
    <row r="919" spans="1:16" ht="12.75">
      <c r="A919" s="9"/>
      <c r="B919" s="9"/>
      <c r="C919" s="9"/>
      <c r="D919" s="9"/>
      <c r="E919" s="9"/>
      <c r="F919" s="9"/>
      <c r="G919" s="9"/>
      <c r="H919" s="9"/>
      <c r="I919" s="9"/>
      <c r="J919" s="9"/>
      <c r="K919" s="9"/>
      <c r="L919" s="9"/>
      <c r="M919" s="9"/>
      <c r="N919" s="9"/>
      <c r="O919" s="9"/>
      <c r="P919" s="9"/>
    </row>
    <row r="920" spans="1:16" ht="12.75">
      <c r="A920" s="9"/>
      <c r="B920" s="9"/>
      <c r="C920" s="9"/>
      <c r="D920" s="9"/>
      <c r="E920" s="9"/>
      <c r="F920" s="9"/>
      <c r="G920" s="9"/>
      <c r="H920" s="9"/>
      <c r="I920" s="9"/>
      <c r="J920" s="9"/>
      <c r="K920" s="9"/>
      <c r="L920" s="9"/>
      <c r="M920" s="9"/>
      <c r="N920" s="9"/>
      <c r="O920" s="9"/>
      <c r="P920" s="9"/>
    </row>
    <row r="921" spans="1:16" ht="12.75">
      <c r="A921" s="9"/>
      <c r="B921" s="9"/>
      <c r="C921" s="9"/>
      <c r="D921" s="9"/>
      <c r="E921" s="9"/>
      <c r="F921" s="9"/>
      <c r="G921" s="9"/>
      <c r="H921" s="9"/>
      <c r="I921" s="9"/>
      <c r="J921" s="9"/>
      <c r="K921" s="9"/>
      <c r="L921" s="9"/>
      <c r="M921" s="9"/>
      <c r="N921" s="9"/>
      <c r="O921" s="9"/>
      <c r="P921" s="9"/>
    </row>
    <row r="922" spans="1:16" ht="12.75">
      <c r="A922" s="9"/>
      <c r="B922" s="9"/>
      <c r="C922" s="9"/>
      <c r="D922" s="9"/>
      <c r="E922" s="9"/>
      <c r="F922" s="9"/>
      <c r="G922" s="9"/>
      <c r="H922" s="9"/>
      <c r="I922" s="9"/>
      <c r="J922" s="9"/>
      <c r="K922" s="9"/>
      <c r="L922" s="9"/>
      <c r="M922" s="9"/>
      <c r="N922" s="9"/>
      <c r="O922" s="9"/>
      <c r="P922" s="9"/>
    </row>
    <row r="923" spans="1:16" ht="12.75">
      <c r="A923" s="9"/>
      <c r="B923" s="9"/>
      <c r="C923" s="9"/>
      <c r="D923" s="9"/>
      <c r="E923" s="9"/>
      <c r="F923" s="9"/>
      <c r="G923" s="9"/>
      <c r="H923" s="9"/>
      <c r="I923" s="9"/>
      <c r="J923" s="9"/>
      <c r="K923" s="9"/>
      <c r="L923" s="9"/>
      <c r="M923" s="9"/>
      <c r="N923" s="9"/>
      <c r="O923" s="9"/>
      <c r="P923" s="9"/>
    </row>
    <row r="924" spans="1:16" ht="12.75">
      <c r="A924" s="9"/>
      <c r="B924" s="9"/>
      <c r="C924" s="9"/>
      <c r="D924" s="9"/>
      <c r="E924" s="9"/>
      <c r="F924" s="9"/>
      <c r="G924" s="9"/>
      <c r="H924" s="9"/>
      <c r="I924" s="9"/>
      <c r="J924" s="9"/>
      <c r="K924" s="9"/>
      <c r="L924" s="9"/>
      <c r="M924" s="9"/>
      <c r="N924" s="9"/>
      <c r="O924" s="9"/>
      <c r="P924" s="9"/>
    </row>
    <row r="925" spans="1:16" ht="12.75">
      <c r="A925" s="9"/>
      <c r="B925" s="9"/>
      <c r="C925" s="9"/>
      <c r="D925" s="9"/>
      <c r="E925" s="9"/>
      <c r="F925" s="9"/>
      <c r="G925" s="9"/>
      <c r="H925" s="9"/>
      <c r="I925" s="9"/>
      <c r="J925" s="9"/>
      <c r="K925" s="9"/>
      <c r="L925" s="9"/>
      <c r="M925" s="9"/>
      <c r="N925" s="9"/>
      <c r="O925" s="9"/>
      <c r="P925" s="9"/>
    </row>
    <row r="926" spans="1:16" ht="12.75">
      <c r="A926" s="9"/>
      <c r="B926" s="9"/>
      <c r="C926" s="9"/>
      <c r="D926" s="9"/>
      <c r="E926" s="9"/>
      <c r="F926" s="9"/>
      <c r="G926" s="9"/>
      <c r="H926" s="9"/>
      <c r="I926" s="9"/>
      <c r="J926" s="9"/>
      <c r="K926" s="9"/>
      <c r="L926" s="9"/>
      <c r="M926" s="9"/>
      <c r="N926" s="9"/>
      <c r="O926" s="9"/>
      <c r="P926" s="9"/>
    </row>
    <row r="927" spans="1:16" ht="12.75">
      <c r="A927" s="9"/>
      <c r="B927" s="9"/>
      <c r="C927" s="9"/>
      <c r="D927" s="9"/>
      <c r="E927" s="9"/>
      <c r="F927" s="9"/>
      <c r="G927" s="9"/>
      <c r="H927" s="9"/>
      <c r="I927" s="9"/>
      <c r="J927" s="9"/>
      <c r="K927" s="9"/>
      <c r="L927" s="9"/>
      <c r="M927" s="9"/>
      <c r="N927" s="9"/>
      <c r="O927" s="9"/>
      <c r="P927" s="9"/>
    </row>
    <row r="928" spans="1:16" ht="12.75">
      <c r="A928" s="9"/>
      <c r="B928" s="9"/>
      <c r="C928" s="9"/>
      <c r="D928" s="9"/>
      <c r="E928" s="9"/>
      <c r="F928" s="9"/>
      <c r="G928" s="9"/>
      <c r="H928" s="9"/>
      <c r="I928" s="9"/>
      <c r="J928" s="9"/>
      <c r="K928" s="9"/>
      <c r="L928" s="9"/>
      <c r="M928" s="9"/>
      <c r="N928" s="9"/>
      <c r="O928" s="9"/>
      <c r="P928" s="9"/>
    </row>
    <row r="929" spans="1:16" ht="12.75">
      <c r="A929" s="9"/>
      <c r="B929" s="9"/>
      <c r="C929" s="9"/>
      <c r="D929" s="9"/>
      <c r="E929" s="9"/>
      <c r="F929" s="9"/>
      <c r="G929" s="9"/>
      <c r="H929" s="9"/>
      <c r="I929" s="9"/>
      <c r="J929" s="9"/>
      <c r="K929" s="9"/>
      <c r="L929" s="9"/>
      <c r="M929" s="9"/>
      <c r="N929" s="9"/>
      <c r="O929" s="9"/>
      <c r="P929" s="9"/>
    </row>
    <row r="930" spans="1:16" ht="12.75">
      <c r="A930" s="9"/>
      <c r="B930" s="9"/>
      <c r="C930" s="9"/>
      <c r="D930" s="9"/>
      <c r="E930" s="9"/>
      <c r="F930" s="9"/>
      <c r="G930" s="9"/>
      <c r="H930" s="9"/>
      <c r="I930" s="9"/>
      <c r="J930" s="9"/>
      <c r="K930" s="9"/>
      <c r="L930" s="9"/>
      <c r="M930" s="9"/>
      <c r="N930" s="9"/>
      <c r="O930" s="9"/>
      <c r="P930" s="9"/>
    </row>
    <row r="931" spans="1:16" ht="12.75">
      <c r="A931" s="9"/>
      <c r="B931" s="9"/>
      <c r="C931" s="9"/>
      <c r="D931" s="9"/>
      <c r="E931" s="9"/>
      <c r="F931" s="9"/>
      <c r="G931" s="9"/>
      <c r="H931" s="9"/>
      <c r="I931" s="9"/>
      <c r="J931" s="9"/>
      <c r="K931" s="9"/>
      <c r="L931" s="9"/>
      <c r="M931" s="9"/>
      <c r="N931" s="9"/>
      <c r="O931" s="9"/>
      <c r="P931" s="9"/>
    </row>
    <row r="932" spans="1:16" ht="12.75">
      <c r="A932" s="9"/>
      <c r="B932" s="9"/>
      <c r="C932" s="9"/>
      <c r="D932" s="9"/>
      <c r="E932" s="9"/>
      <c r="F932" s="9"/>
      <c r="G932" s="9"/>
      <c r="H932" s="9"/>
      <c r="I932" s="9"/>
      <c r="J932" s="9"/>
      <c r="K932" s="9"/>
      <c r="L932" s="9"/>
      <c r="M932" s="9"/>
      <c r="N932" s="9"/>
      <c r="O932" s="9"/>
      <c r="P932" s="9"/>
    </row>
    <row r="933" spans="1:16" ht="12.75">
      <c r="A933" s="9"/>
      <c r="B933" s="9"/>
      <c r="C933" s="9"/>
      <c r="D933" s="9"/>
      <c r="E933" s="9"/>
      <c r="F933" s="9"/>
      <c r="G933" s="9"/>
      <c r="H933" s="9"/>
      <c r="I933" s="9"/>
      <c r="J933" s="9"/>
      <c r="K933" s="9"/>
      <c r="L933" s="9"/>
      <c r="M933" s="9"/>
      <c r="N933" s="9"/>
      <c r="O933" s="9"/>
      <c r="P933" s="9"/>
    </row>
    <row r="934" spans="1:16" ht="12.75">
      <c r="A934" s="9"/>
      <c r="B934" s="9"/>
      <c r="C934" s="9"/>
      <c r="D934" s="9"/>
      <c r="E934" s="9"/>
      <c r="F934" s="9"/>
      <c r="G934" s="9"/>
      <c r="H934" s="9"/>
      <c r="I934" s="9"/>
      <c r="J934" s="9"/>
      <c r="K934" s="9"/>
      <c r="L934" s="9"/>
      <c r="M934" s="9"/>
      <c r="N934" s="9"/>
      <c r="O934" s="9"/>
      <c r="P934" s="9"/>
    </row>
    <row r="935" spans="1:16" ht="12.75">
      <c r="A935" s="9"/>
      <c r="B935" s="9"/>
      <c r="C935" s="9"/>
      <c r="D935" s="9"/>
      <c r="E935" s="9"/>
      <c r="F935" s="9"/>
      <c r="G935" s="9"/>
      <c r="H935" s="9"/>
      <c r="I935" s="9"/>
      <c r="J935" s="9"/>
      <c r="K935" s="9"/>
      <c r="L935" s="9"/>
      <c r="M935" s="9"/>
      <c r="N935" s="9"/>
      <c r="O935" s="9"/>
      <c r="P935" s="9"/>
    </row>
    <row r="936" spans="1:16" ht="12.75">
      <c r="A936" s="9"/>
      <c r="B936" s="9"/>
      <c r="C936" s="9"/>
      <c r="D936" s="9"/>
      <c r="E936" s="9"/>
      <c r="F936" s="9"/>
      <c r="G936" s="9"/>
      <c r="H936" s="9"/>
      <c r="I936" s="9"/>
      <c r="J936" s="9"/>
      <c r="K936" s="9"/>
      <c r="L936" s="9"/>
      <c r="M936" s="9"/>
      <c r="N936" s="9"/>
      <c r="O936" s="9"/>
      <c r="P936" s="9"/>
    </row>
    <row r="937" spans="1:16" ht="12.75">
      <c r="A937" s="9"/>
      <c r="B937" s="9"/>
      <c r="C937" s="9"/>
      <c r="D937" s="9"/>
      <c r="E937" s="9"/>
      <c r="F937" s="9"/>
      <c r="G937" s="9"/>
      <c r="H937" s="9"/>
      <c r="I937" s="9"/>
      <c r="J937" s="9"/>
      <c r="K937" s="9"/>
      <c r="L937" s="9"/>
      <c r="M937" s="9"/>
      <c r="N937" s="9"/>
      <c r="O937" s="9"/>
      <c r="P937" s="9"/>
    </row>
    <row r="938" spans="1:16" ht="12.75">
      <c r="A938" s="9"/>
      <c r="B938" s="9"/>
      <c r="C938" s="9"/>
      <c r="D938" s="9"/>
      <c r="E938" s="9"/>
      <c r="F938" s="9"/>
      <c r="G938" s="9"/>
      <c r="H938" s="9"/>
      <c r="I938" s="9"/>
      <c r="J938" s="9"/>
      <c r="K938" s="9"/>
      <c r="L938" s="9"/>
      <c r="M938" s="9"/>
      <c r="N938" s="9"/>
      <c r="O938" s="9"/>
      <c r="P938" s="9"/>
    </row>
    <row r="939" spans="1:16" ht="12.75">
      <c r="A939" s="9"/>
      <c r="B939" s="9"/>
      <c r="C939" s="9"/>
      <c r="D939" s="9"/>
      <c r="E939" s="9"/>
      <c r="F939" s="9"/>
      <c r="G939" s="9"/>
      <c r="H939" s="9"/>
      <c r="I939" s="9"/>
      <c r="J939" s="9"/>
      <c r="K939" s="9"/>
      <c r="L939" s="9"/>
      <c r="M939" s="9"/>
      <c r="N939" s="9"/>
      <c r="O939" s="9"/>
      <c r="P939" s="9"/>
    </row>
    <row r="940" spans="1:16" ht="12.75">
      <c r="A940" s="9"/>
      <c r="B940" s="9"/>
      <c r="C940" s="9"/>
      <c r="D940" s="9"/>
      <c r="E940" s="9"/>
      <c r="F940" s="9"/>
      <c r="G940" s="9"/>
      <c r="H940" s="9"/>
      <c r="I940" s="9"/>
      <c r="J940" s="9"/>
      <c r="K940" s="9"/>
      <c r="L940" s="9"/>
      <c r="M940" s="9"/>
      <c r="N940" s="9"/>
      <c r="O940" s="9"/>
      <c r="P940" s="9"/>
    </row>
    <row r="941" spans="1:16" ht="12.75">
      <c r="A941" s="9"/>
      <c r="B941" s="9"/>
      <c r="C941" s="9"/>
      <c r="D941" s="9"/>
      <c r="E941" s="9"/>
      <c r="F941" s="9"/>
      <c r="G941" s="9"/>
      <c r="H941" s="9"/>
      <c r="I941" s="9"/>
      <c r="J941" s="9"/>
      <c r="K941" s="9"/>
      <c r="L941" s="9"/>
      <c r="M941" s="9"/>
      <c r="N941" s="9"/>
      <c r="O941" s="9"/>
      <c r="P941" s="9"/>
    </row>
    <row r="942" spans="1:16" ht="12.75">
      <c r="A942" s="9"/>
      <c r="B942" s="9"/>
      <c r="C942" s="9"/>
      <c r="D942" s="9"/>
      <c r="E942" s="9"/>
      <c r="F942" s="9"/>
      <c r="G942" s="9"/>
      <c r="H942" s="9"/>
      <c r="I942" s="9"/>
      <c r="J942" s="9"/>
      <c r="K942" s="9"/>
      <c r="L942" s="9"/>
      <c r="M942" s="9"/>
      <c r="N942" s="9"/>
      <c r="O942" s="9"/>
      <c r="P942" s="9"/>
    </row>
    <row r="943" spans="1:16" ht="12.75">
      <c r="A943" s="9"/>
      <c r="B943" s="9"/>
      <c r="C943" s="9"/>
      <c r="D943" s="9"/>
      <c r="E943" s="9"/>
      <c r="F943" s="9"/>
      <c r="G943" s="9"/>
      <c r="H943" s="9"/>
      <c r="I943" s="9"/>
      <c r="J943" s="9"/>
      <c r="K943" s="9"/>
      <c r="L943" s="9"/>
      <c r="M943" s="9"/>
      <c r="N943" s="9"/>
      <c r="O943" s="9"/>
      <c r="P943" s="9"/>
    </row>
    <row r="944" spans="1:16" ht="12.75">
      <c r="A944" s="9"/>
      <c r="B944" s="9"/>
      <c r="C944" s="9"/>
      <c r="D944" s="9"/>
      <c r="E944" s="9"/>
      <c r="F944" s="9"/>
      <c r="G944" s="9"/>
      <c r="H944" s="9"/>
      <c r="I944" s="9"/>
      <c r="J944" s="9"/>
      <c r="K944" s="9"/>
      <c r="L944" s="9"/>
      <c r="M944" s="9"/>
      <c r="N944" s="9"/>
      <c r="O944" s="9"/>
      <c r="P944" s="9"/>
    </row>
    <row r="945" spans="1:16" ht="12.75">
      <c r="A945" s="9"/>
      <c r="B945" s="9"/>
      <c r="C945" s="9"/>
      <c r="D945" s="9"/>
      <c r="E945" s="9"/>
      <c r="F945" s="9"/>
      <c r="G945" s="9"/>
      <c r="H945" s="9"/>
      <c r="I945" s="9"/>
      <c r="J945" s="9"/>
      <c r="K945" s="9"/>
      <c r="L945" s="9"/>
      <c r="M945" s="9"/>
      <c r="N945" s="9"/>
      <c r="O945" s="9"/>
      <c r="P945" s="9"/>
    </row>
    <row r="946" spans="1:16" ht="12.75">
      <c r="A946" s="9"/>
      <c r="B946" s="9"/>
      <c r="C946" s="9"/>
      <c r="D946" s="9"/>
      <c r="E946" s="9"/>
      <c r="F946" s="9"/>
      <c r="G946" s="9"/>
      <c r="H946" s="9"/>
      <c r="I946" s="9"/>
      <c r="J946" s="9"/>
      <c r="K946" s="9"/>
      <c r="L946" s="9"/>
      <c r="M946" s="9"/>
      <c r="N946" s="9"/>
      <c r="O946" s="9"/>
      <c r="P946" s="9"/>
    </row>
    <row r="947" spans="1:16" ht="12.75">
      <c r="A947" s="9"/>
      <c r="B947" s="9"/>
      <c r="C947" s="9"/>
      <c r="D947" s="9"/>
      <c r="E947" s="9"/>
      <c r="F947" s="9"/>
      <c r="G947" s="9"/>
      <c r="H947" s="9"/>
      <c r="I947" s="9"/>
      <c r="J947" s="9"/>
      <c r="K947" s="9"/>
      <c r="L947" s="9"/>
      <c r="M947" s="9"/>
      <c r="N947" s="9"/>
      <c r="O947" s="9"/>
      <c r="P947" s="9"/>
    </row>
    <row r="948" spans="1:16" ht="12.75">
      <c r="A948" s="9"/>
      <c r="B948" s="9"/>
      <c r="C948" s="9"/>
      <c r="D948" s="9"/>
      <c r="E948" s="9"/>
      <c r="F948" s="9"/>
      <c r="G948" s="9"/>
      <c r="H948" s="9"/>
      <c r="I948" s="9"/>
      <c r="J948" s="9"/>
      <c r="K948" s="9"/>
      <c r="L948" s="9"/>
      <c r="M948" s="9"/>
      <c r="N948" s="9"/>
      <c r="O948" s="9"/>
      <c r="P948" s="9"/>
    </row>
    <row r="949" spans="1:16" ht="12.75">
      <c r="A949" s="9"/>
      <c r="B949" s="9"/>
      <c r="C949" s="9"/>
      <c r="D949" s="9"/>
      <c r="E949" s="9"/>
      <c r="F949" s="9"/>
      <c r="G949" s="9"/>
      <c r="H949" s="9"/>
      <c r="I949" s="9"/>
      <c r="J949" s="9"/>
      <c r="K949" s="9"/>
      <c r="L949" s="9"/>
      <c r="M949" s="9"/>
      <c r="N949" s="9"/>
      <c r="O949" s="9"/>
      <c r="P949" s="9"/>
    </row>
    <row r="950" spans="1:16" ht="12.75">
      <c r="A950" s="9"/>
      <c r="B950" s="9"/>
      <c r="C950" s="9"/>
      <c r="D950" s="9"/>
      <c r="E950" s="9"/>
      <c r="F950" s="9"/>
      <c r="G950" s="9"/>
      <c r="H950" s="9"/>
      <c r="I950" s="9"/>
      <c r="J950" s="9"/>
      <c r="K950" s="9"/>
      <c r="L950" s="9"/>
      <c r="M950" s="9"/>
      <c r="N950" s="9"/>
      <c r="O950" s="9"/>
      <c r="P950" s="9"/>
    </row>
    <row r="951" spans="1:16" ht="12.75">
      <c r="A951" s="9"/>
      <c r="B951" s="9"/>
      <c r="C951" s="9"/>
      <c r="D951" s="9"/>
      <c r="E951" s="9"/>
      <c r="F951" s="9"/>
      <c r="G951" s="9"/>
      <c r="H951" s="9"/>
      <c r="I951" s="9"/>
      <c r="J951" s="9"/>
      <c r="K951" s="9"/>
      <c r="L951" s="9"/>
      <c r="M951" s="9"/>
      <c r="N951" s="9"/>
      <c r="O951" s="9"/>
      <c r="P951" s="9"/>
    </row>
    <row r="952" spans="1:16" ht="12.75">
      <c r="A952" s="9"/>
      <c r="B952" s="9"/>
      <c r="C952" s="9"/>
      <c r="D952" s="9"/>
      <c r="E952" s="9"/>
      <c r="F952" s="9"/>
      <c r="G952" s="9"/>
      <c r="H952" s="9"/>
      <c r="I952" s="9"/>
      <c r="J952" s="9"/>
      <c r="K952" s="9"/>
      <c r="L952" s="9"/>
      <c r="M952" s="9"/>
      <c r="N952" s="9"/>
      <c r="O952" s="9"/>
      <c r="P952" s="9"/>
    </row>
    <row r="953" spans="1:16" ht="12.75">
      <c r="A953" s="9"/>
      <c r="B953" s="9"/>
      <c r="C953" s="9"/>
      <c r="D953" s="9"/>
      <c r="E953" s="9"/>
      <c r="F953" s="9"/>
      <c r="G953" s="9"/>
      <c r="H953" s="9"/>
      <c r="I953" s="9"/>
      <c r="J953" s="9"/>
      <c r="K953" s="9"/>
      <c r="L953" s="9"/>
      <c r="M953" s="9"/>
      <c r="N953" s="9"/>
      <c r="O953" s="9"/>
      <c r="P953" s="9"/>
    </row>
    <row r="954" spans="1:16" ht="12.75">
      <c r="A954" s="9"/>
      <c r="B954" s="9"/>
      <c r="C954" s="9"/>
      <c r="D954" s="9"/>
      <c r="E954" s="9"/>
      <c r="F954" s="9"/>
      <c r="G954" s="9"/>
      <c r="H954" s="9"/>
      <c r="I954" s="9"/>
      <c r="J954" s="9"/>
      <c r="K954" s="9"/>
      <c r="L954" s="9"/>
      <c r="M954" s="9"/>
      <c r="N954" s="9"/>
      <c r="O954" s="9"/>
      <c r="P954" s="9"/>
    </row>
    <row r="955" spans="1:16" ht="12.75">
      <c r="A955" s="9"/>
      <c r="B955" s="9"/>
      <c r="C955" s="9"/>
      <c r="D955" s="9"/>
      <c r="E955" s="9"/>
      <c r="F955" s="9"/>
      <c r="G955" s="9"/>
      <c r="H955" s="9"/>
      <c r="I955" s="9"/>
      <c r="J955" s="9"/>
      <c r="K955" s="9"/>
      <c r="L955" s="9"/>
      <c r="M955" s="9"/>
      <c r="N955" s="9"/>
      <c r="O955" s="9"/>
      <c r="P955" s="9"/>
    </row>
    <row r="956" spans="1:16" ht="12.75">
      <c r="A956" s="9"/>
      <c r="B956" s="9"/>
      <c r="C956" s="9"/>
      <c r="D956" s="9"/>
      <c r="E956" s="9"/>
      <c r="F956" s="9"/>
      <c r="G956" s="9"/>
      <c r="H956" s="9"/>
      <c r="I956" s="9"/>
      <c r="J956" s="9"/>
      <c r="K956" s="9"/>
      <c r="L956" s="9"/>
      <c r="M956" s="9"/>
      <c r="N956" s="9"/>
      <c r="O956" s="9"/>
      <c r="P956" s="9"/>
    </row>
    <row r="957" spans="1:16" ht="12.75">
      <c r="A957" s="9"/>
      <c r="B957" s="9"/>
      <c r="C957" s="9"/>
      <c r="D957" s="9"/>
      <c r="E957" s="9"/>
      <c r="F957" s="9"/>
      <c r="G957" s="9"/>
      <c r="H957" s="9"/>
      <c r="I957" s="9"/>
      <c r="J957" s="9"/>
      <c r="K957" s="9"/>
      <c r="L957" s="9"/>
      <c r="M957" s="9"/>
      <c r="N957" s="9"/>
      <c r="O957" s="9"/>
      <c r="P957" s="9"/>
    </row>
    <row r="958" spans="1:16" ht="12.75">
      <c r="A958" s="9"/>
      <c r="B958" s="9"/>
      <c r="C958" s="9"/>
      <c r="D958" s="9"/>
      <c r="E958" s="9"/>
      <c r="F958" s="9"/>
      <c r="G958" s="9"/>
      <c r="H958" s="9"/>
      <c r="I958" s="9"/>
      <c r="J958" s="9"/>
      <c r="K958" s="9"/>
      <c r="L958" s="9"/>
      <c r="M958" s="9"/>
      <c r="N958" s="9"/>
      <c r="O958" s="9"/>
      <c r="P958" s="9"/>
    </row>
    <row r="959" spans="1:16" ht="12.75">
      <c r="A959" s="9"/>
      <c r="B959" s="9"/>
      <c r="C959" s="9"/>
      <c r="D959" s="9"/>
      <c r="E959" s="9"/>
      <c r="F959" s="9"/>
      <c r="G959" s="9"/>
      <c r="H959" s="9"/>
      <c r="I959" s="9"/>
      <c r="J959" s="9"/>
      <c r="K959" s="9"/>
      <c r="L959" s="9"/>
      <c r="M959" s="9"/>
      <c r="N959" s="9"/>
      <c r="O959" s="9"/>
      <c r="P959" s="9"/>
    </row>
    <row r="960" spans="1:16" ht="12.75">
      <c r="A960" s="9"/>
      <c r="B960" s="9"/>
      <c r="C960" s="9"/>
      <c r="D960" s="9"/>
      <c r="E960" s="9"/>
      <c r="F960" s="9"/>
      <c r="G960" s="9"/>
      <c r="H960" s="9"/>
      <c r="I960" s="9"/>
      <c r="J960" s="9"/>
      <c r="K960" s="9"/>
      <c r="L960" s="9"/>
      <c r="M960" s="9"/>
      <c r="N960" s="9"/>
      <c r="O960" s="9"/>
      <c r="P960" s="9"/>
    </row>
    <row r="961" spans="1:16" ht="12.75">
      <c r="A961" s="9"/>
      <c r="B961" s="9"/>
      <c r="C961" s="9"/>
      <c r="D961" s="9"/>
      <c r="E961" s="9"/>
      <c r="F961" s="9"/>
      <c r="G961" s="9"/>
      <c r="H961" s="9"/>
      <c r="I961" s="9"/>
      <c r="J961" s="9"/>
      <c r="K961" s="9"/>
      <c r="L961" s="9"/>
      <c r="M961" s="9"/>
      <c r="N961" s="9"/>
      <c r="O961" s="9"/>
      <c r="P961" s="9"/>
    </row>
    <row r="962" spans="1:16" ht="12.75">
      <c r="A962" s="9"/>
      <c r="B962" s="9"/>
      <c r="C962" s="9"/>
      <c r="D962" s="9"/>
      <c r="E962" s="9"/>
      <c r="F962" s="9"/>
      <c r="G962" s="9"/>
      <c r="H962" s="9"/>
      <c r="I962" s="9"/>
      <c r="J962" s="9"/>
      <c r="K962" s="9"/>
      <c r="L962" s="9"/>
      <c r="M962" s="9"/>
      <c r="N962" s="9"/>
      <c r="O962" s="9"/>
      <c r="P962" s="9"/>
    </row>
    <row r="963" spans="1:16" ht="12.75">
      <c r="A963" s="9"/>
      <c r="B963" s="9"/>
      <c r="C963" s="9"/>
      <c r="D963" s="9"/>
      <c r="E963" s="9"/>
      <c r="F963" s="9"/>
      <c r="G963" s="9"/>
      <c r="H963" s="9"/>
      <c r="I963" s="9"/>
      <c r="J963" s="9"/>
      <c r="K963" s="9"/>
      <c r="L963" s="9"/>
      <c r="M963" s="9"/>
      <c r="N963" s="9"/>
      <c r="O963" s="9"/>
      <c r="P963" s="9"/>
    </row>
    <row r="964" spans="1:16" ht="12.75">
      <c r="A964" s="9"/>
      <c r="B964" s="9"/>
      <c r="C964" s="9"/>
      <c r="D964" s="9"/>
      <c r="E964" s="9"/>
      <c r="F964" s="9"/>
      <c r="G964" s="9"/>
      <c r="H964" s="9"/>
      <c r="I964" s="9"/>
      <c r="J964" s="9"/>
      <c r="K964" s="9"/>
      <c r="L964" s="9"/>
      <c r="M964" s="9"/>
      <c r="N964" s="9"/>
      <c r="O964" s="9"/>
      <c r="P964" s="9"/>
    </row>
    <row r="965" spans="1:16" ht="12.75">
      <c r="A965" s="9"/>
      <c r="B965" s="9"/>
      <c r="C965" s="9"/>
      <c r="D965" s="9"/>
      <c r="E965" s="9"/>
      <c r="F965" s="9"/>
      <c r="G965" s="9"/>
      <c r="H965" s="9"/>
      <c r="I965" s="9"/>
      <c r="J965" s="9"/>
      <c r="K965" s="9"/>
      <c r="L965" s="9"/>
      <c r="M965" s="9"/>
      <c r="N965" s="9"/>
      <c r="O965" s="9"/>
      <c r="P965" s="9"/>
    </row>
    <row r="966" spans="1:16" ht="12.75">
      <c r="A966" s="9"/>
      <c r="B966" s="9"/>
      <c r="C966" s="9"/>
      <c r="D966" s="9"/>
      <c r="E966" s="9"/>
      <c r="F966" s="9"/>
      <c r="G966" s="9"/>
      <c r="H966" s="9"/>
      <c r="I966" s="9"/>
      <c r="J966" s="9"/>
      <c r="K966" s="9"/>
      <c r="L966" s="9"/>
      <c r="M966" s="9"/>
      <c r="N966" s="9"/>
      <c r="O966" s="9"/>
      <c r="P966" s="9"/>
    </row>
    <row r="967" spans="1:16" ht="12.75">
      <c r="A967" s="9"/>
      <c r="B967" s="9"/>
      <c r="C967" s="9"/>
      <c r="D967" s="9"/>
      <c r="E967" s="9"/>
      <c r="F967" s="9"/>
      <c r="G967" s="9"/>
      <c r="H967" s="9"/>
      <c r="I967" s="9"/>
      <c r="J967" s="9"/>
      <c r="K967" s="9"/>
      <c r="L967" s="9"/>
      <c r="M967" s="9"/>
      <c r="N967" s="9"/>
      <c r="O967" s="9"/>
      <c r="P967" s="9"/>
    </row>
    <row r="968" spans="1:16" ht="12.75">
      <c r="A968" s="9"/>
      <c r="B968" s="9"/>
      <c r="C968" s="9"/>
      <c r="D968" s="9"/>
      <c r="E968" s="9"/>
      <c r="F968" s="9"/>
      <c r="G968" s="9"/>
      <c r="H968" s="9"/>
      <c r="I968" s="9"/>
      <c r="J968" s="9"/>
      <c r="K968" s="9"/>
      <c r="L968" s="9"/>
      <c r="M968" s="9"/>
      <c r="N968" s="9"/>
      <c r="O968" s="9"/>
      <c r="P968" s="9"/>
    </row>
    <row r="969" spans="1:16" ht="12.75">
      <c r="A969" s="9"/>
      <c r="B969" s="9"/>
      <c r="C969" s="9"/>
      <c r="D969" s="9"/>
      <c r="E969" s="9"/>
      <c r="F969" s="9"/>
      <c r="G969" s="9"/>
      <c r="H969" s="9"/>
      <c r="I969" s="9"/>
      <c r="J969" s="9"/>
      <c r="K969" s="9"/>
      <c r="L969" s="9"/>
      <c r="M969" s="9"/>
      <c r="N969" s="9"/>
      <c r="O969" s="9"/>
      <c r="P969" s="9"/>
    </row>
    <row r="970" spans="1:16" ht="12.75">
      <c r="A970" s="9"/>
      <c r="B970" s="9"/>
      <c r="C970" s="9"/>
      <c r="D970" s="9"/>
      <c r="E970" s="9"/>
      <c r="F970" s="9"/>
      <c r="G970" s="9"/>
      <c r="H970" s="9"/>
      <c r="I970" s="9"/>
      <c r="J970" s="9"/>
      <c r="K970" s="9"/>
      <c r="L970" s="9"/>
      <c r="M970" s="9"/>
      <c r="N970" s="9"/>
      <c r="O970" s="9"/>
      <c r="P970" s="9"/>
    </row>
    <row r="971" spans="1:16" ht="12.75">
      <c r="A971" s="9"/>
      <c r="B971" s="9"/>
      <c r="C971" s="9"/>
      <c r="D971" s="9"/>
      <c r="E971" s="9"/>
      <c r="F971" s="9"/>
      <c r="G971" s="9"/>
      <c r="H971" s="9"/>
      <c r="I971" s="9"/>
      <c r="J971" s="9"/>
      <c r="K971" s="9"/>
      <c r="L971" s="9"/>
      <c r="M971" s="9"/>
      <c r="N971" s="9"/>
      <c r="O971" s="9"/>
      <c r="P971" s="9"/>
    </row>
    <row r="972" spans="1:16" ht="12.75">
      <c r="A972" s="9"/>
      <c r="B972" s="9"/>
      <c r="C972" s="9"/>
      <c r="D972" s="9"/>
      <c r="E972" s="9"/>
      <c r="F972" s="9"/>
      <c r="G972" s="9"/>
      <c r="H972" s="9"/>
      <c r="I972" s="9"/>
      <c r="J972" s="9"/>
      <c r="K972" s="9"/>
      <c r="L972" s="9"/>
      <c r="M972" s="9"/>
      <c r="N972" s="9"/>
      <c r="O972" s="9"/>
      <c r="P972" s="9"/>
    </row>
    <row r="973" spans="1:16" ht="12.75">
      <c r="A973" s="9"/>
      <c r="B973" s="9"/>
      <c r="C973" s="9"/>
      <c r="D973" s="9"/>
      <c r="E973" s="9"/>
      <c r="F973" s="9"/>
      <c r="G973" s="9"/>
      <c r="H973" s="9"/>
      <c r="I973" s="9"/>
      <c r="J973" s="9"/>
      <c r="K973" s="9"/>
      <c r="L973" s="9"/>
      <c r="M973" s="9"/>
      <c r="N973" s="9"/>
      <c r="O973" s="9"/>
      <c r="P973" s="9"/>
    </row>
    <row r="974" spans="1:16" ht="12.75">
      <c r="A974" s="9"/>
      <c r="B974" s="9"/>
      <c r="C974" s="9"/>
      <c r="D974" s="9"/>
      <c r="E974" s="9"/>
      <c r="F974" s="9"/>
      <c r="G974" s="9"/>
      <c r="H974" s="9"/>
      <c r="I974" s="9"/>
      <c r="J974" s="9"/>
      <c r="K974" s="9"/>
      <c r="L974" s="9"/>
      <c r="M974" s="9"/>
      <c r="N974" s="9"/>
      <c r="O974" s="9"/>
      <c r="P974" s="9"/>
    </row>
  </sheetData>
  <mergeCells count="1">
    <mergeCell ref="B127:D127"/>
  </mergeCells>
  <conditionalFormatting sqref="J1">
    <cfRule type="colorScale" priority="11">
      <colorScale>
        <cfvo type="min"/>
        <cfvo type="percentile" val="50"/>
        <cfvo type="max"/>
        <color rgb="FF63BE7B"/>
        <color rgb="FFFFEB84"/>
        <color rgb="FFF8696B"/>
      </colorScale>
    </cfRule>
  </conditionalFormatting>
  <conditionalFormatting sqref="J2:J126">
    <cfRule type="colorScale" priority="4">
      <colorScale>
        <cfvo type="min"/>
        <cfvo type="max"/>
        <color rgb="FF63BE7B"/>
        <color rgb="FFFCFCFF"/>
      </colorScale>
    </cfRule>
  </conditionalFormatting>
  <conditionalFormatting sqref="K1">
    <cfRule type="colorScale" priority="10">
      <colorScale>
        <cfvo type="min"/>
        <cfvo type="percentile" val="50"/>
        <cfvo type="max"/>
        <color rgb="FF63BE7B"/>
        <color rgb="FFFFEB84"/>
        <color rgb="FFF8696B"/>
      </colorScale>
    </cfRule>
  </conditionalFormatting>
  <conditionalFormatting sqref="K2:K126">
    <cfRule type="colorScale" priority="3">
      <colorScale>
        <cfvo type="min"/>
        <cfvo type="max"/>
        <color rgb="FF63BE7B"/>
        <color rgb="FFFCFCFF"/>
      </colorScale>
    </cfRule>
  </conditionalFormatting>
  <conditionalFormatting sqref="L1">
    <cfRule type="colorScale" priority="9">
      <colorScale>
        <cfvo type="min"/>
        <cfvo type="percentile" val="50"/>
        <cfvo type="max"/>
        <color rgb="FFF8696B"/>
        <color rgb="FFFFEB84"/>
        <color rgb="FF63BE7B"/>
      </colorScale>
    </cfRule>
  </conditionalFormatting>
  <conditionalFormatting sqref="L2:L126">
    <cfRule type="colorScale" priority="2">
      <colorScale>
        <cfvo type="min"/>
        <cfvo type="max"/>
        <color rgb="FFFCFCFF"/>
        <color rgb="FF63BE7B"/>
      </colorScale>
    </cfRule>
  </conditionalFormatting>
  <conditionalFormatting sqref="M1">
    <cfRule type="colorScale" priority="8">
      <colorScale>
        <cfvo type="min"/>
        <cfvo type="percentile" val="50"/>
        <cfvo type="max"/>
        <color rgb="FFF8696B"/>
        <color rgb="FFFFEB84"/>
        <color rgb="FF63BE7B"/>
      </colorScale>
    </cfRule>
  </conditionalFormatting>
  <conditionalFormatting sqref="M2:M126">
    <cfRule type="colorScale" priority="1">
      <colorScale>
        <cfvo type="min"/>
        <cfvo type="max"/>
        <color rgb="FFFCFCFF"/>
        <color rgb="FF63BE7B"/>
      </colorScale>
    </cfRule>
  </conditionalFormatting>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63979-154D-40FB-8FE1-224F7141E29A}">
  <dimension ref="A2:AR71"/>
  <sheetViews>
    <sheetView topLeftCell="L1" workbookViewId="0">
      <selection activeCell="I34" sqref="I34"/>
    </sheetView>
  </sheetViews>
  <sheetFormatPr defaultRowHeight="12.75" customHeight="1"/>
  <cols>
    <col min="1" max="1" width="28.7109375" bestFit="1" customWidth="1"/>
    <col min="2" max="2" width="14.140625" bestFit="1" customWidth="1"/>
    <col min="3" max="3" width="13.5703125" bestFit="1" customWidth="1"/>
    <col min="4" max="4" width="19.140625" bestFit="1" customWidth="1"/>
    <col min="5" max="5" width="14.140625" bestFit="1" customWidth="1"/>
    <col min="6" max="6" width="15.85546875" bestFit="1" customWidth="1"/>
    <col min="7" max="7" width="21.85546875" bestFit="1" customWidth="1"/>
    <col min="8" max="8" width="21.85546875" customWidth="1"/>
    <col min="9" max="9" width="21.7109375" customWidth="1"/>
    <col min="10" max="12" width="21.85546875" customWidth="1"/>
    <col min="13" max="13" width="18.5703125" bestFit="1" customWidth="1"/>
    <col min="14" max="15" width="21.85546875" bestFit="1" customWidth="1"/>
    <col min="16" max="16" width="21.7109375" bestFit="1" customWidth="1"/>
    <col min="17" max="17" width="21.85546875" bestFit="1" customWidth="1"/>
    <col min="18" max="18" width="14.140625" customWidth="1"/>
    <col min="19" max="19" width="28.7109375" bestFit="1" customWidth="1"/>
    <col min="20" max="20" width="15.85546875" bestFit="1" customWidth="1"/>
    <col min="21" max="21" width="18.5703125" bestFit="1" customWidth="1"/>
    <col min="22" max="22" width="21.85546875" bestFit="1" customWidth="1"/>
    <col min="23" max="23" width="15.85546875" bestFit="1" customWidth="1"/>
    <col min="24" max="24" width="18.5703125" bestFit="1" customWidth="1"/>
    <col min="25" max="25" width="21.7109375" bestFit="1" customWidth="1"/>
    <col min="26" max="26" width="15.85546875" bestFit="1" customWidth="1"/>
    <col min="27" max="27" width="18.5703125" bestFit="1" customWidth="1"/>
    <col min="28" max="28" width="21.85546875" bestFit="1" customWidth="1"/>
    <col min="29" max="29" width="14.140625" bestFit="1" customWidth="1"/>
    <col min="30" max="30" width="18.5703125" bestFit="1" customWidth="1"/>
    <col min="31" max="32" width="21.85546875" bestFit="1" customWidth="1"/>
    <col min="33" max="33" width="14.140625" bestFit="1" customWidth="1"/>
    <col min="34" max="34" width="15.85546875" bestFit="1" customWidth="1"/>
    <col min="35" max="35" width="14.140625" bestFit="1" customWidth="1"/>
    <col min="36" max="36" width="15.85546875" bestFit="1" customWidth="1"/>
    <col min="37" max="37" width="14.140625" bestFit="1" customWidth="1"/>
    <col min="38" max="38" width="15.85546875" bestFit="1" customWidth="1"/>
    <col min="39" max="39" width="14.140625" bestFit="1" customWidth="1"/>
    <col min="40" max="40" width="15.85546875" bestFit="1" customWidth="1"/>
    <col min="41" max="41" width="14.140625" bestFit="1" customWidth="1"/>
    <col min="42" max="42" width="15.85546875" bestFit="1" customWidth="1"/>
    <col min="43" max="43" width="17.140625" bestFit="1" customWidth="1"/>
    <col min="44" max="45" width="10.5703125" bestFit="1" customWidth="1"/>
    <col min="46" max="46" width="13.42578125" bestFit="1" customWidth="1"/>
    <col min="47" max="47" width="15.85546875" bestFit="1" customWidth="1"/>
    <col min="48" max="48" width="14.140625" bestFit="1" customWidth="1"/>
    <col min="49" max="49" width="15.85546875" bestFit="1" customWidth="1"/>
    <col min="50" max="50" width="14.140625" bestFit="1" customWidth="1"/>
    <col min="51" max="51" width="15.85546875" bestFit="1" customWidth="1"/>
    <col min="52" max="52" width="14.140625" bestFit="1" customWidth="1"/>
    <col min="53" max="53" width="15.85546875" bestFit="1" customWidth="1"/>
    <col min="54" max="54" width="14.140625" bestFit="1" customWidth="1"/>
    <col min="55" max="55" width="15.85546875" bestFit="1" customWidth="1"/>
    <col min="56" max="56" width="19.28515625" bestFit="1" customWidth="1"/>
    <col min="57" max="57" width="21" bestFit="1" customWidth="1"/>
    <col min="58" max="134" width="10.42578125" bestFit="1" customWidth="1"/>
    <col min="135" max="136" width="11.5703125" bestFit="1" customWidth="1"/>
  </cols>
  <sheetData>
    <row r="2" spans="1:31">
      <c r="A2" s="31" t="s">
        <v>28</v>
      </c>
      <c r="B2" t="s">
        <v>7</v>
      </c>
      <c r="C2" t="s">
        <v>91</v>
      </c>
      <c r="D2" t="s">
        <v>6</v>
      </c>
      <c r="E2" s="51" t="s">
        <v>48</v>
      </c>
      <c r="F2" s="53"/>
      <c r="G2" s="49" t="s">
        <v>240</v>
      </c>
      <c r="M2" s="31" t="s">
        <v>28</v>
      </c>
      <c r="N2" t="s">
        <v>241</v>
      </c>
      <c r="O2" t="s">
        <v>242</v>
      </c>
      <c r="P2" t="s">
        <v>243</v>
      </c>
      <c r="Q2" t="s">
        <v>244</v>
      </c>
      <c r="R2" t="s">
        <v>91</v>
      </c>
      <c r="S2" s="49" t="s">
        <v>245</v>
      </c>
      <c r="U2" s="31" t="s">
        <v>28</v>
      </c>
      <c r="V2" t="s">
        <v>242</v>
      </c>
      <c r="X2" s="31" t="s">
        <v>28</v>
      </c>
      <c r="Y2" t="s">
        <v>243</v>
      </c>
      <c r="AA2" s="31" t="s">
        <v>28</v>
      </c>
      <c r="AB2" t="s">
        <v>241</v>
      </c>
      <c r="AD2" s="31" t="s">
        <v>28</v>
      </c>
      <c r="AE2" t="s">
        <v>244</v>
      </c>
    </row>
    <row r="3" spans="1:31">
      <c r="A3" t="s">
        <v>158</v>
      </c>
      <c r="B3" s="17">
        <v>172941.54728888889</v>
      </c>
      <c r="C3">
        <v>10431</v>
      </c>
      <c r="D3" s="17">
        <v>2838554.6370370369</v>
      </c>
      <c r="E3" s="17">
        <f>D3/B3</f>
        <v>16.413375973185872</v>
      </c>
      <c r="G3" s="45" t="s">
        <v>161</v>
      </c>
      <c r="M3" t="s">
        <v>92</v>
      </c>
      <c r="N3" s="17">
        <v>204.0082007747379</v>
      </c>
      <c r="O3" s="17">
        <v>5.7154426838756871</v>
      </c>
      <c r="P3" s="20">
        <v>0.24538429288842409</v>
      </c>
      <c r="Q3" s="20">
        <v>0.35088058518258103</v>
      </c>
      <c r="R3" s="17">
        <v>10431</v>
      </c>
      <c r="S3" s="45" t="s">
        <v>161</v>
      </c>
      <c r="U3" t="s">
        <v>92</v>
      </c>
      <c r="V3" s="17">
        <v>5.7154426838756871</v>
      </c>
      <c r="X3" t="s">
        <v>92</v>
      </c>
      <c r="Y3" s="20">
        <v>0.24538429288842409</v>
      </c>
      <c r="AA3" t="s">
        <v>92</v>
      </c>
      <c r="AB3" s="17">
        <v>204.0082007747379</v>
      </c>
      <c r="AD3" t="s">
        <v>92</v>
      </c>
      <c r="AE3" s="20">
        <v>0.35088058518258103</v>
      </c>
    </row>
    <row r="4" spans="1:31">
      <c r="A4" t="s">
        <v>160</v>
      </c>
      <c r="B4" s="17">
        <v>345301.42728888895</v>
      </c>
      <c r="C4">
        <v>21837</v>
      </c>
      <c r="D4" s="17">
        <v>4390714.0444444446</v>
      </c>
      <c r="E4" s="17">
        <f t="shared" ref="E4:E12" si="0">D4/B4</f>
        <v>12.715597728390067</v>
      </c>
      <c r="G4" s="45" t="s">
        <v>167</v>
      </c>
      <c r="M4" t="s">
        <v>93</v>
      </c>
      <c r="N4" s="17">
        <v>193.25644741053975</v>
      </c>
      <c r="O4" s="17">
        <v>7.6213532416951493</v>
      </c>
      <c r="P4" s="20">
        <v>0.1013478106692432</v>
      </c>
      <c r="Q4" s="20">
        <v>0.48376719815182573</v>
      </c>
      <c r="R4" s="17">
        <v>21837</v>
      </c>
      <c r="S4" s="45" t="s">
        <v>167</v>
      </c>
      <c r="U4" t="s">
        <v>93</v>
      </c>
      <c r="V4" s="17">
        <v>7.6213532416951493</v>
      </c>
      <c r="X4" t="s">
        <v>93</v>
      </c>
      <c r="Y4" s="20">
        <v>0.1013478106692432</v>
      </c>
      <c r="AA4" t="s">
        <v>93</v>
      </c>
      <c r="AB4" s="17">
        <v>193.25644741053975</v>
      </c>
      <c r="AD4" t="s">
        <v>93</v>
      </c>
      <c r="AE4" s="20">
        <v>0.48376719815182573</v>
      </c>
    </row>
    <row r="5" spans="1:31">
      <c r="A5" t="s">
        <v>161</v>
      </c>
      <c r="B5" s="17">
        <v>384679.1695111111</v>
      </c>
      <c r="C5">
        <v>39426</v>
      </c>
      <c r="D5" s="17">
        <v>15903605.451851852</v>
      </c>
      <c r="E5" s="17">
        <f t="shared" si="0"/>
        <v>41.342517901511926</v>
      </c>
      <c r="G5" s="45" t="s">
        <v>165</v>
      </c>
      <c r="M5" t="s">
        <v>94</v>
      </c>
      <c r="N5" s="17">
        <v>118.11035147988609</v>
      </c>
      <c r="O5" s="17">
        <v>5.1868445760968065</v>
      </c>
      <c r="P5" s="20">
        <v>0.18898380401031953</v>
      </c>
      <c r="Q5" s="20">
        <v>0.52555466234322334</v>
      </c>
      <c r="R5" s="17">
        <v>39426</v>
      </c>
      <c r="S5" s="45" t="s">
        <v>158</v>
      </c>
      <c r="U5" t="s">
        <v>94</v>
      </c>
      <c r="V5" s="17">
        <v>5.1868445760968065</v>
      </c>
      <c r="X5" t="s">
        <v>94</v>
      </c>
      <c r="Y5" s="20">
        <v>0.18898380401031953</v>
      </c>
      <c r="AA5" t="s">
        <v>94</v>
      </c>
      <c r="AB5" s="17">
        <v>118.11035147988609</v>
      </c>
      <c r="AD5" t="s">
        <v>94</v>
      </c>
      <c r="AE5" s="20">
        <v>0.52555466234322334</v>
      </c>
    </row>
    <row r="6" spans="1:31">
      <c r="A6" t="s">
        <v>162</v>
      </c>
      <c r="B6" s="17">
        <v>105181.35328888889</v>
      </c>
      <c r="C6">
        <v>5830</v>
      </c>
      <c r="D6" s="17">
        <v>1572539.8518518519</v>
      </c>
      <c r="E6" s="17">
        <f t="shared" si="0"/>
        <v>14.950747472631837</v>
      </c>
      <c r="G6" s="50" t="s">
        <v>246</v>
      </c>
      <c r="M6" t="s">
        <v>95</v>
      </c>
      <c r="N6" s="17">
        <v>251.69688248854453</v>
      </c>
      <c r="O6" s="17">
        <v>10.961118881698756</v>
      </c>
      <c r="P6" s="20">
        <v>5.7063794149916233E-2</v>
      </c>
      <c r="Q6" s="20">
        <v>0.59109521889192562</v>
      </c>
      <c r="R6" s="17">
        <v>5830</v>
      </c>
      <c r="S6" s="50" t="s">
        <v>247</v>
      </c>
      <c r="U6" t="s">
        <v>95</v>
      </c>
      <c r="V6" s="17">
        <v>10.961118881698756</v>
      </c>
      <c r="X6" t="s">
        <v>95</v>
      </c>
      <c r="Y6" s="20">
        <v>5.7063794149916233E-2</v>
      </c>
      <c r="AA6" t="s">
        <v>95</v>
      </c>
      <c r="AB6" s="17">
        <v>251.69688248854453</v>
      </c>
      <c r="AD6" t="s">
        <v>95</v>
      </c>
      <c r="AE6" s="20">
        <v>0.59109521889192562</v>
      </c>
    </row>
    <row r="7" spans="1:31">
      <c r="A7" t="s">
        <v>163</v>
      </c>
      <c r="B7" s="17">
        <v>77188.357733333338</v>
      </c>
      <c r="C7">
        <v>2417</v>
      </c>
      <c r="D7" s="17">
        <v>222165.80740740744</v>
      </c>
      <c r="E7" s="17">
        <f t="shared" si="0"/>
        <v>2.8782294886352586</v>
      </c>
      <c r="G7" s="45" t="s">
        <v>163</v>
      </c>
      <c r="M7" t="s">
        <v>96</v>
      </c>
      <c r="N7" s="17">
        <v>1050.6074425828897</v>
      </c>
      <c r="O7" s="17">
        <v>29.088330358321954</v>
      </c>
      <c r="P7" s="20">
        <v>3.4503180473333964E-2</v>
      </c>
      <c r="Q7" s="20">
        <v>0.79730950369235998</v>
      </c>
      <c r="R7" s="17">
        <v>2417</v>
      </c>
      <c r="S7" s="45" t="s">
        <v>163</v>
      </c>
      <c r="U7" t="s">
        <v>96</v>
      </c>
      <c r="V7" s="17">
        <v>29.088330358321954</v>
      </c>
      <c r="X7" t="s">
        <v>96</v>
      </c>
      <c r="Y7" s="20">
        <v>3.4503180473333964E-2</v>
      </c>
      <c r="AA7" t="s">
        <v>96</v>
      </c>
      <c r="AB7" s="17">
        <v>1050.6074425828897</v>
      </c>
      <c r="AD7" t="s">
        <v>96</v>
      </c>
      <c r="AE7" s="20">
        <v>0.79730950369235998</v>
      </c>
    </row>
    <row r="8" spans="1:31">
      <c r="A8" t="s">
        <v>165</v>
      </c>
      <c r="B8" s="17">
        <v>178554.68444444443</v>
      </c>
      <c r="C8">
        <v>9564</v>
      </c>
      <c r="D8" s="17">
        <v>3050932.1481481483</v>
      </c>
      <c r="E8" s="17">
        <f t="shared" si="0"/>
        <v>17.086822211586483</v>
      </c>
      <c r="G8" s="45" t="s">
        <v>169</v>
      </c>
      <c r="M8" t="s">
        <v>97</v>
      </c>
      <c r="N8" s="17">
        <v>243.0865845691323</v>
      </c>
      <c r="O8" s="17">
        <v>6.0077354285765763</v>
      </c>
      <c r="P8" s="20">
        <v>0.25695957390373325</v>
      </c>
      <c r="Q8" s="20">
        <v>0.32184426642207981</v>
      </c>
      <c r="R8" s="17">
        <v>9564</v>
      </c>
      <c r="S8" s="45" t="s">
        <v>169</v>
      </c>
      <c r="U8" t="s">
        <v>97</v>
      </c>
      <c r="V8" s="17">
        <v>6.0077354285765763</v>
      </c>
      <c r="X8" t="s">
        <v>97</v>
      </c>
      <c r="Y8" s="20">
        <v>0.25695957390373325</v>
      </c>
      <c r="AA8" t="s">
        <v>97</v>
      </c>
      <c r="AB8" s="17">
        <v>243.0865845691323</v>
      </c>
      <c r="AD8" t="s">
        <v>97</v>
      </c>
      <c r="AE8" s="20">
        <v>0.32184426642207981</v>
      </c>
    </row>
    <row r="9" spans="1:31">
      <c r="A9" t="s">
        <v>166</v>
      </c>
      <c r="B9" s="17">
        <v>343506.08888888889</v>
      </c>
      <c r="C9">
        <v>20756</v>
      </c>
      <c r="D9" s="17">
        <v>4311916.1481481474</v>
      </c>
      <c r="E9" s="17">
        <f t="shared" si="0"/>
        <v>12.552662929776735</v>
      </c>
      <c r="G9" s="46" t="s">
        <v>166</v>
      </c>
      <c r="M9" t="s">
        <v>98</v>
      </c>
      <c r="N9" s="17">
        <v>218.40268121973034</v>
      </c>
      <c r="O9" s="17">
        <v>6.3428533969113357</v>
      </c>
      <c r="P9" s="20">
        <v>0.14710302983351034</v>
      </c>
      <c r="Q9" s="20">
        <v>0.38296505186698532</v>
      </c>
      <c r="R9" s="17">
        <v>20756</v>
      </c>
      <c r="S9" s="46" t="s">
        <v>168</v>
      </c>
      <c r="U9" t="s">
        <v>98</v>
      </c>
      <c r="V9" s="17">
        <v>6.3428533969113357</v>
      </c>
      <c r="X9" t="s">
        <v>98</v>
      </c>
      <c r="Y9" s="20">
        <v>0.14710302983351034</v>
      </c>
      <c r="AA9" t="s">
        <v>98</v>
      </c>
      <c r="AB9" s="17">
        <v>218.40268121973034</v>
      </c>
      <c r="AD9" t="s">
        <v>98</v>
      </c>
      <c r="AE9" s="20">
        <v>0.38296505186698532</v>
      </c>
    </row>
    <row r="10" spans="1:31">
      <c r="A10" t="s">
        <v>167</v>
      </c>
      <c r="B10" s="17">
        <v>420905.79111111118</v>
      </c>
      <c r="C10">
        <v>37144</v>
      </c>
      <c r="D10" s="17">
        <v>15332184</v>
      </c>
      <c r="E10" s="17">
        <f t="shared" si="0"/>
        <v>36.42664064926727</v>
      </c>
      <c r="M10" t="s">
        <v>99</v>
      </c>
      <c r="N10" s="17">
        <v>148.05354397101721</v>
      </c>
      <c r="O10" s="17">
        <v>5.686742676376789</v>
      </c>
      <c r="P10" s="20">
        <v>0.19597692954088167</v>
      </c>
      <c r="Q10" s="20">
        <v>0.50324284060065194</v>
      </c>
      <c r="R10" s="17">
        <v>37144</v>
      </c>
      <c r="U10" t="s">
        <v>99</v>
      </c>
      <c r="V10" s="17">
        <v>5.686742676376789</v>
      </c>
      <c r="X10" t="s">
        <v>99</v>
      </c>
      <c r="Y10" s="20">
        <v>0.19597692954088167</v>
      </c>
      <c r="AA10" t="s">
        <v>99</v>
      </c>
      <c r="AB10" s="17">
        <v>148.05354397101721</v>
      </c>
      <c r="AD10" t="s">
        <v>99</v>
      </c>
      <c r="AE10" s="20">
        <v>0.50324284060065194</v>
      </c>
    </row>
    <row r="11" spans="1:31">
      <c r="A11" t="s">
        <v>168</v>
      </c>
      <c r="B11" s="17">
        <v>106604.16888888889</v>
      </c>
      <c r="C11">
        <v>4889</v>
      </c>
      <c r="D11" s="17">
        <v>1763533.0370370373</v>
      </c>
      <c r="E11" s="17">
        <f t="shared" si="0"/>
        <v>16.542814933205172</v>
      </c>
      <c r="M11" t="s">
        <v>100</v>
      </c>
      <c r="N11" s="17">
        <v>295.90152122446636</v>
      </c>
      <c r="O11" s="17">
        <v>13.341030340120717</v>
      </c>
      <c r="P11" s="20">
        <v>5.9950048180832702E-2</v>
      </c>
      <c r="Q11" s="20">
        <v>0.58738504675612246</v>
      </c>
      <c r="R11" s="17">
        <v>4889</v>
      </c>
      <c r="U11" t="s">
        <v>100</v>
      </c>
      <c r="V11" s="17">
        <v>13.341030340120717</v>
      </c>
      <c r="X11" t="s">
        <v>100</v>
      </c>
      <c r="Y11" s="20">
        <v>5.9950048180832702E-2</v>
      </c>
      <c r="AA11" t="s">
        <v>100</v>
      </c>
      <c r="AB11" s="17">
        <v>295.90152122446636</v>
      </c>
      <c r="AD11" t="s">
        <v>100</v>
      </c>
      <c r="AE11" s="20">
        <v>0.58738504675612246</v>
      </c>
    </row>
    <row r="12" spans="1:31">
      <c r="A12" t="s">
        <v>169</v>
      </c>
      <c r="B12" s="17">
        <v>76924.466666666674</v>
      </c>
      <c r="C12">
        <v>1008</v>
      </c>
      <c r="D12" s="17">
        <v>273639.40740740742</v>
      </c>
      <c r="E12" s="17">
        <f t="shared" si="0"/>
        <v>3.557248028681911</v>
      </c>
      <c r="M12" t="s">
        <v>101</v>
      </c>
      <c r="N12" s="17">
        <v>1046.2341625971465</v>
      </c>
      <c r="O12" s="17">
        <v>23.69040423925934</v>
      </c>
      <c r="P12" s="20">
        <v>4.1863080285341379E-2</v>
      </c>
      <c r="Q12" s="20">
        <v>0.30499077470137165</v>
      </c>
      <c r="R12" s="17">
        <v>1008</v>
      </c>
      <c r="U12" t="s">
        <v>101</v>
      </c>
      <c r="V12" s="17">
        <v>23.69040423925934</v>
      </c>
      <c r="X12" t="s">
        <v>101</v>
      </c>
      <c r="Y12" s="20">
        <v>4.1863080285341379E-2</v>
      </c>
      <c r="AA12" t="s">
        <v>101</v>
      </c>
      <c r="AB12" s="17">
        <v>1046.2341625971465</v>
      </c>
      <c r="AD12" t="s">
        <v>101</v>
      </c>
      <c r="AE12" s="20">
        <v>0.30499077470137165</v>
      </c>
    </row>
    <row r="13" spans="1:31">
      <c r="A13" t="s">
        <v>37</v>
      </c>
      <c r="B13" s="17">
        <v>2211787.0551111116</v>
      </c>
      <c r="C13">
        <v>153302</v>
      </c>
      <c r="D13" s="17">
        <v>49659784.533333339</v>
      </c>
      <c r="E13" s="52">
        <f>D13/B13</f>
        <v>22.452335281815195</v>
      </c>
      <c r="M13" t="s">
        <v>37</v>
      </c>
      <c r="N13" s="17">
        <v>3769.3578183180898</v>
      </c>
      <c r="O13" s="17">
        <v>113.64185582293312</v>
      </c>
      <c r="P13" s="20">
        <v>1.3291355439355366</v>
      </c>
      <c r="Q13" s="20">
        <v>4.8490351486091274</v>
      </c>
      <c r="R13" s="17">
        <v>153302</v>
      </c>
      <c r="U13" t="s">
        <v>37</v>
      </c>
      <c r="V13" s="17">
        <v>113.64185582293312</v>
      </c>
      <c r="X13" t="s">
        <v>37</v>
      </c>
      <c r="Y13" s="20">
        <v>1.3291355439355366</v>
      </c>
      <c r="AA13" t="s">
        <v>37</v>
      </c>
      <c r="AB13" s="17">
        <v>3769.3578183180898</v>
      </c>
      <c r="AD13" t="s">
        <v>37</v>
      </c>
      <c r="AE13" s="20">
        <v>4.8490351486091274</v>
      </c>
    </row>
    <row r="26" spans="1:20">
      <c r="A26" s="31" t="s">
        <v>28</v>
      </c>
      <c r="B26" t="s">
        <v>7</v>
      </c>
      <c r="C26" t="s">
        <v>10</v>
      </c>
      <c r="D26" t="s">
        <v>8</v>
      </c>
      <c r="E26" t="s">
        <v>91</v>
      </c>
      <c r="F26" t="s">
        <v>6</v>
      </c>
      <c r="G26" t="s">
        <v>242</v>
      </c>
      <c r="H26" t="s">
        <v>241</v>
      </c>
      <c r="I26" t="s">
        <v>243</v>
      </c>
      <c r="J26" t="s">
        <v>244</v>
      </c>
      <c r="M26" s="31" t="s">
        <v>28</v>
      </c>
      <c r="N26" t="s">
        <v>15</v>
      </c>
      <c r="Q26" s="136"/>
      <c r="S26" s="113" t="s">
        <v>235</v>
      </c>
      <c r="T26" s="115" t="s">
        <v>77</v>
      </c>
    </row>
    <row r="27" spans="1:20">
      <c r="A27" t="s">
        <v>158</v>
      </c>
      <c r="B27" s="98">
        <v>172941.54728888889</v>
      </c>
      <c r="C27" s="103">
        <v>373584</v>
      </c>
      <c r="D27" s="103">
        <v>18246035</v>
      </c>
      <c r="E27" s="103">
        <v>10431</v>
      </c>
      <c r="F27" s="98">
        <v>2838554.6370370369</v>
      </c>
      <c r="G27" s="17">
        <v>5.7154426838756871</v>
      </c>
      <c r="H27" s="17">
        <v>204.0082007747379</v>
      </c>
      <c r="I27" s="20">
        <v>0.24538429288842409</v>
      </c>
      <c r="J27" s="20">
        <v>0.35088058518258103</v>
      </c>
      <c r="M27" t="s">
        <v>92</v>
      </c>
      <c r="N27" s="17">
        <v>16.413375973185872</v>
      </c>
      <c r="Q27" s="17"/>
      <c r="S27" s="114" t="s">
        <v>131</v>
      </c>
      <c r="T27" s="114" t="s">
        <v>137</v>
      </c>
    </row>
    <row r="28" spans="1:20">
      <c r="A28" t="s">
        <v>160</v>
      </c>
      <c r="B28" s="98">
        <v>345301.42728888895</v>
      </c>
      <c r="C28" s="103">
        <v>557033.33333333337</v>
      </c>
      <c r="D28" s="103">
        <v>67859495.666666672</v>
      </c>
      <c r="E28" s="103">
        <v>21837</v>
      </c>
      <c r="F28" s="98">
        <v>4390714.0444444446</v>
      </c>
      <c r="G28" s="17">
        <v>7.6213532416951493</v>
      </c>
      <c r="H28" s="17">
        <v>193.25644741053975</v>
      </c>
      <c r="I28" s="20">
        <v>0.1013478106692432</v>
      </c>
      <c r="J28" s="20">
        <v>0.48376719815182573</v>
      </c>
      <c r="M28" t="s">
        <v>93</v>
      </c>
      <c r="N28" s="17">
        <v>12.715597728390067</v>
      </c>
      <c r="Q28" s="17"/>
    </row>
    <row r="29" spans="1:20">
      <c r="A29" t="s">
        <v>161</v>
      </c>
      <c r="B29" s="98">
        <v>384679.1695111111</v>
      </c>
      <c r="C29" s="103">
        <v>915517.33333333326</v>
      </c>
      <c r="D29" s="103">
        <v>58329222.999999993</v>
      </c>
      <c r="E29" s="103">
        <v>39426</v>
      </c>
      <c r="F29" s="98">
        <v>15903605.451851852</v>
      </c>
      <c r="G29" s="17">
        <v>5.1868445760968065</v>
      </c>
      <c r="H29" s="17">
        <v>118.11035147988609</v>
      </c>
      <c r="I29" s="20">
        <v>0.18898380401031953</v>
      </c>
      <c r="J29" s="20">
        <v>0.52555466234322334</v>
      </c>
      <c r="M29" t="s">
        <v>94</v>
      </c>
      <c r="N29" s="17">
        <v>41.342517901511926</v>
      </c>
      <c r="Q29" s="17"/>
    </row>
    <row r="30" spans="1:20">
      <c r="A30" t="s">
        <v>162</v>
      </c>
      <c r="B30" s="98">
        <v>105181.35328888889</v>
      </c>
      <c r="C30" s="103">
        <v>123197.33333333333</v>
      </c>
      <c r="D30" s="103">
        <v>26538416</v>
      </c>
      <c r="E30" s="103">
        <v>5830</v>
      </c>
      <c r="F30" s="98">
        <v>1572539.8518518519</v>
      </c>
      <c r="G30" s="17">
        <v>10.961118881698756</v>
      </c>
      <c r="H30" s="17">
        <v>251.69688248854453</v>
      </c>
      <c r="I30" s="20">
        <v>5.7063794149916233E-2</v>
      </c>
      <c r="J30" s="20">
        <v>0.59109521889192562</v>
      </c>
      <c r="M30" t="s">
        <v>95</v>
      </c>
      <c r="N30" s="17">
        <v>14.950747472631837</v>
      </c>
      <c r="Q30" s="17"/>
    </row>
    <row r="31" spans="1:20">
      <c r="A31" t="s">
        <v>163</v>
      </c>
      <c r="B31" s="98">
        <v>77188.357733333338</v>
      </c>
      <c r="C31" s="103">
        <v>35101.333333333336</v>
      </c>
      <c r="D31" s="103">
        <v>12097314</v>
      </c>
      <c r="E31" s="103">
        <v>2417</v>
      </c>
      <c r="F31" s="98">
        <v>222165.80740740744</v>
      </c>
      <c r="G31" s="17">
        <v>29.088330358321954</v>
      </c>
      <c r="H31" s="17">
        <v>1050.6074425828897</v>
      </c>
      <c r="I31" s="20">
        <v>3.4503180473333964E-2</v>
      </c>
      <c r="J31" s="20">
        <v>0.79730950369235998</v>
      </c>
      <c r="M31" t="s">
        <v>96</v>
      </c>
      <c r="N31" s="17">
        <v>2.8782294886352586</v>
      </c>
      <c r="Q31" s="17"/>
    </row>
    <row r="32" spans="1:20">
      <c r="A32" t="s">
        <v>165</v>
      </c>
      <c r="B32" s="98">
        <v>178554.68444444443</v>
      </c>
      <c r="C32" s="103">
        <v>390628</v>
      </c>
      <c r="D32" s="103">
        <v>19816940.666666668</v>
      </c>
      <c r="E32" s="103">
        <v>9564</v>
      </c>
      <c r="F32" s="98">
        <v>3050932.1481481483</v>
      </c>
      <c r="G32" s="17">
        <v>6.0077354285765763</v>
      </c>
      <c r="H32" s="17">
        <v>243.0865845691323</v>
      </c>
      <c r="I32" s="20">
        <v>0.25695957390373325</v>
      </c>
      <c r="J32" s="20">
        <v>0.32184426642207981</v>
      </c>
      <c r="M32" t="s">
        <v>37</v>
      </c>
      <c r="N32" s="17">
        <v>22.968549588940327</v>
      </c>
      <c r="Q32" s="17"/>
    </row>
    <row r="33" spans="1:17">
      <c r="A33" t="s">
        <v>166</v>
      </c>
      <c r="B33" s="98">
        <v>343506.08888888889</v>
      </c>
      <c r="C33" s="103">
        <v>708098.66666666663</v>
      </c>
      <c r="D33" s="103">
        <v>62830877.333333336</v>
      </c>
      <c r="E33" s="103">
        <v>20756</v>
      </c>
      <c r="F33" s="98">
        <v>4311916.1481481474</v>
      </c>
      <c r="G33" s="17">
        <v>6.3428533969113357</v>
      </c>
      <c r="H33" s="17">
        <v>218.40268121973034</v>
      </c>
      <c r="I33" s="20">
        <v>0.14710302983351034</v>
      </c>
      <c r="J33" s="20">
        <v>0.38296505186698532</v>
      </c>
      <c r="Q33" s="17"/>
    </row>
    <row r="34" spans="1:17">
      <c r="A34" t="s">
        <v>167</v>
      </c>
      <c r="B34" s="98">
        <v>420905.79111111118</v>
      </c>
      <c r="C34" s="103">
        <v>991199.33333333337</v>
      </c>
      <c r="D34" s="103">
        <v>65692370.666666664</v>
      </c>
      <c r="E34" s="103">
        <v>37144</v>
      </c>
      <c r="F34" s="98">
        <v>15332184</v>
      </c>
      <c r="G34" s="17">
        <v>5.686742676376789</v>
      </c>
      <c r="H34" s="17">
        <v>148.05354397101721</v>
      </c>
      <c r="I34" s="20">
        <v>0.19597692954088167</v>
      </c>
      <c r="J34" s="20">
        <v>0.50324284060065194</v>
      </c>
      <c r="M34" s="31" t="s">
        <v>28</v>
      </c>
      <c r="N34" t="s">
        <v>15</v>
      </c>
      <c r="Q34" s="135"/>
    </row>
    <row r="35" spans="1:17">
      <c r="A35" t="s">
        <v>168</v>
      </c>
      <c r="B35" s="98">
        <v>106604.16888888889</v>
      </c>
      <c r="C35" s="103">
        <v>114138.66666666669</v>
      </c>
      <c r="D35" s="103">
        <v>26889210.666666668</v>
      </c>
      <c r="E35" s="103">
        <v>4889</v>
      </c>
      <c r="F35" s="98">
        <v>1763533.0370370373</v>
      </c>
      <c r="G35" s="17">
        <v>13.341030340120717</v>
      </c>
      <c r="H35" s="17">
        <v>295.90152122446636</v>
      </c>
      <c r="I35" s="20">
        <v>5.9950048180832702E-2</v>
      </c>
      <c r="J35" s="20">
        <v>0.58738504675612246</v>
      </c>
      <c r="M35" t="s">
        <v>97</v>
      </c>
      <c r="N35" s="17">
        <v>17.086822211586483</v>
      </c>
      <c r="Q35" s="17"/>
    </row>
    <row r="36" spans="1:17">
      <c r="A36" t="s">
        <v>169</v>
      </c>
      <c r="B36" s="98">
        <v>76924.466666666674</v>
      </c>
      <c r="C36" s="103">
        <v>49005.999999999993</v>
      </c>
      <c r="D36" s="103">
        <v>15234338.000000002</v>
      </c>
      <c r="E36" s="103">
        <v>1008</v>
      </c>
      <c r="F36" s="98">
        <v>273639.40740740742</v>
      </c>
      <c r="G36" s="17">
        <v>23.69040423925934</v>
      </c>
      <c r="H36" s="17">
        <v>1046.2341625971465</v>
      </c>
      <c r="I36" s="20">
        <v>4.1863080285341379E-2</v>
      </c>
      <c r="J36" s="20">
        <v>0.30499077470137165</v>
      </c>
      <c r="M36" t="s">
        <v>98</v>
      </c>
      <c r="N36" s="17">
        <v>12.552662929776735</v>
      </c>
      <c r="Q36" s="17"/>
    </row>
    <row r="37" spans="1:17">
      <c r="A37" t="s">
        <v>37</v>
      </c>
      <c r="B37" s="98">
        <v>2211787.0551111116</v>
      </c>
      <c r="C37" s="103">
        <v>4257504</v>
      </c>
      <c r="D37" s="103">
        <v>373534221</v>
      </c>
      <c r="E37" s="103">
        <v>153302</v>
      </c>
      <c r="F37" s="98">
        <v>49659784.533333339</v>
      </c>
      <c r="G37" s="17">
        <v>113.64185582293312</v>
      </c>
      <c r="H37" s="17">
        <v>3769.3578183180898</v>
      </c>
      <c r="I37">
        <v>1.3291355439355366</v>
      </c>
      <c r="J37">
        <v>4.8490351486091274</v>
      </c>
      <c r="M37" t="s">
        <v>99</v>
      </c>
      <c r="N37" s="17">
        <v>36.426640649267263</v>
      </c>
      <c r="Q37" s="17"/>
    </row>
    <row r="38" spans="1:17">
      <c r="I38" s="222">
        <f>C37/D37</f>
        <v>1.1397895455474212E-2</v>
      </c>
      <c r="J38" s="30">
        <f>E36/D36</f>
        <v>6.6166314545469576E-5</v>
      </c>
      <c r="M38" t="s">
        <v>100</v>
      </c>
      <c r="N38" s="17">
        <v>16.542814933205172</v>
      </c>
      <c r="Q38" s="17"/>
    </row>
    <row r="39" spans="1:17">
      <c r="J39" s="30"/>
      <c r="M39" t="s">
        <v>101</v>
      </c>
      <c r="N39" s="17">
        <v>3.5572480286819106</v>
      </c>
      <c r="Q39" s="17"/>
    </row>
    <row r="40" spans="1:17">
      <c r="M40" t="s">
        <v>37</v>
      </c>
      <c r="N40" s="17">
        <v>21.955002330006153</v>
      </c>
      <c r="Q40" s="17"/>
    </row>
    <row r="41" spans="1:17">
      <c r="Q41" s="17"/>
    </row>
    <row r="42" spans="1:17">
      <c r="Q42" s="17"/>
    </row>
    <row r="43" spans="1:17">
      <c r="Q43" s="17"/>
    </row>
    <row r="44" spans="1:17">
      <c r="Q44" s="17"/>
    </row>
    <row r="45" spans="1:17">
      <c r="Q45" s="137"/>
    </row>
    <row r="52" spans="3:44">
      <c r="F52" s="51"/>
    </row>
    <row r="53" spans="3:44">
      <c r="C53" s="17"/>
      <c r="E53" s="17"/>
      <c r="F53" s="17"/>
    </row>
    <row r="54" spans="3:44">
      <c r="C54" s="17"/>
      <c r="E54" s="17"/>
      <c r="F54" s="17"/>
    </row>
    <row r="55" spans="3:44">
      <c r="C55" s="17"/>
      <c r="E55" s="17"/>
      <c r="F55" s="17"/>
    </row>
    <row r="56" spans="3:44">
      <c r="C56" s="17"/>
      <c r="E56" s="17"/>
      <c r="F56" s="17"/>
    </row>
    <row r="57" spans="3:44">
      <c r="C57" s="17"/>
      <c r="E57" s="17"/>
      <c r="F57" s="17"/>
    </row>
    <row r="58" spans="3:44">
      <c r="C58" s="17"/>
      <c r="E58" s="17"/>
      <c r="F58" s="17"/>
    </row>
    <row r="59" spans="3:44">
      <c r="C59" s="17"/>
      <c r="E59" s="17"/>
      <c r="F59" s="17"/>
    </row>
    <row r="60" spans="3:44">
      <c r="C60" s="17"/>
      <c r="E60" s="17"/>
      <c r="F60" s="17"/>
      <c r="AQ60" s="31" t="s">
        <v>28</v>
      </c>
      <c r="AR60" t="s">
        <v>15</v>
      </c>
    </row>
    <row r="61" spans="3:44">
      <c r="C61" s="17"/>
      <c r="E61" s="17"/>
      <c r="F61" s="17"/>
      <c r="AQ61" t="s">
        <v>92</v>
      </c>
      <c r="AR61" s="17">
        <v>16.413375973185872</v>
      </c>
    </row>
    <row r="62" spans="3:44">
      <c r="C62" s="17"/>
      <c r="E62" s="17"/>
      <c r="F62" s="17"/>
      <c r="AQ62" t="s">
        <v>93</v>
      </c>
      <c r="AR62" s="17">
        <v>12.715597728390067</v>
      </c>
    </row>
    <row r="63" spans="3:44">
      <c r="AQ63" t="s">
        <v>94</v>
      </c>
      <c r="AR63" s="17">
        <v>41.342517901511926</v>
      </c>
    </row>
    <row r="64" spans="3:44">
      <c r="AQ64" t="s">
        <v>95</v>
      </c>
      <c r="AR64" s="17">
        <v>14.950747472631837</v>
      </c>
    </row>
    <row r="65" spans="43:44">
      <c r="AQ65" t="s">
        <v>96</v>
      </c>
      <c r="AR65" s="17">
        <v>2.8782294886352586</v>
      </c>
    </row>
    <row r="66" spans="43:44">
      <c r="AQ66" t="s">
        <v>97</v>
      </c>
      <c r="AR66" s="17">
        <v>17.086822211586483</v>
      </c>
    </row>
    <row r="67" spans="43:44">
      <c r="AQ67" t="s">
        <v>98</v>
      </c>
      <c r="AR67" s="17">
        <v>12.552662929776735</v>
      </c>
    </row>
    <row r="68" spans="43:44">
      <c r="AQ68" t="s">
        <v>99</v>
      </c>
      <c r="AR68" s="17">
        <v>36.42664064926727</v>
      </c>
    </row>
    <row r="69" spans="43:44">
      <c r="AQ69" t="s">
        <v>100</v>
      </c>
      <c r="AR69" s="17">
        <v>16.542814933205172</v>
      </c>
    </row>
    <row r="70" spans="43:44">
      <c r="AQ70" t="s">
        <v>101</v>
      </c>
      <c r="AR70" s="17">
        <v>3.557248028681911</v>
      </c>
    </row>
    <row r="71" spans="43:44">
      <c r="AQ71" t="s">
        <v>37</v>
      </c>
      <c r="AR71" s="17">
        <v>22.452335281815198</v>
      </c>
    </row>
  </sheetData>
  <conditionalFormatting pivot="1" sqref="N3:N12">
    <cfRule type="colorScale" priority="39">
      <colorScale>
        <cfvo type="min"/>
        <cfvo type="max"/>
        <color rgb="FFFCFCFF"/>
        <color rgb="FF63BE7B"/>
      </colorScale>
    </cfRule>
  </conditionalFormatting>
  <conditionalFormatting pivot="1" sqref="N3:N12">
    <cfRule type="colorScale" priority="38">
      <colorScale>
        <cfvo type="min"/>
        <cfvo type="percentile" val="50"/>
        <cfvo type="max"/>
        <color rgb="FFF8696B"/>
        <color rgb="FFFFEB84"/>
        <color rgb="FF63BE7B"/>
      </colorScale>
    </cfRule>
  </conditionalFormatting>
  <conditionalFormatting pivot="1" sqref="N3:N12">
    <cfRule type="colorScale" priority="37">
      <colorScale>
        <cfvo type="min"/>
        <cfvo type="percentile" val="50"/>
        <cfvo type="max"/>
        <color rgb="FF63BE7B"/>
        <color rgb="FFFFEB84"/>
        <color rgb="FFF8696B"/>
      </colorScale>
    </cfRule>
  </conditionalFormatting>
  <conditionalFormatting sqref="E3:E12">
    <cfRule type="colorScale" priority="26">
      <colorScale>
        <cfvo type="min"/>
        <cfvo type="max"/>
        <color rgb="FFFCFCFF"/>
        <color rgb="FF63BE7B"/>
      </colorScale>
    </cfRule>
  </conditionalFormatting>
  <conditionalFormatting pivot="1" sqref="O27:O31">
    <cfRule type="colorScale" priority="23">
      <colorScale>
        <cfvo type="min"/>
        <cfvo type="max"/>
        <color rgb="FFFCFCFF"/>
        <color rgb="FF63BE7B"/>
      </colorScale>
    </cfRule>
  </conditionalFormatting>
  <conditionalFormatting sqref="Q27:Q33">
    <cfRule type="colorScale" priority="16">
      <colorScale>
        <cfvo type="min"/>
        <cfvo type="max"/>
        <color rgb="FFFCFCFF"/>
        <color rgb="FF63BE7B"/>
      </colorScale>
    </cfRule>
  </conditionalFormatting>
  <conditionalFormatting sqref="Q35:Q44">
    <cfRule type="colorScale" priority="15">
      <colorScale>
        <cfvo type="min"/>
        <cfvo type="max"/>
        <color rgb="FFFCFCFF"/>
        <color rgb="FF63BE7B"/>
      </colorScale>
    </cfRule>
  </conditionalFormatting>
  <conditionalFormatting sqref="Q35:Q39">
    <cfRule type="colorScale" priority="11">
      <colorScale>
        <cfvo type="min"/>
        <cfvo type="max"/>
        <color rgb="FFFCFCFF"/>
        <color rgb="FF63BE7B"/>
      </colorScale>
    </cfRule>
  </conditionalFormatting>
  <conditionalFormatting sqref="F53:F62">
    <cfRule type="colorScale" priority="10">
      <colorScale>
        <cfvo type="min"/>
        <cfvo type="max"/>
        <color rgb="FFFCFCFF"/>
        <color rgb="FF63BE7B"/>
      </colorScale>
    </cfRule>
  </conditionalFormatting>
  <conditionalFormatting pivot="1" sqref="O3:O12">
    <cfRule type="colorScale" priority="6">
      <colorScale>
        <cfvo type="min"/>
        <cfvo type="percentile" val="50"/>
        <cfvo type="max"/>
        <color rgb="FF63BE7B"/>
        <color rgb="FFFFEB84"/>
        <color rgb="FFF8696B"/>
      </colorScale>
    </cfRule>
  </conditionalFormatting>
  <conditionalFormatting pivot="1" sqref="O3:O12">
    <cfRule type="colorScale" priority="5">
      <colorScale>
        <cfvo type="min"/>
        <cfvo type="max"/>
        <color rgb="FF63BE7B"/>
        <color rgb="FFFCFCFF"/>
      </colorScale>
    </cfRule>
  </conditionalFormatting>
  <conditionalFormatting pivot="1" sqref="N3:N12">
    <cfRule type="colorScale" priority="4">
      <colorScale>
        <cfvo type="min"/>
        <cfvo type="max"/>
        <color rgb="FF63BE7B"/>
        <color rgb="FFFCFCFF"/>
      </colorScale>
    </cfRule>
  </conditionalFormatting>
  <conditionalFormatting pivot="1" sqref="P3:P12">
    <cfRule type="colorScale" priority="3">
      <colorScale>
        <cfvo type="min"/>
        <cfvo type="max"/>
        <color rgb="FFFCFCFF"/>
        <color rgb="FF63BE7B"/>
      </colorScale>
    </cfRule>
  </conditionalFormatting>
  <conditionalFormatting pivot="1" sqref="Q3:Q12">
    <cfRule type="colorScale" priority="2">
      <colorScale>
        <cfvo type="min"/>
        <cfvo type="max"/>
        <color rgb="FFFCFCFF"/>
        <color rgb="FF63BE7B"/>
      </colorScale>
    </cfRule>
  </conditionalFormatting>
  <pageMargins left="0.7" right="0.7" top="0.75" bottom="0.75" header="0.3" footer="0.3"/>
  <drawing r:id="rId1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I1000"/>
  <sheetViews>
    <sheetView topLeftCell="A2" workbookViewId="0">
      <selection activeCell="G13" sqref="G13"/>
    </sheetView>
  </sheetViews>
  <sheetFormatPr defaultColWidth="12.5703125" defaultRowHeight="15.75" customHeight="1"/>
  <cols>
    <col min="1" max="1" width="10.28515625" customWidth="1"/>
    <col min="2" max="2" width="36.85546875" bestFit="1" customWidth="1"/>
    <col min="3" max="3" width="14" bestFit="1" customWidth="1"/>
    <col min="4" max="4" width="9.42578125" customWidth="1"/>
    <col min="6" max="6" width="11.42578125" customWidth="1"/>
    <col min="8" max="8" width="9.42578125" customWidth="1"/>
  </cols>
  <sheetData>
    <row r="1" spans="1:9" ht="12.75">
      <c r="A1" s="3" t="s">
        <v>143</v>
      </c>
      <c r="B1" s="3" t="s">
        <v>28</v>
      </c>
      <c r="C1" s="3" t="s">
        <v>180</v>
      </c>
      <c r="D1" s="4" t="s">
        <v>181</v>
      </c>
      <c r="E1" s="5" t="s">
        <v>182</v>
      </c>
      <c r="F1" s="4" t="s">
        <v>132</v>
      </c>
      <c r="G1" s="6" t="s">
        <v>136</v>
      </c>
      <c r="H1" s="7" t="s">
        <v>134</v>
      </c>
      <c r="I1" s="3" t="s">
        <v>135</v>
      </c>
    </row>
    <row r="2" spans="1:9" ht="15.75" customHeight="1">
      <c r="A2" s="8" t="str">
        <f>VLOOKUP(B2,'Campaign x Landing Pages'!$A:$B, 2,FALSE)</f>
        <v>Q1</v>
      </c>
      <c r="B2" s="9" t="s">
        <v>171</v>
      </c>
      <c r="C2" s="9" t="s">
        <v>225</v>
      </c>
      <c r="D2" s="10" t="s">
        <v>226</v>
      </c>
      <c r="E2" s="11">
        <v>9764.5714285714294</v>
      </c>
      <c r="F2" s="11">
        <v>248632.4</v>
      </c>
      <c r="G2" s="12">
        <v>17874</v>
      </c>
      <c r="H2" s="12">
        <v>1731497.5</v>
      </c>
      <c r="I2" s="1">
        <v>788</v>
      </c>
    </row>
    <row r="3" spans="1:9" ht="15.75" customHeight="1">
      <c r="A3" s="8" t="str">
        <f>VLOOKUP(B3,'Campaign x Landing Pages'!$A:$B, 2,FALSE)</f>
        <v>Q1</v>
      </c>
      <c r="B3" s="9" t="s">
        <v>171</v>
      </c>
      <c r="C3" s="9" t="s">
        <v>227</v>
      </c>
      <c r="D3" s="10" t="s">
        <v>228</v>
      </c>
      <c r="E3" s="11">
        <v>9121.4285714285706</v>
      </c>
      <c r="F3" s="11">
        <v>242127.6</v>
      </c>
      <c r="G3" s="12">
        <v>15465</v>
      </c>
      <c r="H3" s="12">
        <v>1627624</v>
      </c>
      <c r="I3" s="1">
        <v>755</v>
      </c>
    </row>
    <row r="4" spans="1:9" ht="15.75" customHeight="1">
      <c r="A4" s="8" t="str">
        <f>VLOOKUP(B4,'Campaign x Landing Pages'!$A:$B, 2,FALSE)</f>
        <v>Q1</v>
      </c>
      <c r="B4" s="9" t="s">
        <v>171</v>
      </c>
      <c r="C4" s="9" t="s">
        <v>229</v>
      </c>
      <c r="D4" s="10" t="s">
        <v>230</v>
      </c>
      <c r="E4" s="11">
        <v>10428.571428571429</v>
      </c>
      <c r="F4" s="11">
        <v>242199.2</v>
      </c>
      <c r="G4" s="12">
        <v>16284</v>
      </c>
      <c r="H4" s="12">
        <v>1963977.5</v>
      </c>
      <c r="I4" s="1">
        <v>815</v>
      </c>
    </row>
    <row r="5" spans="1:9" ht="15.75" customHeight="1">
      <c r="A5" s="8" t="str">
        <f>VLOOKUP(B5,'Campaign x Landing Pages'!$A:$B, 2,FALSE)</f>
        <v>Q1</v>
      </c>
      <c r="B5" s="9" t="s">
        <v>171</v>
      </c>
      <c r="C5" s="9" t="s">
        <v>231</v>
      </c>
      <c r="D5" s="10" t="s">
        <v>232</v>
      </c>
      <c r="E5" s="11">
        <v>10977.714285714286</v>
      </c>
      <c r="F5" s="11">
        <v>299011.59999999998</v>
      </c>
      <c r="G5" s="12">
        <v>17368</v>
      </c>
      <c r="H5" s="12">
        <v>2242012</v>
      </c>
      <c r="I5" s="1">
        <v>943</v>
      </c>
    </row>
    <row r="6" spans="1:9" ht="15.75" customHeight="1">
      <c r="A6" s="8" t="str">
        <f>VLOOKUP(B6,'Campaign x Landing Pages'!$A:$B, 2,FALSE)</f>
        <v>Q1</v>
      </c>
      <c r="B6" s="9" t="s">
        <v>172</v>
      </c>
      <c r="C6" s="9" t="s">
        <v>225</v>
      </c>
      <c r="D6" s="10" t="s">
        <v>226</v>
      </c>
      <c r="E6" s="11">
        <v>3807.4285714285716</v>
      </c>
      <c r="F6" s="11">
        <v>206389.6</v>
      </c>
      <c r="G6" s="12">
        <v>18513</v>
      </c>
      <c r="H6" s="12">
        <v>750478.5</v>
      </c>
      <c r="I6" s="1">
        <v>432</v>
      </c>
    </row>
    <row r="7" spans="1:9" ht="15.75" customHeight="1">
      <c r="A7" s="8" t="str">
        <f>VLOOKUP(B7,'Campaign x Landing Pages'!$A:$B, 2,FALSE)</f>
        <v>Q1</v>
      </c>
      <c r="B7" s="9" t="s">
        <v>172</v>
      </c>
      <c r="C7" s="9" t="s">
        <v>227</v>
      </c>
      <c r="D7" s="10" t="s">
        <v>228</v>
      </c>
      <c r="E7" s="11">
        <v>3519.7142857142858</v>
      </c>
      <c r="F7" s="11">
        <v>170459.6</v>
      </c>
      <c r="G7" s="12">
        <v>15957</v>
      </c>
      <c r="H7" s="12">
        <v>683794.5</v>
      </c>
      <c r="I7" s="1">
        <v>311</v>
      </c>
    </row>
    <row r="8" spans="1:9" ht="15.75" customHeight="1">
      <c r="A8" s="8" t="str">
        <f>VLOOKUP(B8,'Campaign x Landing Pages'!$A:$B, 2,FALSE)</f>
        <v>Q1</v>
      </c>
      <c r="B8" s="9" t="s">
        <v>172</v>
      </c>
      <c r="C8" s="9" t="s">
        <v>229</v>
      </c>
      <c r="D8" s="10" t="s">
        <v>230</v>
      </c>
      <c r="E8" s="11">
        <v>4246.5714285714284</v>
      </c>
      <c r="F8" s="11">
        <v>193311.6</v>
      </c>
      <c r="G8" s="12">
        <v>19093</v>
      </c>
      <c r="H8" s="12">
        <v>791352</v>
      </c>
      <c r="I8" s="1">
        <v>351</v>
      </c>
    </row>
    <row r="9" spans="1:9" ht="15.75" customHeight="1">
      <c r="A9" s="8" t="str">
        <f>VLOOKUP(B9,'Campaign x Landing Pages'!$A:$B, 2,FALSE)</f>
        <v>Q1</v>
      </c>
      <c r="B9" s="9" t="s">
        <v>172</v>
      </c>
      <c r="C9" s="9" t="s">
        <v>231</v>
      </c>
      <c r="D9" s="10" t="s">
        <v>232</v>
      </c>
      <c r="E9" s="11">
        <v>4460</v>
      </c>
      <c r="F9" s="11">
        <v>149174.79999999999</v>
      </c>
      <c r="G9" s="12">
        <v>18574</v>
      </c>
      <c r="H9" s="12">
        <v>911694.5</v>
      </c>
      <c r="I9" s="1">
        <v>360</v>
      </c>
    </row>
    <row r="10" spans="1:9" ht="15.75" customHeight="1">
      <c r="A10" s="8" t="str">
        <f>VLOOKUP(B10,'Campaign x Landing Pages'!$A:$B, 2,FALSE)</f>
        <v>Q2</v>
      </c>
      <c r="B10" s="9" t="s">
        <v>175</v>
      </c>
      <c r="C10" s="9" t="s">
        <v>183</v>
      </c>
      <c r="D10" s="10" t="s">
        <v>184</v>
      </c>
      <c r="E10" s="11">
        <v>5792</v>
      </c>
      <c r="F10" s="11">
        <v>52959.199999999997</v>
      </c>
      <c r="G10" s="12">
        <v>18703</v>
      </c>
      <c r="H10" s="12">
        <v>967757</v>
      </c>
      <c r="I10" s="1">
        <v>392</v>
      </c>
    </row>
    <row r="11" spans="1:9" ht="15.75" customHeight="1">
      <c r="A11" s="8" t="str">
        <f>VLOOKUP(B11,'Campaign x Landing Pages'!$A:$B, 2,FALSE)</f>
        <v>Q2</v>
      </c>
      <c r="B11" s="9" t="s">
        <v>175</v>
      </c>
      <c r="C11" s="9" t="s">
        <v>185</v>
      </c>
      <c r="D11" s="10" t="s">
        <v>186</v>
      </c>
      <c r="E11" s="11">
        <v>6211.2</v>
      </c>
      <c r="F11" s="11">
        <v>64608.800000000003</v>
      </c>
      <c r="G11" s="12">
        <v>21200</v>
      </c>
      <c r="H11" s="12">
        <v>1125071</v>
      </c>
      <c r="I11" s="1">
        <v>416</v>
      </c>
    </row>
    <row r="12" spans="1:9" ht="15.75" customHeight="1">
      <c r="A12" s="8" t="str">
        <f>VLOOKUP(B12,'Campaign x Landing Pages'!$A:$B, 2,FALSE)</f>
        <v>Q2</v>
      </c>
      <c r="B12" s="9" t="s">
        <v>175</v>
      </c>
      <c r="C12" s="9" t="s">
        <v>187</v>
      </c>
      <c r="D12" s="10" t="s">
        <v>188</v>
      </c>
      <c r="E12" s="11">
        <v>6666.8</v>
      </c>
      <c r="F12" s="11">
        <v>71475.199999999997</v>
      </c>
      <c r="G12" s="12">
        <v>18801</v>
      </c>
      <c r="H12" s="12">
        <v>1186241.5</v>
      </c>
      <c r="I12" s="1">
        <v>373</v>
      </c>
    </row>
    <row r="13" spans="1:9" ht="15.75" customHeight="1">
      <c r="A13" s="8" t="str">
        <f>VLOOKUP(B13,'Campaign x Landing Pages'!$A:$B, 2,FALSE)</f>
        <v>Q2</v>
      </c>
      <c r="B13" s="9" t="s">
        <v>175</v>
      </c>
      <c r="C13" s="9" t="s">
        <v>189</v>
      </c>
      <c r="D13" s="10" t="s">
        <v>190</v>
      </c>
      <c r="E13" s="11">
        <v>6753.6</v>
      </c>
      <c r="F13" s="11">
        <v>70472</v>
      </c>
      <c r="G13" s="12">
        <v>19443</v>
      </c>
      <c r="H13" s="12">
        <v>1079167.5</v>
      </c>
      <c r="I13" s="1">
        <v>401</v>
      </c>
    </row>
    <row r="14" spans="1:9" ht="15.75" customHeight="1">
      <c r="A14" s="8" t="str">
        <f>VLOOKUP(B14,'Campaign x Landing Pages'!$A:$B, 2,FALSE)</f>
        <v>Q2</v>
      </c>
      <c r="B14" s="9" t="s">
        <v>175</v>
      </c>
      <c r="C14" s="9" t="s">
        <v>191</v>
      </c>
      <c r="D14" s="10" t="s">
        <v>192</v>
      </c>
      <c r="E14" s="11">
        <v>7449.6</v>
      </c>
      <c r="F14" s="11">
        <v>64410.400000000001</v>
      </c>
      <c r="G14" s="12">
        <v>20278</v>
      </c>
      <c r="H14" s="12">
        <v>1211909.5</v>
      </c>
      <c r="I14" s="1">
        <v>350</v>
      </c>
    </row>
    <row r="15" spans="1:9" ht="15.75" customHeight="1">
      <c r="A15" s="8" t="str">
        <f>VLOOKUP(B15,'Campaign x Landing Pages'!$A:$B, 2,FALSE)</f>
        <v>Q2</v>
      </c>
      <c r="B15" s="9" t="s">
        <v>175</v>
      </c>
      <c r="C15" s="9" t="s">
        <v>217</v>
      </c>
      <c r="D15" s="10" t="s">
        <v>218</v>
      </c>
      <c r="E15" s="11">
        <v>5768.8</v>
      </c>
      <c r="F15" s="11">
        <v>68555.600000000006</v>
      </c>
      <c r="G15" s="12">
        <v>14864</v>
      </c>
      <c r="H15" s="12">
        <v>901612.5</v>
      </c>
      <c r="I15" s="1">
        <v>322</v>
      </c>
    </row>
    <row r="16" spans="1:9" ht="15.75" customHeight="1">
      <c r="A16" s="8" t="str">
        <f>VLOOKUP(B16,'Campaign x Landing Pages'!$A:$B, 2,FALSE)</f>
        <v>Q2</v>
      </c>
      <c r="B16" s="9" t="s">
        <v>175</v>
      </c>
      <c r="C16" s="9" t="s">
        <v>219</v>
      </c>
      <c r="D16" s="10" t="s">
        <v>220</v>
      </c>
      <c r="E16" s="11">
        <v>5647.2</v>
      </c>
      <c r="F16" s="11">
        <v>59132.4</v>
      </c>
      <c r="G16" s="12">
        <v>13624</v>
      </c>
      <c r="H16" s="12">
        <v>945200</v>
      </c>
      <c r="I16" s="1">
        <v>282</v>
      </c>
    </row>
    <row r="17" spans="1:9" ht="15.75" customHeight="1">
      <c r="A17" s="8" t="str">
        <f>VLOOKUP(B17,'Campaign x Landing Pages'!$A:$B, 2,FALSE)</f>
        <v>Q2</v>
      </c>
      <c r="B17" s="9" t="s">
        <v>175</v>
      </c>
      <c r="C17" s="9" t="s">
        <v>221</v>
      </c>
      <c r="D17" s="10" t="s">
        <v>222</v>
      </c>
      <c r="E17" s="11">
        <v>5332</v>
      </c>
      <c r="F17" s="11">
        <v>68706.399999999994</v>
      </c>
      <c r="G17" s="12">
        <v>12417</v>
      </c>
      <c r="H17" s="12">
        <v>813030.5</v>
      </c>
      <c r="I17" s="1">
        <v>309</v>
      </c>
    </row>
    <row r="18" spans="1:9" ht="15.75" customHeight="1">
      <c r="A18" s="8" t="str">
        <f>VLOOKUP(B18,'Campaign x Landing Pages'!$A:$B, 2,FALSE)</f>
        <v>Q2</v>
      </c>
      <c r="B18" s="9" t="s">
        <v>175</v>
      </c>
      <c r="C18" s="9" t="s">
        <v>223</v>
      </c>
      <c r="D18" s="10" t="s">
        <v>224</v>
      </c>
      <c r="E18" s="11">
        <v>4272.8</v>
      </c>
      <c r="F18" s="11">
        <v>54718.8</v>
      </c>
      <c r="G18" s="12">
        <v>9203</v>
      </c>
      <c r="H18" s="12">
        <v>626519</v>
      </c>
      <c r="I18" s="1">
        <v>272</v>
      </c>
    </row>
    <row r="19" spans="1:9" ht="15.75" customHeight="1">
      <c r="A19" s="8" t="str">
        <f>VLOOKUP(B19,'Campaign x Landing Pages'!$A:$B, 2,FALSE)</f>
        <v>Q2</v>
      </c>
      <c r="B19" s="9" t="s">
        <v>175</v>
      </c>
      <c r="C19" s="9" t="s">
        <v>201</v>
      </c>
      <c r="D19" s="10" t="s">
        <v>202</v>
      </c>
      <c r="E19" s="11">
        <v>5886</v>
      </c>
      <c r="F19" s="11">
        <v>72248.800000000003</v>
      </c>
      <c r="G19" s="12">
        <v>14171</v>
      </c>
      <c r="H19" s="12">
        <v>967203.5</v>
      </c>
      <c r="I19" s="1">
        <v>394</v>
      </c>
    </row>
    <row r="20" spans="1:9" ht="15.75" customHeight="1">
      <c r="A20" s="8" t="str">
        <f>VLOOKUP(B20,'Campaign x Landing Pages'!$A:$B, 2,FALSE)</f>
        <v>Q2</v>
      </c>
      <c r="B20" s="9" t="s">
        <v>175</v>
      </c>
      <c r="C20" s="9" t="s">
        <v>203</v>
      </c>
      <c r="D20" s="10" t="s">
        <v>204</v>
      </c>
      <c r="E20" s="11">
        <v>5056</v>
      </c>
      <c r="F20" s="11">
        <v>47996.800000000003</v>
      </c>
      <c r="G20" s="12">
        <v>12778</v>
      </c>
      <c r="H20" s="12">
        <v>855194.5</v>
      </c>
      <c r="I20" s="1">
        <v>343</v>
      </c>
    </row>
    <row r="21" spans="1:9" ht="12.75">
      <c r="A21" s="8" t="str">
        <f>VLOOKUP(B21,'Campaign x Landing Pages'!$A:$B, 2,FALSE)</f>
        <v>Q2</v>
      </c>
      <c r="B21" s="9" t="s">
        <v>175</v>
      </c>
      <c r="C21" s="9" t="s">
        <v>205</v>
      </c>
      <c r="D21" s="10" t="s">
        <v>206</v>
      </c>
      <c r="E21" s="11">
        <v>4942</v>
      </c>
      <c r="F21" s="11">
        <v>49590.400000000001</v>
      </c>
      <c r="G21" s="12">
        <v>16989</v>
      </c>
      <c r="H21" s="12">
        <v>887362.5</v>
      </c>
      <c r="I21" s="1">
        <v>364</v>
      </c>
    </row>
    <row r="22" spans="1:9" ht="12.75">
      <c r="A22" s="8" t="str">
        <f>VLOOKUP(B22,'Campaign x Landing Pages'!$A:$B, 2,FALSE)</f>
        <v>Q2</v>
      </c>
      <c r="B22" s="9" t="s">
        <v>175</v>
      </c>
      <c r="C22" s="9" t="s">
        <v>207</v>
      </c>
      <c r="D22" s="10" t="s">
        <v>208</v>
      </c>
      <c r="E22" s="11">
        <v>5466.8</v>
      </c>
      <c r="F22" s="11">
        <v>65827.600000000006</v>
      </c>
      <c r="G22" s="12">
        <v>19702</v>
      </c>
      <c r="H22" s="12">
        <v>1025250</v>
      </c>
      <c r="I22" s="1">
        <v>517</v>
      </c>
    </row>
    <row r="23" spans="1:9" ht="12.75">
      <c r="A23" s="8" t="str">
        <f>VLOOKUP(B23,'Campaign x Landing Pages'!$A:$B, 2,FALSE)</f>
        <v>Q1</v>
      </c>
      <c r="B23" s="9" t="s">
        <v>173</v>
      </c>
      <c r="C23" s="9" t="s">
        <v>225</v>
      </c>
      <c r="D23" s="10" t="s">
        <v>226</v>
      </c>
      <c r="E23" s="11">
        <v>3902.8571428571427</v>
      </c>
      <c r="F23" s="11">
        <v>72001.2</v>
      </c>
      <c r="G23" s="12">
        <v>8963</v>
      </c>
      <c r="H23" s="12">
        <v>395022.5</v>
      </c>
      <c r="I23" s="1">
        <v>118</v>
      </c>
    </row>
    <row r="24" spans="1:9" ht="12.75">
      <c r="A24" s="8" t="str">
        <f>VLOOKUP(B24,'Campaign x Landing Pages'!$A:$B, 2,FALSE)</f>
        <v>Q1</v>
      </c>
      <c r="B24" s="9" t="s">
        <v>173</v>
      </c>
      <c r="C24" s="9" t="s">
        <v>227</v>
      </c>
      <c r="D24" s="10" t="s">
        <v>228</v>
      </c>
      <c r="E24" s="11">
        <v>3585.428571428572</v>
      </c>
      <c r="F24" s="11">
        <v>76312.800000000003</v>
      </c>
      <c r="G24" s="12">
        <v>7339</v>
      </c>
      <c r="H24" s="12">
        <v>358555.5</v>
      </c>
      <c r="I24" s="1">
        <v>114</v>
      </c>
    </row>
    <row r="25" spans="1:9" ht="12.75">
      <c r="A25" s="8" t="str">
        <f>VLOOKUP(B25,'Campaign x Landing Pages'!$A:$B, 2,FALSE)</f>
        <v>Q1</v>
      </c>
      <c r="B25" s="9" t="s">
        <v>173</v>
      </c>
      <c r="C25" s="9" t="s">
        <v>229</v>
      </c>
      <c r="D25" s="10" t="s">
        <v>230</v>
      </c>
      <c r="E25" s="11">
        <v>4299.1428571428578</v>
      </c>
      <c r="F25" s="11">
        <v>86436</v>
      </c>
      <c r="G25" s="12">
        <v>9045</v>
      </c>
      <c r="H25" s="12">
        <v>418606.5</v>
      </c>
      <c r="I25" s="1">
        <v>148</v>
      </c>
    </row>
    <row r="26" spans="1:9" ht="12.75">
      <c r="A26" s="8" t="str">
        <f>VLOOKUP(B26,'Campaign x Landing Pages'!$A:$B, 2,FALSE)</f>
        <v>Q1</v>
      </c>
      <c r="B26" s="9" t="s">
        <v>173</v>
      </c>
      <c r="C26" s="9" t="s">
        <v>231</v>
      </c>
      <c r="D26" s="10" t="s">
        <v>232</v>
      </c>
      <c r="E26" s="11">
        <v>4591.4285714285716</v>
      </c>
      <c r="F26" s="11">
        <v>92908.4</v>
      </c>
      <c r="G26" s="12">
        <v>9474</v>
      </c>
      <c r="H26" s="12">
        <v>466707.5</v>
      </c>
      <c r="I26" s="1">
        <v>159</v>
      </c>
    </row>
    <row r="27" spans="1:9" ht="12.75">
      <c r="A27" s="8" t="str">
        <f>VLOOKUP(B27,'Campaign x Landing Pages'!$A:$B, 2,FALSE)</f>
        <v>Q1</v>
      </c>
      <c r="B27" s="9" t="s">
        <v>170</v>
      </c>
      <c r="C27" s="9" t="s">
        <v>193</v>
      </c>
      <c r="D27" s="10" t="s">
        <v>194</v>
      </c>
      <c r="E27" s="11">
        <v>5656</v>
      </c>
      <c r="F27" s="11">
        <v>69118</v>
      </c>
      <c r="G27" s="12">
        <v>21435</v>
      </c>
      <c r="H27" s="12">
        <v>982098</v>
      </c>
      <c r="I27" s="1">
        <v>457</v>
      </c>
    </row>
    <row r="28" spans="1:9" ht="12.75">
      <c r="A28" s="8" t="str">
        <f>VLOOKUP(B28,'Campaign x Landing Pages'!$A:$B, 2,FALSE)</f>
        <v>Q1</v>
      </c>
      <c r="B28" s="9" t="s">
        <v>170</v>
      </c>
      <c r="C28" s="9" t="s">
        <v>195</v>
      </c>
      <c r="D28" s="10" t="s">
        <v>196</v>
      </c>
      <c r="E28" s="11">
        <v>5217.2</v>
      </c>
      <c r="F28" s="11">
        <v>58503.199999999997</v>
      </c>
      <c r="G28" s="12">
        <v>17187</v>
      </c>
      <c r="H28" s="12">
        <v>1009393.5</v>
      </c>
      <c r="I28" s="1">
        <v>433</v>
      </c>
    </row>
    <row r="29" spans="1:9" ht="12.75">
      <c r="A29" s="8" t="str">
        <f>VLOOKUP(B29,'Campaign x Landing Pages'!$A:$B, 2,FALSE)</f>
        <v>Q1</v>
      </c>
      <c r="B29" s="9" t="s">
        <v>170</v>
      </c>
      <c r="C29" s="9" t="s">
        <v>197</v>
      </c>
      <c r="D29" s="10" t="s">
        <v>198</v>
      </c>
      <c r="E29" s="11">
        <v>6229.2</v>
      </c>
      <c r="F29" s="11">
        <v>80130</v>
      </c>
      <c r="G29" s="12">
        <v>24124</v>
      </c>
      <c r="H29" s="12">
        <v>1226485</v>
      </c>
      <c r="I29" s="1">
        <v>575</v>
      </c>
    </row>
    <row r="30" spans="1:9" ht="12.75">
      <c r="A30" s="8" t="str">
        <f>VLOOKUP(B30,'Campaign x Landing Pages'!$A:$B, 2,FALSE)</f>
        <v>Q1</v>
      </c>
      <c r="B30" s="9" t="s">
        <v>170</v>
      </c>
      <c r="C30" s="9" t="s">
        <v>199</v>
      </c>
      <c r="D30" s="10" t="s">
        <v>200</v>
      </c>
      <c r="E30" s="11">
        <v>6688.8</v>
      </c>
      <c r="F30" s="11">
        <v>84239.2</v>
      </c>
      <c r="G30" s="12">
        <v>14983</v>
      </c>
      <c r="H30" s="12">
        <v>1158438</v>
      </c>
      <c r="I30" s="1">
        <v>640</v>
      </c>
    </row>
    <row r="31" spans="1:9" ht="12.75">
      <c r="A31" s="8" t="str">
        <f>VLOOKUP(B31,'Campaign x Landing Pages'!$A:$B, 2,FALSE)</f>
        <v>Q2</v>
      </c>
      <c r="B31" s="9" t="s">
        <v>176</v>
      </c>
      <c r="C31" s="9" t="s">
        <v>183</v>
      </c>
      <c r="D31" s="10" t="s">
        <v>184</v>
      </c>
      <c r="E31" s="11">
        <v>11202</v>
      </c>
      <c r="F31" s="11">
        <v>178234.4</v>
      </c>
      <c r="G31" s="12">
        <v>12027</v>
      </c>
      <c r="H31" s="12">
        <v>1427324</v>
      </c>
      <c r="I31" s="1">
        <v>600</v>
      </c>
    </row>
    <row r="32" spans="1:9" ht="12.75">
      <c r="A32" s="8" t="str">
        <f>VLOOKUP(B32,'Campaign x Landing Pages'!$A:$B, 2,FALSE)</f>
        <v>Q2</v>
      </c>
      <c r="B32" s="9" t="s">
        <v>176</v>
      </c>
      <c r="C32" s="9" t="s">
        <v>185</v>
      </c>
      <c r="D32" s="10" t="s">
        <v>186</v>
      </c>
      <c r="E32" s="11">
        <v>14833.2</v>
      </c>
      <c r="F32" s="11">
        <v>239318.8</v>
      </c>
      <c r="G32" s="12">
        <v>11736</v>
      </c>
      <c r="H32" s="12">
        <v>1917650.5</v>
      </c>
      <c r="I32" s="1">
        <v>701</v>
      </c>
    </row>
    <row r="33" spans="1:9" ht="12.75">
      <c r="A33" s="8" t="str">
        <f>VLOOKUP(B33,'Campaign x Landing Pages'!$A:$B, 2,FALSE)</f>
        <v>Q2</v>
      </c>
      <c r="B33" s="9" t="s">
        <v>176</v>
      </c>
      <c r="C33" s="9" t="s">
        <v>187</v>
      </c>
      <c r="D33" s="10" t="s">
        <v>188</v>
      </c>
      <c r="E33" s="11">
        <v>12002</v>
      </c>
      <c r="F33" s="11">
        <v>202032.8</v>
      </c>
      <c r="G33" s="12">
        <v>8826</v>
      </c>
      <c r="H33" s="12">
        <v>1407380</v>
      </c>
      <c r="I33" s="1">
        <v>558</v>
      </c>
    </row>
    <row r="34" spans="1:9" ht="12.75">
      <c r="A34" s="8" t="str">
        <f>VLOOKUP(B34,'Campaign x Landing Pages'!$A:$B, 2,FALSE)</f>
        <v>Q2</v>
      </c>
      <c r="B34" s="9" t="s">
        <v>176</v>
      </c>
      <c r="C34" s="9" t="s">
        <v>189</v>
      </c>
      <c r="D34" s="10" t="s">
        <v>190</v>
      </c>
      <c r="E34" s="11">
        <v>12026.8</v>
      </c>
      <c r="F34" s="11">
        <v>198259.6</v>
      </c>
      <c r="G34" s="12">
        <v>8706</v>
      </c>
      <c r="H34" s="12">
        <v>1369100.5</v>
      </c>
      <c r="I34" s="1">
        <v>541</v>
      </c>
    </row>
    <row r="35" spans="1:9" ht="12.75">
      <c r="A35" s="8" t="str">
        <f>VLOOKUP(B35,'Campaign x Landing Pages'!$A:$B, 2,FALSE)</f>
        <v>Q2</v>
      </c>
      <c r="B35" s="9" t="s">
        <v>176</v>
      </c>
      <c r="C35" s="9" t="s">
        <v>191</v>
      </c>
      <c r="D35" s="10" t="s">
        <v>192</v>
      </c>
      <c r="E35" s="11">
        <v>13408</v>
      </c>
      <c r="F35" s="11">
        <v>183625.2</v>
      </c>
      <c r="G35" s="12">
        <v>8991</v>
      </c>
      <c r="H35" s="12">
        <v>1545162</v>
      </c>
      <c r="I35" s="1">
        <v>542</v>
      </c>
    </row>
    <row r="36" spans="1:9" ht="12.75">
      <c r="A36" s="8" t="str">
        <f>VLOOKUP(B36,'Campaign x Landing Pages'!$A:$B, 2,FALSE)</f>
        <v>Q2</v>
      </c>
      <c r="B36" s="9" t="s">
        <v>176</v>
      </c>
      <c r="C36" s="9" t="s">
        <v>217</v>
      </c>
      <c r="D36" s="10" t="s">
        <v>218</v>
      </c>
      <c r="E36" s="11">
        <v>11064</v>
      </c>
      <c r="F36" s="11">
        <v>195867.6</v>
      </c>
      <c r="G36" s="12">
        <v>7933</v>
      </c>
      <c r="H36" s="12">
        <v>1210934.5</v>
      </c>
      <c r="I36" s="1">
        <v>521</v>
      </c>
    </row>
    <row r="37" spans="1:9" ht="12.75">
      <c r="A37" s="8" t="str">
        <f>VLOOKUP(B37,'Campaign x Landing Pages'!$A:$B, 2,FALSE)</f>
        <v>Q2</v>
      </c>
      <c r="B37" s="9" t="s">
        <v>176</v>
      </c>
      <c r="C37" s="9" t="s">
        <v>219</v>
      </c>
      <c r="D37" s="10" t="s">
        <v>220</v>
      </c>
      <c r="E37" s="11">
        <v>10462.799999999999</v>
      </c>
      <c r="F37" s="11">
        <v>159300.79999999999</v>
      </c>
      <c r="G37" s="12">
        <v>6696</v>
      </c>
      <c r="H37" s="12">
        <v>1018712</v>
      </c>
      <c r="I37" s="1">
        <v>422</v>
      </c>
    </row>
    <row r="38" spans="1:9" ht="12.75">
      <c r="A38" s="8" t="str">
        <f>VLOOKUP(B38,'Campaign x Landing Pages'!$A:$B, 2,FALSE)</f>
        <v>Q2</v>
      </c>
      <c r="B38" s="9" t="s">
        <v>176</v>
      </c>
      <c r="C38" s="9" t="s">
        <v>221</v>
      </c>
      <c r="D38" s="10" t="s">
        <v>222</v>
      </c>
      <c r="E38" s="11">
        <v>9618.4</v>
      </c>
      <c r="F38" s="11">
        <v>115376.4</v>
      </c>
      <c r="G38" s="12">
        <v>8583</v>
      </c>
      <c r="H38" s="12">
        <v>912387.5</v>
      </c>
      <c r="I38" s="1">
        <v>354</v>
      </c>
    </row>
    <row r="39" spans="1:9" ht="12.75">
      <c r="A39" s="8" t="str">
        <f>VLOOKUP(B39,'Campaign x Landing Pages'!$A:$B, 2,FALSE)</f>
        <v>Q2</v>
      </c>
      <c r="B39" s="9" t="s">
        <v>176</v>
      </c>
      <c r="C39" s="9" t="s">
        <v>223</v>
      </c>
      <c r="D39" s="10" t="s">
        <v>224</v>
      </c>
      <c r="E39" s="11">
        <v>9565.6</v>
      </c>
      <c r="F39" s="11">
        <v>112365.6</v>
      </c>
      <c r="G39" s="12">
        <v>7390</v>
      </c>
      <c r="H39" s="12">
        <v>852074.5</v>
      </c>
      <c r="I39" s="1">
        <v>357</v>
      </c>
    </row>
    <row r="40" spans="1:9" ht="12.75">
      <c r="A40" s="8" t="str">
        <f>VLOOKUP(B40,'Campaign x Landing Pages'!$A:$B, 2,FALSE)</f>
        <v>Q2</v>
      </c>
      <c r="B40" s="9" t="s">
        <v>176</v>
      </c>
      <c r="C40" s="9" t="s">
        <v>201</v>
      </c>
      <c r="D40" s="10" t="s">
        <v>202</v>
      </c>
      <c r="E40" s="11">
        <v>11702</v>
      </c>
      <c r="F40" s="11">
        <v>132105.20000000001</v>
      </c>
      <c r="G40" s="12">
        <v>8319</v>
      </c>
      <c r="H40" s="12">
        <v>1098747.5</v>
      </c>
      <c r="I40" s="1">
        <v>395</v>
      </c>
    </row>
    <row r="41" spans="1:9" ht="12.75">
      <c r="A41" s="8" t="str">
        <f>VLOOKUP(B41,'Campaign x Landing Pages'!$A:$B, 2,FALSE)</f>
        <v>Q2</v>
      </c>
      <c r="B41" s="9" t="s">
        <v>176</v>
      </c>
      <c r="C41" s="9" t="s">
        <v>203</v>
      </c>
      <c r="D41" s="10" t="s">
        <v>204</v>
      </c>
      <c r="E41" s="11">
        <v>10074</v>
      </c>
      <c r="F41" s="11">
        <v>122767.2</v>
      </c>
      <c r="G41" s="12">
        <v>6644</v>
      </c>
      <c r="H41" s="12">
        <v>979691</v>
      </c>
      <c r="I41" s="1">
        <v>378</v>
      </c>
    </row>
    <row r="42" spans="1:9" ht="12.75">
      <c r="A42" s="8" t="str">
        <f>VLOOKUP(B42,'Campaign x Landing Pages'!$A:$B, 2,FALSE)</f>
        <v>Q2</v>
      </c>
      <c r="B42" s="9" t="s">
        <v>176</v>
      </c>
      <c r="C42" s="9" t="s">
        <v>205</v>
      </c>
      <c r="D42" s="10" t="s">
        <v>206</v>
      </c>
      <c r="E42" s="11">
        <v>9798</v>
      </c>
      <c r="F42" s="11">
        <v>104201.2</v>
      </c>
      <c r="G42" s="12">
        <v>7217</v>
      </c>
      <c r="H42" s="12">
        <v>959049</v>
      </c>
      <c r="I42" s="1">
        <v>368</v>
      </c>
    </row>
    <row r="43" spans="1:9" ht="12.75">
      <c r="A43" s="8" t="str">
        <f>VLOOKUP(B43,'Campaign x Landing Pages'!$A:$B, 2,FALSE)</f>
        <v>Q2</v>
      </c>
      <c r="B43" s="9" t="s">
        <v>176</v>
      </c>
      <c r="C43" s="9" t="s">
        <v>207</v>
      </c>
      <c r="D43" s="10" t="s">
        <v>208</v>
      </c>
      <c r="E43" s="11">
        <v>11027.2</v>
      </c>
      <c r="F43" s="11">
        <v>141303.20000000001</v>
      </c>
      <c r="G43" s="12">
        <v>8861</v>
      </c>
      <c r="H43" s="12">
        <v>1132517.5</v>
      </c>
      <c r="I43" s="1">
        <v>485</v>
      </c>
    </row>
    <row r="44" spans="1:9" ht="12.75">
      <c r="A44" s="8" t="str">
        <f>VLOOKUP(B44,'Campaign x Landing Pages'!$A:$B, 2,FALSE)</f>
        <v>Q1</v>
      </c>
      <c r="B44" s="9" t="s">
        <v>170</v>
      </c>
      <c r="C44" s="9" t="s">
        <v>209</v>
      </c>
      <c r="D44" s="10" t="s">
        <v>210</v>
      </c>
      <c r="E44" s="11">
        <v>6487.6</v>
      </c>
      <c r="F44" s="11">
        <v>85664.4</v>
      </c>
      <c r="G44" s="12">
        <v>15798</v>
      </c>
      <c r="H44" s="12">
        <v>1184019.5</v>
      </c>
      <c r="I44" s="1">
        <v>670</v>
      </c>
    </row>
    <row r="45" spans="1:9" ht="12.75">
      <c r="A45" s="8" t="str">
        <f>VLOOKUP(B45,'Campaign x Landing Pages'!$A:$B, 2,FALSE)</f>
        <v>Q1</v>
      </c>
      <c r="B45" s="9" t="s">
        <v>170</v>
      </c>
      <c r="C45" s="9" t="s">
        <v>211</v>
      </c>
      <c r="D45" s="10" t="s">
        <v>212</v>
      </c>
      <c r="E45" s="11">
        <v>6803.6</v>
      </c>
      <c r="F45" s="11">
        <v>87887.2</v>
      </c>
      <c r="G45" s="12">
        <v>14321</v>
      </c>
      <c r="H45" s="12">
        <v>1167230</v>
      </c>
      <c r="I45" s="1">
        <v>705</v>
      </c>
    </row>
    <row r="46" spans="1:9" ht="12.75">
      <c r="A46" s="8" t="str">
        <f>VLOOKUP(B46,'Campaign x Landing Pages'!$A:$B, 2,FALSE)</f>
        <v>Q1</v>
      </c>
      <c r="B46" s="9" t="s">
        <v>170</v>
      </c>
      <c r="C46" s="9" t="s">
        <v>213</v>
      </c>
      <c r="D46" s="10" t="s">
        <v>214</v>
      </c>
      <c r="E46" s="11">
        <v>6805.6</v>
      </c>
      <c r="F46" s="11">
        <v>91982</v>
      </c>
      <c r="G46" s="12">
        <v>11915</v>
      </c>
      <c r="H46" s="12">
        <v>1248713</v>
      </c>
      <c r="I46" s="1">
        <v>694</v>
      </c>
    </row>
    <row r="47" spans="1:9" ht="12.75">
      <c r="A47" s="8" t="str">
        <f>VLOOKUP(B47,'Campaign x Landing Pages'!$A:$B, 2,FALSE)</f>
        <v>Q1</v>
      </c>
      <c r="B47" s="9" t="s">
        <v>170</v>
      </c>
      <c r="C47" s="9" t="s">
        <v>215</v>
      </c>
      <c r="D47" s="10" t="s">
        <v>216</v>
      </c>
      <c r="E47" s="11">
        <v>6528.8</v>
      </c>
      <c r="F47" s="11">
        <v>81676</v>
      </c>
      <c r="G47" s="12">
        <v>15564</v>
      </c>
      <c r="H47" s="12">
        <v>1087002.5</v>
      </c>
      <c r="I47" s="1">
        <v>665</v>
      </c>
    </row>
    <row r="48" spans="1:9" ht="12.75">
      <c r="A48" s="8" t="str">
        <f>VLOOKUP(B48,'Campaign x Landing Pages'!$A:$B, 2,FALSE)</f>
        <v>Q1</v>
      </c>
      <c r="B48" s="9" t="s">
        <v>170</v>
      </c>
      <c r="C48" s="9" t="s">
        <v>225</v>
      </c>
      <c r="D48" s="10" t="s">
        <v>226</v>
      </c>
      <c r="E48" s="11">
        <v>4028.0000000000005</v>
      </c>
      <c r="F48" s="11">
        <v>69106</v>
      </c>
      <c r="G48" s="12">
        <v>21427</v>
      </c>
      <c r="H48" s="12">
        <v>982098</v>
      </c>
      <c r="I48" s="1">
        <v>452</v>
      </c>
    </row>
    <row r="49" spans="1:9" ht="12.75">
      <c r="A49" s="8" t="str">
        <f>VLOOKUP(B49,'Campaign x Landing Pages'!$A:$B, 2,FALSE)</f>
        <v>Q1</v>
      </c>
      <c r="B49" s="9" t="s">
        <v>170</v>
      </c>
      <c r="C49" s="9" t="s">
        <v>227</v>
      </c>
      <c r="D49" s="10" t="s">
        <v>228</v>
      </c>
      <c r="E49" s="11">
        <v>3702.5714285714289</v>
      </c>
      <c r="F49" s="11">
        <v>58479.199999999997</v>
      </c>
      <c r="G49" s="12">
        <v>17171</v>
      </c>
      <c r="H49" s="12">
        <v>1009393.5</v>
      </c>
      <c r="I49" s="1">
        <v>419</v>
      </c>
    </row>
    <row r="50" spans="1:9" ht="12.75">
      <c r="A50" s="8" t="str">
        <f>VLOOKUP(B50,'Campaign x Landing Pages'!$A:$B, 2,FALSE)</f>
        <v>Q1</v>
      </c>
      <c r="B50" s="9" t="s">
        <v>170</v>
      </c>
      <c r="C50" s="9" t="s">
        <v>229</v>
      </c>
      <c r="D50" s="10" t="s">
        <v>230</v>
      </c>
      <c r="E50" s="11">
        <v>4413.4285714285716</v>
      </c>
      <c r="F50" s="11">
        <v>80094</v>
      </c>
      <c r="G50" s="12">
        <v>24100</v>
      </c>
      <c r="H50" s="12">
        <v>1226485</v>
      </c>
      <c r="I50" s="1">
        <v>552</v>
      </c>
    </row>
    <row r="51" spans="1:9" ht="12.75">
      <c r="A51" s="8" t="str">
        <f>VLOOKUP(B51,'Campaign x Landing Pages'!$A:$B, 2,FALSE)</f>
        <v>Q1</v>
      </c>
      <c r="B51" s="9" t="s">
        <v>170</v>
      </c>
      <c r="C51" s="9" t="s">
        <v>231</v>
      </c>
      <c r="D51" s="10" t="s">
        <v>232</v>
      </c>
      <c r="E51" s="11">
        <v>4729.7142857142862</v>
      </c>
      <c r="F51" s="11">
        <v>84191.2</v>
      </c>
      <c r="G51" s="12">
        <v>14951</v>
      </c>
      <c r="H51" s="12">
        <v>1158438</v>
      </c>
      <c r="I51" s="1">
        <v>608</v>
      </c>
    </row>
    <row r="52" spans="1:9" ht="12.75">
      <c r="A52" s="8" t="str">
        <f>VLOOKUP(B52,'Campaign x Landing Pages'!$A:$B, 2,FALSE)</f>
        <v>Q2</v>
      </c>
      <c r="B52" s="9" t="s">
        <v>179</v>
      </c>
      <c r="C52" s="9" t="s">
        <v>183</v>
      </c>
      <c r="D52" s="10" t="s">
        <v>184</v>
      </c>
      <c r="E52" s="11">
        <v>3800</v>
      </c>
      <c r="F52" s="11">
        <v>18543.2</v>
      </c>
      <c r="G52" s="12">
        <v>12541</v>
      </c>
      <c r="H52" s="12">
        <v>517565</v>
      </c>
      <c r="I52" s="1">
        <v>120</v>
      </c>
    </row>
    <row r="53" spans="1:9" ht="12.75">
      <c r="A53" s="8" t="str">
        <f>VLOOKUP(B53,'Campaign x Landing Pages'!$A:$B, 2,FALSE)</f>
        <v>Q2</v>
      </c>
      <c r="B53" s="9" t="s">
        <v>179</v>
      </c>
      <c r="C53" s="9" t="s">
        <v>185</v>
      </c>
      <c r="D53" s="10" t="s">
        <v>186</v>
      </c>
      <c r="E53" s="11">
        <v>3843.2</v>
      </c>
      <c r="F53" s="11">
        <v>18248.8</v>
      </c>
      <c r="G53" s="12">
        <v>12183</v>
      </c>
      <c r="H53" s="12">
        <v>510005.5</v>
      </c>
      <c r="I53" s="1">
        <v>116</v>
      </c>
    </row>
    <row r="54" spans="1:9" ht="12.75">
      <c r="A54" s="8" t="str">
        <f>VLOOKUP(B54,'Campaign x Landing Pages'!$A:$B, 2,FALSE)</f>
        <v>Q2</v>
      </c>
      <c r="B54" s="9" t="s">
        <v>179</v>
      </c>
      <c r="C54" s="9" t="s">
        <v>187</v>
      </c>
      <c r="D54" s="10" t="s">
        <v>188</v>
      </c>
      <c r="E54" s="11">
        <v>4179.6000000000004</v>
      </c>
      <c r="F54" s="11">
        <v>19063.2</v>
      </c>
      <c r="G54" s="12">
        <v>11277</v>
      </c>
      <c r="H54" s="12">
        <v>603385.5</v>
      </c>
      <c r="I54" s="1">
        <v>105</v>
      </c>
    </row>
    <row r="55" spans="1:9" ht="12.75">
      <c r="A55" s="8" t="str">
        <f>VLOOKUP(B55,'Campaign x Landing Pages'!$A:$B, 2,FALSE)</f>
        <v>Q2</v>
      </c>
      <c r="B55" s="9" t="s">
        <v>179</v>
      </c>
      <c r="C55" s="9" t="s">
        <v>189</v>
      </c>
      <c r="D55" s="10" t="s">
        <v>190</v>
      </c>
      <c r="E55" s="11">
        <v>4195.2</v>
      </c>
      <c r="F55" s="11">
        <v>33429.199999999997</v>
      </c>
      <c r="G55" s="12">
        <v>12596</v>
      </c>
      <c r="H55" s="12">
        <v>599979</v>
      </c>
      <c r="I55" s="1">
        <v>133</v>
      </c>
    </row>
    <row r="56" spans="1:9" ht="12.75">
      <c r="A56" s="8" t="str">
        <f>VLOOKUP(B56,'Campaign x Landing Pages'!$A:$B, 2,FALSE)</f>
        <v>Q2</v>
      </c>
      <c r="B56" s="9" t="s">
        <v>179</v>
      </c>
      <c r="C56" s="9" t="s">
        <v>191</v>
      </c>
      <c r="D56" s="10" t="s">
        <v>192</v>
      </c>
      <c r="E56" s="11">
        <v>4256.3999999999996</v>
      </c>
      <c r="F56" s="11">
        <v>23772.400000000001</v>
      </c>
      <c r="G56" s="12">
        <v>11729</v>
      </c>
      <c r="H56" s="12">
        <v>598624</v>
      </c>
      <c r="I56" s="1">
        <v>105</v>
      </c>
    </row>
    <row r="57" spans="1:9" ht="12.75">
      <c r="A57" s="8" t="str">
        <f>VLOOKUP(B57,'Campaign x Landing Pages'!$A:$B, 2,FALSE)</f>
        <v>Q2</v>
      </c>
      <c r="B57" s="9" t="s">
        <v>179</v>
      </c>
      <c r="C57" s="9" t="s">
        <v>217</v>
      </c>
      <c r="D57" s="10" t="s">
        <v>218</v>
      </c>
      <c r="E57" s="11">
        <v>3914.4</v>
      </c>
      <c r="F57" s="11">
        <v>19382</v>
      </c>
      <c r="G57" s="12">
        <v>10709</v>
      </c>
      <c r="H57" s="12">
        <v>500060.5</v>
      </c>
      <c r="I57" s="1">
        <v>90</v>
      </c>
    </row>
    <row r="58" spans="1:9" ht="12.75">
      <c r="A58" s="8" t="str">
        <f>VLOOKUP(B58,'Campaign x Landing Pages'!$A:$B, 2,FALSE)</f>
        <v>Q2</v>
      </c>
      <c r="B58" s="9" t="s">
        <v>179</v>
      </c>
      <c r="C58" s="9" t="s">
        <v>219</v>
      </c>
      <c r="D58" s="10" t="s">
        <v>220</v>
      </c>
      <c r="E58" s="11">
        <v>3865.6</v>
      </c>
      <c r="F58" s="11">
        <v>20540.8</v>
      </c>
      <c r="G58" s="12">
        <v>9335</v>
      </c>
      <c r="H58" s="12">
        <v>525524.5</v>
      </c>
      <c r="I58" s="1">
        <v>94</v>
      </c>
    </row>
    <row r="59" spans="1:9" ht="12.75">
      <c r="A59" s="8" t="str">
        <f>VLOOKUP(B59,'Campaign x Landing Pages'!$A:$B, 2,FALSE)</f>
        <v>Q2</v>
      </c>
      <c r="B59" s="9" t="s">
        <v>179</v>
      </c>
      <c r="C59" s="9" t="s">
        <v>221</v>
      </c>
      <c r="D59" s="10" t="s">
        <v>222</v>
      </c>
      <c r="E59" s="11">
        <v>4466.8</v>
      </c>
      <c r="F59" s="11">
        <v>30737.599999999999</v>
      </c>
      <c r="G59" s="12">
        <v>10543</v>
      </c>
      <c r="H59" s="12">
        <v>609821.5</v>
      </c>
      <c r="I59" s="1">
        <v>129</v>
      </c>
    </row>
    <row r="60" spans="1:9" ht="12.75">
      <c r="A60" s="8" t="str">
        <f>VLOOKUP(B60,'Campaign x Landing Pages'!$A:$B, 2,FALSE)</f>
        <v>Q2</v>
      </c>
      <c r="B60" s="9" t="s">
        <v>179</v>
      </c>
      <c r="C60" s="9" t="s">
        <v>223</v>
      </c>
      <c r="D60" s="10" t="s">
        <v>224</v>
      </c>
      <c r="E60" s="11">
        <v>3527.6</v>
      </c>
      <c r="F60" s="11">
        <v>31650.799999999999</v>
      </c>
      <c r="G60" s="12">
        <v>7543</v>
      </c>
      <c r="H60" s="12">
        <v>471633</v>
      </c>
      <c r="I60" s="1">
        <v>123</v>
      </c>
    </row>
    <row r="61" spans="1:9" ht="12.75">
      <c r="A61" s="8" t="str">
        <f>VLOOKUP(B61,'Campaign x Landing Pages'!$A:$B, 2,FALSE)</f>
        <v>Q2</v>
      </c>
      <c r="B61" s="9" t="s">
        <v>179</v>
      </c>
      <c r="C61" s="9" t="s">
        <v>201</v>
      </c>
      <c r="D61" s="10" t="s">
        <v>202</v>
      </c>
      <c r="E61" s="11">
        <v>4956.8</v>
      </c>
      <c r="F61" s="11">
        <v>46444</v>
      </c>
      <c r="G61" s="12">
        <v>11285</v>
      </c>
      <c r="H61" s="12">
        <v>703288.5</v>
      </c>
      <c r="I61" s="1">
        <v>175</v>
      </c>
    </row>
    <row r="62" spans="1:9" ht="12.75">
      <c r="A62" s="8" t="str">
        <f>VLOOKUP(B62,'Campaign x Landing Pages'!$A:$B, 2,FALSE)</f>
        <v>Q2</v>
      </c>
      <c r="B62" s="9" t="s">
        <v>179</v>
      </c>
      <c r="C62" s="9" t="s">
        <v>203</v>
      </c>
      <c r="D62" s="10" t="s">
        <v>204</v>
      </c>
      <c r="E62" s="11">
        <v>4288.8</v>
      </c>
      <c r="F62" s="11">
        <v>32235.200000000001</v>
      </c>
      <c r="G62" s="12">
        <v>10050</v>
      </c>
      <c r="H62" s="12">
        <v>627654</v>
      </c>
      <c r="I62" s="1">
        <v>152</v>
      </c>
    </row>
    <row r="63" spans="1:9" ht="12.75">
      <c r="A63" s="8" t="str">
        <f>VLOOKUP(B63,'Campaign x Landing Pages'!$A:$B, 2,FALSE)</f>
        <v>Q2</v>
      </c>
      <c r="B63" s="9" t="s">
        <v>179</v>
      </c>
      <c r="C63" s="9" t="s">
        <v>205</v>
      </c>
      <c r="D63" s="10" t="s">
        <v>206</v>
      </c>
      <c r="E63" s="11">
        <v>4180.3999999999996</v>
      </c>
      <c r="F63" s="11">
        <v>25566</v>
      </c>
      <c r="G63" s="12">
        <v>12803</v>
      </c>
      <c r="H63" s="12">
        <v>684618</v>
      </c>
      <c r="I63" s="1">
        <v>158</v>
      </c>
    </row>
    <row r="64" spans="1:9" ht="12.75">
      <c r="A64" s="8" t="str">
        <f>VLOOKUP(B64,'Campaign x Landing Pages'!$A:$B, 2,FALSE)</f>
        <v>Q2</v>
      </c>
      <c r="B64" s="9" t="s">
        <v>179</v>
      </c>
      <c r="C64" s="9" t="s">
        <v>207</v>
      </c>
      <c r="D64" s="10" t="s">
        <v>208</v>
      </c>
      <c r="E64" s="11">
        <v>4637.2</v>
      </c>
      <c r="F64" s="11">
        <v>30318.400000000001</v>
      </c>
      <c r="G64" s="12">
        <v>15313</v>
      </c>
      <c r="H64" s="12">
        <v>786120.5</v>
      </c>
      <c r="I64" s="1">
        <v>192</v>
      </c>
    </row>
    <row r="65" spans="1:9" ht="12.75">
      <c r="A65" s="8" t="str">
        <f>VLOOKUP(B65,'Campaign x Landing Pages'!$A:$B, 2,FALSE)</f>
        <v>Q1</v>
      </c>
      <c r="B65" s="9" t="s">
        <v>171</v>
      </c>
      <c r="C65" s="9" t="s">
        <v>193</v>
      </c>
      <c r="D65" s="10" t="s">
        <v>194</v>
      </c>
      <c r="E65" s="11">
        <v>13754.4</v>
      </c>
      <c r="F65" s="11">
        <v>248692.4</v>
      </c>
      <c r="G65" s="12">
        <v>17914</v>
      </c>
      <c r="H65" s="12">
        <v>1731497.5</v>
      </c>
      <c r="I65" s="1">
        <v>829</v>
      </c>
    </row>
    <row r="66" spans="1:9" ht="12.75">
      <c r="A66" s="8" t="str">
        <f>VLOOKUP(B66,'Campaign x Landing Pages'!$A:$B, 2,FALSE)</f>
        <v>Q1</v>
      </c>
      <c r="B66" s="9" t="s">
        <v>171</v>
      </c>
      <c r="C66" s="9" t="s">
        <v>195</v>
      </c>
      <c r="D66" s="10" t="s">
        <v>196</v>
      </c>
      <c r="E66" s="11">
        <v>12870.8</v>
      </c>
      <c r="F66" s="11">
        <v>242199.6</v>
      </c>
      <c r="G66" s="12">
        <v>15513</v>
      </c>
      <c r="H66" s="12">
        <v>1627624</v>
      </c>
      <c r="I66" s="1">
        <v>805</v>
      </c>
    </row>
    <row r="67" spans="1:9" ht="12.75">
      <c r="A67" s="8" t="str">
        <f>VLOOKUP(B67,'Campaign x Landing Pages'!$A:$B, 2,FALSE)</f>
        <v>Q1</v>
      </c>
      <c r="B67" s="9" t="s">
        <v>171</v>
      </c>
      <c r="C67" s="9" t="s">
        <v>197</v>
      </c>
      <c r="D67" s="10" t="s">
        <v>198</v>
      </c>
      <c r="E67" s="11">
        <v>14717.6</v>
      </c>
      <c r="F67" s="11">
        <v>242283.2</v>
      </c>
      <c r="G67" s="12">
        <v>16340</v>
      </c>
      <c r="H67" s="12">
        <v>1963977.5</v>
      </c>
      <c r="I67" s="1">
        <v>874</v>
      </c>
    </row>
    <row r="68" spans="1:9" ht="12.75">
      <c r="A68" s="8" t="str">
        <f>VLOOKUP(B68,'Campaign x Landing Pages'!$A:$B, 2,FALSE)</f>
        <v>Q1</v>
      </c>
      <c r="B68" s="9" t="s">
        <v>171</v>
      </c>
      <c r="C68" s="9" t="s">
        <v>199</v>
      </c>
      <c r="D68" s="10" t="s">
        <v>200</v>
      </c>
      <c r="E68" s="11">
        <v>15503.2</v>
      </c>
      <c r="F68" s="11">
        <v>299107.59999999998</v>
      </c>
      <c r="G68" s="12">
        <v>17432</v>
      </c>
      <c r="H68" s="12">
        <v>2242012</v>
      </c>
      <c r="I68" s="1">
        <v>1011</v>
      </c>
    </row>
    <row r="69" spans="1:9" ht="12.75">
      <c r="A69" s="8" t="str">
        <f>VLOOKUP(B69,'Campaign x Landing Pages'!$A:$B, 2,FALSE)</f>
        <v>Q1</v>
      </c>
      <c r="B69" s="9" t="s">
        <v>171</v>
      </c>
      <c r="C69" s="9" t="s">
        <v>209</v>
      </c>
      <c r="D69" s="10" t="s">
        <v>210</v>
      </c>
      <c r="E69" s="11">
        <v>15326</v>
      </c>
      <c r="F69" s="11">
        <v>218272</v>
      </c>
      <c r="G69" s="12">
        <v>13719</v>
      </c>
      <c r="H69" s="12">
        <v>2106573.5</v>
      </c>
      <c r="I69" s="1">
        <v>947</v>
      </c>
    </row>
    <row r="70" spans="1:9" ht="12.75">
      <c r="A70" s="8" t="str">
        <f>VLOOKUP(B70,'Campaign x Landing Pages'!$A:$B, 2,FALSE)</f>
        <v>Q1</v>
      </c>
      <c r="B70" s="9" t="s">
        <v>171</v>
      </c>
      <c r="C70" s="9" t="s">
        <v>211</v>
      </c>
      <c r="D70" s="10" t="s">
        <v>212</v>
      </c>
      <c r="E70" s="11">
        <v>15920</v>
      </c>
      <c r="F70" s="11">
        <v>277112</v>
      </c>
      <c r="G70" s="12">
        <v>12741</v>
      </c>
      <c r="H70" s="12">
        <v>2067719</v>
      </c>
      <c r="I70" s="1">
        <v>1103</v>
      </c>
    </row>
    <row r="71" spans="1:9" ht="12.75">
      <c r="A71" s="8" t="str">
        <f>VLOOKUP(B71,'Campaign x Landing Pages'!$A:$B, 2,FALSE)</f>
        <v>Q1</v>
      </c>
      <c r="B71" s="9" t="s">
        <v>171</v>
      </c>
      <c r="C71" s="9" t="s">
        <v>213</v>
      </c>
      <c r="D71" s="10" t="s">
        <v>214</v>
      </c>
      <c r="E71" s="11">
        <v>16036</v>
      </c>
      <c r="F71" s="11">
        <v>247506.4</v>
      </c>
      <c r="G71" s="12">
        <v>10853</v>
      </c>
      <c r="H71" s="12">
        <v>1915401</v>
      </c>
      <c r="I71" s="1">
        <v>965</v>
      </c>
    </row>
    <row r="72" spans="1:9" ht="12.75">
      <c r="A72" s="8" t="str">
        <f>VLOOKUP(B72,'Campaign x Landing Pages'!$A:$B, 2,FALSE)</f>
        <v>Q1</v>
      </c>
      <c r="B72" s="9" t="s">
        <v>171</v>
      </c>
      <c r="C72" s="9" t="s">
        <v>215</v>
      </c>
      <c r="D72" s="10" t="s">
        <v>216</v>
      </c>
      <c r="E72" s="11">
        <v>15565.6</v>
      </c>
      <c r="F72" s="11">
        <v>243402.8</v>
      </c>
      <c r="G72" s="12">
        <v>10302</v>
      </c>
      <c r="H72" s="12">
        <v>1869975.5</v>
      </c>
      <c r="I72" s="1">
        <v>963</v>
      </c>
    </row>
    <row r="73" spans="1:9" ht="12.75">
      <c r="A73" s="8" t="str">
        <f>VLOOKUP(B73,'Campaign x Landing Pages'!$A:$B, 2,FALSE)</f>
        <v>Q2</v>
      </c>
      <c r="B73" s="9" t="s">
        <v>178</v>
      </c>
      <c r="C73" s="9" t="s">
        <v>183</v>
      </c>
      <c r="D73" s="10" t="s">
        <v>184</v>
      </c>
      <c r="E73" s="11">
        <v>5380.4</v>
      </c>
      <c r="F73" s="11">
        <v>61378</v>
      </c>
      <c r="G73" s="12">
        <v>8730</v>
      </c>
      <c r="H73" s="12">
        <v>427751</v>
      </c>
      <c r="I73" s="1">
        <v>203</v>
      </c>
    </row>
    <row r="74" spans="1:9" ht="12.75">
      <c r="A74" s="8" t="str">
        <f>VLOOKUP(B74,'Campaign x Landing Pages'!$A:$B, 2,FALSE)</f>
        <v>Q2</v>
      </c>
      <c r="B74" s="9" t="s">
        <v>178</v>
      </c>
      <c r="C74" s="9" t="s">
        <v>185</v>
      </c>
      <c r="D74" s="10" t="s">
        <v>186</v>
      </c>
      <c r="E74" s="11">
        <v>5868.4</v>
      </c>
      <c r="F74" s="11">
        <v>67627.600000000006</v>
      </c>
      <c r="G74" s="12">
        <v>9626</v>
      </c>
      <c r="H74" s="12">
        <v>444244.5</v>
      </c>
      <c r="I74" s="1">
        <v>221</v>
      </c>
    </row>
    <row r="75" spans="1:9" ht="12.75">
      <c r="A75" s="8" t="str">
        <f>VLOOKUP(B75,'Campaign x Landing Pages'!$A:$B, 2,FALSE)</f>
        <v>Q2</v>
      </c>
      <c r="B75" s="9" t="s">
        <v>178</v>
      </c>
      <c r="C75" s="9" t="s">
        <v>187</v>
      </c>
      <c r="D75" s="10" t="s">
        <v>188</v>
      </c>
      <c r="E75" s="11">
        <v>6356</v>
      </c>
      <c r="F75" s="11">
        <v>70731.600000000006</v>
      </c>
      <c r="G75" s="12">
        <v>8792</v>
      </c>
      <c r="H75" s="12">
        <v>448346.5</v>
      </c>
      <c r="I75" s="1">
        <v>212</v>
      </c>
    </row>
    <row r="76" spans="1:9" ht="12.75">
      <c r="A76" s="8" t="str">
        <f>VLOOKUP(B76,'Campaign x Landing Pages'!$A:$B, 2,FALSE)</f>
        <v>Q2</v>
      </c>
      <c r="B76" s="9" t="s">
        <v>178</v>
      </c>
      <c r="C76" s="9" t="s">
        <v>189</v>
      </c>
      <c r="D76" s="10" t="s">
        <v>190</v>
      </c>
      <c r="E76" s="11">
        <v>6412</v>
      </c>
      <c r="F76" s="11">
        <v>71731.600000000006</v>
      </c>
      <c r="G76" s="12">
        <v>8891</v>
      </c>
      <c r="H76" s="12">
        <v>398425.5</v>
      </c>
      <c r="I76" s="1">
        <v>205</v>
      </c>
    </row>
    <row r="77" spans="1:9" ht="12.75">
      <c r="A77" s="8" t="str">
        <f>VLOOKUP(B77,'Campaign x Landing Pages'!$A:$B, 2,FALSE)</f>
        <v>Q2</v>
      </c>
      <c r="B77" s="9" t="s">
        <v>178</v>
      </c>
      <c r="C77" s="9" t="s">
        <v>191</v>
      </c>
      <c r="D77" s="10" t="s">
        <v>192</v>
      </c>
      <c r="E77" s="11">
        <v>7108</v>
      </c>
      <c r="F77" s="11">
        <v>72430.399999999994</v>
      </c>
      <c r="G77" s="12">
        <v>8442</v>
      </c>
      <c r="H77" s="12">
        <v>448873</v>
      </c>
      <c r="I77" s="1">
        <v>209</v>
      </c>
    </row>
    <row r="78" spans="1:9" ht="12.75">
      <c r="A78" s="8" t="str">
        <f>VLOOKUP(B78,'Campaign x Landing Pages'!$A:$B, 2,FALSE)</f>
        <v>Q2</v>
      </c>
      <c r="B78" s="9" t="s">
        <v>178</v>
      </c>
      <c r="C78" s="9" t="s">
        <v>217</v>
      </c>
      <c r="D78" s="10" t="s">
        <v>218</v>
      </c>
      <c r="E78" s="11">
        <v>5444.4</v>
      </c>
      <c r="F78" s="11">
        <v>52097.599999999999</v>
      </c>
      <c r="G78" s="12">
        <v>6789</v>
      </c>
      <c r="H78" s="12">
        <v>409639.5</v>
      </c>
      <c r="I78" s="1">
        <v>168</v>
      </c>
    </row>
    <row r="79" spans="1:9" ht="12.75">
      <c r="A79" s="8" t="str">
        <f>VLOOKUP(B79,'Campaign x Landing Pages'!$A:$B, 2,FALSE)</f>
        <v>Q2</v>
      </c>
      <c r="B79" s="9" t="s">
        <v>178</v>
      </c>
      <c r="C79" s="9" t="s">
        <v>219</v>
      </c>
      <c r="D79" s="10" t="s">
        <v>220</v>
      </c>
      <c r="E79" s="11">
        <v>5353.6</v>
      </c>
      <c r="F79" s="11">
        <v>54432</v>
      </c>
      <c r="G79" s="12">
        <v>5925</v>
      </c>
      <c r="H79" s="12">
        <v>351168</v>
      </c>
      <c r="I79" s="1">
        <v>158</v>
      </c>
    </row>
    <row r="80" spans="1:9" ht="12.75">
      <c r="A80" s="8" t="str">
        <f>VLOOKUP(B80,'Campaign x Landing Pages'!$A:$B, 2,FALSE)</f>
        <v>Q2</v>
      </c>
      <c r="B80" s="9" t="s">
        <v>178</v>
      </c>
      <c r="C80" s="9" t="s">
        <v>221</v>
      </c>
      <c r="D80" s="10" t="s">
        <v>222</v>
      </c>
      <c r="E80" s="11">
        <v>5072.3999999999996</v>
      </c>
      <c r="F80" s="11">
        <v>46749.2</v>
      </c>
      <c r="G80" s="12">
        <v>5112</v>
      </c>
      <c r="H80" s="12">
        <v>297890</v>
      </c>
      <c r="I80" s="1">
        <v>157</v>
      </c>
    </row>
    <row r="81" spans="1:9" ht="12.75">
      <c r="A81" s="8" t="str">
        <f>VLOOKUP(B81,'Campaign x Landing Pages'!$A:$B, 2,FALSE)</f>
        <v>Q2</v>
      </c>
      <c r="B81" s="9" t="s">
        <v>178</v>
      </c>
      <c r="C81" s="9" t="s">
        <v>223</v>
      </c>
      <c r="D81" s="10" t="s">
        <v>224</v>
      </c>
      <c r="E81" s="11">
        <v>4110.8</v>
      </c>
      <c r="F81" s="11">
        <v>42980.4</v>
      </c>
      <c r="G81" s="12">
        <v>4251</v>
      </c>
      <c r="H81" s="12">
        <v>227317</v>
      </c>
      <c r="I81" s="1">
        <v>150</v>
      </c>
    </row>
    <row r="82" spans="1:9" ht="12.75">
      <c r="A82" s="8" t="str">
        <f>VLOOKUP(B82,'Campaign x Landing Pages'!$A:$B, 2,FALSE)</f>
        <v>Q2</v>
      </c>
      <c r="B82" s="9" t="s">
        <v>178</v>
      </c>
      <c r="C82" s="9" t="s">
        <v>201</v>
      </c>
      <c r="D82" s="10" t="s">
        <v>202</v>
      </c>
      <c r="E82" s="11">
        <v>5873.2</v>
      </c>
      <c r="F82" s="11">
        <v>63895.6</v>
      </c>
      <c r="G82" s="12">
        <v>5770</v>
      </c>
      <c r="H82" s="12">
        <v>322278</v>
      </c>
      <c r="I82" s="1">
        <v>191</v>
      </c>
    </row>
    <row r="83" spans="1:9" ht="12.75">
      <c r="A83" s="8" t="str">
        <f>VLOOKUP(B83,'Campaign x Landing Pages'!$A:$B, 2,FALSE)</f>
        <v>Q2</v>
      </c>
      <c r="B83" s="9" t="s">
        <v>178</v>
      </c>
      <c r="C83" s="9" t="s">
        <v>203</v>
      </c>
      <c r="D83" s="10" t="s">
        <v>204</v>
      </c>
      <c r="E83" s="11">
        <v>5069.2</v>
      </c>
      <c r="F83" s="11">
        <v>50670.8</v>
      </c>
      <c r="G83" s="12">
        <v>5092</v>
      </c>
      <c r="H83" s="12">
        <v>302035</v>
      </c>
      <c r="I83" s="1">
        <v>178</v>
      </c>
    </row>
    <row r="84" spans="1:9" ht="12.75">
      <c r="A84" s="8" t="str">
        <f>VLOOKUP(B84,'Campaign x Landing Pages'!$A:$B, 2,FALSE)</f>
        <v>Q2</v>
      </c>
      <c r="B84" s="9" t="s">
        <v>178</v>
      </c>
      <c r="C84" s="9" t="s">
        <v>205</v>
      </c>
      <c r="D84" s="10" t="s">
        <v>206</v>
      </c>
      <c r="E84" s="11">
        <v>4919.2</v>
      </c>
      <c r="F84" s="11">
        <v>54382.8</v>
      </c>
      <c r="G84" s="12">
        <v>5722</v>
      </c>
      <c r="H84" s="12">
        <v>312928.5</v>
      </c>
      <c r="I84" s="1">
        <v>174</v>
      </c>
    </row>
    <row r="85" spans="1:9" ht="12.75">
      <c r="A85" s="8" t="str">
        <f>VLOOKUP(B85,'Campaign x Landing Pages'!$A:$B, 2,FALSE)</f>
        <v>Q2</v>
      </c>
      <c r="B85" s="9" t="s">
        <v>178</v>
      </c>
      <c r="C85" s="9" t="s">
        <v>207</v>
      </c>
      <c r="D85" s="10" t="s">
        <v>208</v>
      </c>
      <c r="E85" s="11">
        <v>5485.2</v>
      </c>
      <c r="F85" s="11">
        <v>62171.199999999997</v>
      </c>
      <c r="G85" s="12">
        <v>6936</v>
      </c>
      <c r="H85" s="12">
        <v>374595</v>
      </c>
      <c r="I85" s="1">
        <v>232</v>
      </c>
    </row>
    <row r="86" spans="1:9" ht="12.75">
      <c r="A86" s="8" t="str">
        <f>VLOOKUP(B86,'Campaign x Landing Pages'!$A:$B, 2,FALSE)</f>
        <v>Q1</v>
      </c>
      <c r="B86" s="9" t="s">
        <v>172</v>
      </c>
      <c r="C86" s="9" t="s">
        <v>193</v>
      </c>
      <c r="D86" s="10" t="s">
        <v>194</v>
      </c>
      <c r="E86" s="11">
        <v>5616</v>
      </c>
      <c r="F86" s="11">
        <v>206593.6</v>
      </c>
      <c r="G86" s="12">
        <v>18537</v>
      </c>
      <c r="H86" s="12">
        <v>750478.5</v>
      </c>
      <c r="I86" s="1">
        <v>581</v>
      </c>
    </row>
    <row r="87" spans="1:9" ht="12.75">
      <c r="A87" s="8" t="str">
        <f>VLOOKUP(B87,'Campaign x Landing Pages'!$A:$B, 2,FALSE)</f>
        <v>Q1</v>
      </c>
      <c r="B87" s="9" t="s">
        <v>172</v>
      </c>
      <c r="C87" s="9" t="s">
        <v>195</v>
      </c>
      <c r="D87" s="10" t="s">
        <v>196</v>
      </c>
      <c r="E87" s="11">
        <v>5230</v>
      </c>
      <c r="F87" s="11">
        <v>170675.6</v>
      </c>
      <c r="G87" s="12">
        <v>15989</v>
      </c>
      <c r="H87" s="12">
        <v>683794.5</v>
      </c>
      <c r="I87" s="1">
        <v>469</v>
      </c>
    </row>
    <row r="88" spans="1:9" ht="12.75">
      <c r="A88" s="8" t="str">
        <f>VLOOKUP(B88,'Campaign x Landing Pages'!$A:$B, 2,FALSE)</f>
        <v>Q1</v>
      </c>
      <c r="B88" s="9" t="s">
        <v>172</v>
      </c>
      <c r="C88" s="9" t="s">
        <v>197</v>
      </c>
      <c r="D88" s="10" t="s">
        <v>198</v>
      </c>
      <c r="E88" s="11">
        <v>6264.4</v>
      </c>
      <c r="F88" s="11">
        <v>193539.6</v>
      </c>
      <c r="G88" s="12">
        <v>19133</v>
      </c>
      <c r="H88" s="12">
        <v>791352</v>
      </c>
      <c r="I88" s="1">
        <v>518</v>
      </c>
    </row>
    <row r="89" spans="1:9" ht="12.75">
      <c r="A89" s="8" t="str">
        <f>VLOOKUP(B89,'Campaign x Landing Pages'!$A:$B, 2,FALSE)</f>
        <v>Q1</v>
      </c>
      <c r="B89" s="9" t="s">
        <v>172</v>
      </c>
      <c r="C89" s="9" t="s">
        <v>199</v>
      </c>
      <c r="D89" s="10" t="s">
        <v>200</v>
      </c>
      <c r="E89" s="11">
        <v>6580</v>
      </c>
      <c r="F89" s="11">
        <v>149414.79999999999</v>
      </c>
      <c r="G89" s="12">
        <v>18622</v>
      </c>
      <c r="H89" s="12">
        <v>911694.5</v>
      </c>
      <c r="I89" s="1">
        <v>536</v>
      </c>
    </row>
    <row r="90" spans="1:9" ht="12.75">
      <c r="A90" s="8" t="str">
        <f>VLOOKUP(B90,'Campaign x Landing Pages'!$A:$B, 2,FALSE)</f>
        <v>Q1</v>
      </c>
      <c r="B90" s="9" t="s">
        <v>172</v>
      </c>
      <c r="C90" s="9" t="s">
        <v>209</v>
      </c>
      <c r="D90" s="10" t="s">
        <v>210</v>
      </c>
      <c r="E90" s="11">
        <v>6230.8</v>
      </c>
      <c r="F90" s="11">
        <v>148413.20000000001</v>
      </c>
      <c r="G90" s="12">
        <v>13411</v>
      </c>
      <c r="H90" s="12">
        <v>746602</v>
      </c>
      <c r="I90" s="1">
        <v>531</v>
      </c>
    </row>
    <row r="91" spans="1:9" ht="12.75">
      <c r="A91" s="8" t="str">
        <f>VLOOKUP(B91,'Campaign x Landing Pages'!$A:$B, 2,FALSE)</f>
        <v>Q1</v>
      </c>
      <c r="B91" s="9" t="s">
        <v>172</v>
      </c>
      <c r="C91" s="9" t="s">
        <v>211</v>
      </c>
      <c r="D91" s="10" t="s">
        <v>212</v>
      </c>
      <c r="E91" s="11">
        <v>6531.6</v>
      </c>
      <c r="F91" s="11">
        <v>153019.20000000001</v>
      </c>
      <c r="G91" s="12">
        <v>14310</v>
      </c>
      <c r="H91" s="12">
        <v>828952.5</v>
      </c>
      <c r="I91" s="1">
        <v>561</v>
      </c>
    </row>
    <row r="92" spans="1:9" ht="12.75">
      <c r="A92" s="8" t="str">
        <f>VLOOKUP(B92,'Campaign x Landing Pages'!$A:$B, 2,FALSE)</f>
        <v>Q1</v>
      </c>
      <c r="B92" s="9" t="s">
        <v>172</v>
      </c>
      <c r="C92" s="9" t="s">
        <v>213</v>
      </c>
      <c r="D92" s="10" t="s">
        <v>214</v>
      </c>
      <c r="E92" s="11">
        <v>6396</v>
      </c>
      <c r="F92" s="11">
        <v>126110.39999999999</v>
      </c>
      <c r="G92" s="12">
        <v>10556</v>
      </c>
      <c r="H92" s="12">
        <v>794678.5</v>
      </c>
      <c r="I92" s="1">
        <v>446</v>
      </c>
    </row>
    <row r="93" spans="1:9" ht="12.75">
      <c r="A93" s="8" t="str">
        <f>VLOOKUP(B93,'Campaign x Landing Pages'!$A:$B, 2,FALSE)</f>
        <v>Q1</v>
      </c>
      <c r="B93" s="9" t="s">
        <v>172</v>
      </c>
      <c r="C93" s="9" t="s">
        <v>215</v>
      </c>
      <c r="D93" s="10" t="s">
        <v>216</v>
      </c>
      <c r="E93" s="11">
        <v>6288.4</v>
      </c>
      <c r="F93" s="11">
        <v>152625.60000000001</v>
      </c>
      <c r="G93" s="12">
        <v>11751</v>
      </c>
      <c r="H93" s="12">
        <v>759639.5</v>
      </c>
      <c r="I93" s="1">
        <v>489</v>
      </c>
    </row>
    <row r="94" spans="1:9" ht="12.75">
      <c r="A94" s="8" t="str">
        <f>VLOOKUP(B94,'Campaign x Landing Pages'!$A:$B, 2,FALSE)</f>
        <v>Q2</v>
      </c>
      <c r="B94" s="9" t="s">
        <v>177</v>
      </c>
      <c r="C94" s="9" t="s">
        <v>183</v>
      </c>
      <c r="D94" s="10" t="s">
        <v>184</v>
      </c>
      <c r="E94" s="11">
        <v>6762.8</v>
      </c>
      <c r="F94" s="11">
        <v>160483.20000000001</v>
      </c>
      <c r="G94" s="12">
        <v>15907</v>
      </c>
      <c r="H94" s="12">
        <v>859596</v>
      </c>
      <c r="I94" s="1">
        <v>407</v>
      </c>
    </row>
    <row r="95" spans="1:9" ht="12.75">
      <c r="A95" s="8" t="str">
        <f>VLOOKUP(B95,'Campaign x Landing Pages'!$A:$B, 2,FALSE)</f>
        <v>Q2</v>
      </c>
      <c r="B95" s="9" t="s">
        <v>177</v>
      </c>
      <c r="C95" s="9" t="s">
        <v>185</v>
      </c>
      <c r="D95" s="10" t="s">
        <v>186</v>
      </c>
      <c r="E95" s="11">
        <v>7356</v>
      </c>
      <c r="F95" s="11">
        <v>149916.4</v>
      </c>
      <c r="G95" s="12">
        <v>23071</v>
      </c>
      <c r="H95" s="12">
        <v>982521</v>
      </c>
      <c r="I95" s="1">
        <v>408</v>
      </c>
    </row>
    <row r="96" spans="1:9" ht="12.75">
      <c r="A96" s="8" t="str">
        <f>VLOOKUP(B96,'Campaign x Landing Pages'!$A:$B, 2,FALSE)</f>
        <v>Q2</v>
      </c>
      <c r="B96" s="9" t="s">
        <v>177</v>
      </c>
      <c r="C96" s="9" t="s">
        <v>187</v>
      </c>
      <c r="D96" s="10" t="s">
        <v>188</v>
      </c>
      <c r="E96" s="11">
        <v>7905.2</v>
      </c>
      <c r="F96" s="11">
        <v>126051.2</v>
      </c>
      <c r="G96" s="12">
        <v>26576</v>
      </c>
      <c r="H96" s="12">
        <v>1040794</v>
      </c>
      <c r="I96" s="1">
        <v>362</v>
      </c>
    </row>
    <row r="97" spans="1:9" ht="12.75">
      <c r="A97" s="8" t="str">
        <f>VLOOKUP(B97,'Campaign x Landing Pages'!$A:$B, 2,FALSE)</f>
        <v>Q2</v>
      </c>
      <c r="B97" s="9" t="s">
        <v>177</v>
      </c>
      <c r="C97" s="9" t="s">
        <v>189</v>
      </c>
      <c r="D97" s="10" t="s">
        <v>190</v>
      </c>
      <c r="E97" s="11">
        <v>8028.8</v>
      </c>
      <c r="F97" s="11">
        <v>137357.6</v>
      </c>
      <c r="G97" s="12">
        <v>24145</v>
      </c>
      <c r="H97" s="12">
        <v>960560.5</v>
      </c>
      <c r="I97" s="1">
        <v>395</v>
      </c>
    </row>
    <row r="98" spans="1:9" ht="12.75">
      <c r="A98" s="8" t="str">
        <f>VLOOKUP(B98,'Campaign x Landing Pages'!$A:$B, 2,FALSE)</f>
        <v>Q2</v>
      </c>
      <c r="B98" s="9" t="s">
        <v>177</v>
      </c>
      <c r="C98" s="9" t="s">
        <v>191</v>
      </c>
      <c r="D98" s="10" t="s">
        <v>192</v>
      </c>
      <c r="E98" s="11">
        <v>8756</v>
      </c>
      <c r="F98" s="11">
        <v>171963.6</v>
      </c>
      <c r="G98" s="12">
        <v>25317</v>
      </c>
      <c r="H98" s="12">
        <v>1112168</v>
      </c>
      <c r="I98" s="1">
        <v>422</v>
      </c>
    </row>
    <row r="99" spans="1:9" ht="12.75">
      <c r="A99" s="8" t="str">
        <f>VLOOKUP(B99,'Campaign x Landing Pages'!$A:$B, 2,FALSE)</f>
        <v>Q2</v>
      </c>
      <c r="B99" s="9" t="s">
        <v>177</v>
      </c>
      <c r="C99" s="9" t="s">
        <v>217</v>
      </c>
      <c r="D99" s="10" t="s">
        <v>218</v>
      </c>
      <c r="E99" s="11">
        <v>6902</v>
      </c>
      <c r="F99" s="11">
        <v>172500.8</v>
      </c>
      <c r="G99" s="12">
        <v>14878</v>
      </c>
      <c r="H99" s="12">
        <v>773008.5</v>
      </c>
      <c r="I99" s="1">
        <v>403</v>
      </c>
    </row>
    <row r="100" spans="1:9" ht="12.75">
      <c r="A100" s="8" t="str">
        <f>VLOOKUP(B100,'Campaign x Landing Pages'!$A:$B, 2,FALSE)</f>
        <v>Q2</v>
      </c>
      <c r="B100" s="9" t="s">
        <v>177</v>
      </c>
      <c r="C100" s="9" t="s">
        <v>219</v>
      </c>
      <c r="D100" s="10" t="s">
        <v>220</v>
      </c>
      <c r="E100" s="11">
        <v>6799.6</v>
      </c>
      <c r="F100" s="11">
        <v>181272</v>
      </c>
      <c r="G100" s="12">
        <v>14526</v>
      </c>
      <c r="H100" s="12">
        <v>740305</v>
      </c>
      <c r="I100" s="1">
        <v>406</v>
      </c>
    </row>
    <row r="101" spans="1:9" ht="12.75">
      <c r="A101" s="8" t="str">
        <f>VLOOKUP(B101,'Campaign x Landing Pages'!$A:$B, 2,FALSE)</f>
        <v>Q2</v>
      </c>
      <c r="B101" s="9" t="s">
        <v>177</v>
      </c>
      <c r="C101" s="9" t="s">
        <v>221</v>
      </c>
      <c r="D101" s="10" t="s">
        <v>222</v>
      </c>
      <c r="E101" s="11">
        <v>6230</v>
      </c>
      <c r="F101" s="11">
        <v>184781.2</v>
      </c>
      <c r="G101" s="12">
        <v>13766</v>
      </c>
      <c r="H101" s="12">
        <v>594585</v>
      </c>
      <c r="I101" s="1">
        <v>384</v>
      </c>
    </row>
    <row r="102" spans="1:9" ht="12.75">
      <c r="A102" s="8" t="str">
        <f>VLOOKUP(B102,'Campaign x Landing Pages'!$A:$B, 2,FALSE)</f>
        <v>Q2</v>
      </c>
      <c r="B102" s="9" t="s">
        <v>177</v>
      </c>
      <c r="C102" s="9" t="s">
        <v>223</v>
      </c>
      <c r="D102" s="10" t="s">
        <v>224</v>
      </c>
      <c r="E102" s="11">
        <v>4925.6000000000004</v>
      </c>
      <c r="F102" s="11">
        <v>139161.60000000001</v>
      </c>
      <c r="G102" s="12">
        <v>9126</v>
      </c>
      <c r="H102" s="12">
        <v>433285</v>
      </c>
      <c r="I102" s="1">
        <v>315</v>
      </c>
    </row>
    <row r="103" spans="1:9" ht="12.75">
      <c r="A103" s="8" t="str">
        <f>VLOOKUP(B103,'Campaign x Landing Pages'!$A:$B, 2,FALSE)</f>
        <v>Q2</v>
      </c>
      <c r="B103" s="9" t="s">
        <v>177</v>
      </c>
      <c r="C103" s="9" t="s">
        <v>201</v>
      </c>
      <c r="D103" s="10" t="s">
        <v>202</v>
      </c>
      <c r="E103" s="11">
        <v>6788.4</v>
      </c>
      <c r="F103" s="11">
        <v>168566</v>
      </c>
      <c r="G103" s="12">
        <v>15574</v>
      </c>
      <c r="H103" s="12">
        <v>672788.5</v>
      </c>
      <c r="I103" s="1">
        <v>411</v>
      </c>
    </row>
    <row r="104" spans="1:9" ht="12.75">
      <c r="A104" s="8" t="str">
        <f>VLOOKUP(B104,'Campaign x Landing Pages'!$A:$B, 2,FALSE)</f>
        <v>Q2</v>
      </c>
      <c r="B104" s="9" t="s">
        <v>177</v>
      </c>
      <c r="C104" s="9" t="s">
        <v>203</v>
      </c>
      <c r="D104" s="10" t="s">
        <v>204</v>
      </c>
      <c r="E104" s="11">
        <v>5842.4</v>
      </c>
      <c r="F104" s="11">
        <v>135919.20000000001</v>
      </c>
      <c r="G104" s="12">
        <v>12899</v>
      </c>
      <c r="H104" s="12">
        <v>608854.5</v>
      </c>
      <c r="I104" s="1">
        <v>357</v>
      </c>
    </row>
    <row r="105" spans="1:9" ht="12.75">
      <c r="A105" s="8" t="str">
        <f>VLOOKUP(B105,'Campaign x Landing Pages'!$A:$B, 2,FALSE)</f>
        <v>Q2</v>
      </c>
      <c r="B105" s="9" t="s">
        <v>177</v>
      </c>
      <c r="C105" s="9" t="s">
        <v>205</v>
      </c>
      <c r="D105" s="10" t="s">
        <v>206</v>
      </c>
      <c r="E105" s="11">
        <v>5716.4</v>
      </c>
      <c r="F105" s="11">
        <v>122546.8</v>
      </c>
      <c r="G105" s="12">
        <v>14224</v>
      </c>
      <c r="H105" s="12">
        <v>586914.5</v>
      </c>
      <c r="I105" s="1">
        <v>341</v>
      </c>
    </row>
    <row r="106" spans="1:9" ht="12.75">
      <c r="A106" s="8" t="str">
        <f>VLOOKUP(B106,'Campaign x Landing Pages'!$A:$B, 2,FALSE)</f>
        <v>Q2</v>
      </c>
      <c r="B106" s="9" t="s">
        <v>177</v>
      </c>
      <c r="C106" s="9" t="s">
        <v>207</v>
      </c>
      <c r="D106" s="10" t="s">
        <v>208</v>
      </c>
      <c r="E106" s="11">
        <v>6355.2</v>
      </c>
      <c r="F106" s="11">
        <v>152942</v>
      </c>
      <c r="G106" s="12">
        <v>19863</v>
      </c>
      <c r="H106" s="12">
        <v>753520.5</v>
      </c>
      <c r="I106" s="1">
        <v>459</v>
      </c>
    </row>
    <row r="107" spans="1:9" ht="12.75">
      <c r="A107" s="8" t="str">
        <f>VLOOKUP(B107,'Campaign x Landing Pages'!$A:$B, 2,FALSE)</f>
        <v>Q1</v>
      </c>
      <c r="B107" s="9" t="s">
        <v>173</v>
      </c>
      <c r="C107" s="9" t="s">
        <v>193</v>
      </c>
      <c r="D107" s="10" t="s">
        <v>194</v>
      </c>
      <c r="E107" s="11">
        <v>5682.4</v>
      </c>
      <c r="F107" s="11">
        <v>72157.2</v>
      </c>
      <c r="G107" s="12">
        <v>9067</v>
      </c>
      <c r="H107" s="12">
        <v>395022.5</v>
      </c>
      <c r="I107" s="1">
        <v>231</v>
      </c>
    </row>
    <row r="108" spans="1:9" ht="12.75">
      <c r="A108" s="8" t="str">
        <f>VLOOKUP(B108,'Campaign x Landing Pages'!$A:$B, 2,FALSE)</f>
        <v>Q1</v>
      </c>
      <c r="B108" s="9" t="s">
        <v>173</v>
      </c>
      <c r="C108" s="9" t="s">
        <v>195</v>
      </c>
      <c r="D108" s="10" t="s">
        <v>196</v>
      </c>
      <c r="E108" s="11">
        <v>5254.8</v>
      </c>
      <c r="F108" s="11">
        <v>76480.800000000003</v>
      </c>
      <c r="G108" s="12">
        <v>7451</v>
      </c>
      <c r="H108" s="12">
        <v>358555.5</v>
      </c>
      <c r="I108" s="1">
        <v>236</v>
      </c>
    </row>
    <row r="109" spans="1:9" ht="12.75">
      <c r="A109" s="8" t="str">
        <f>VLOOKUP(B109,'Campaign x Landing Pages'!$A:$B, 2,FALSE)</f>
        <v>Q1</v>
      </c>
      <c r="B109" s="9" t="s">
        <v>173</v>
      </c>
      <c r="C109" s="9" t="s">
        <v>197</v>
      </c>
      <c r="D109" s="10" t="s">
        <v>198</v>
      </c>
      <c r="E109" s="11">
        <v>6270.8</v>
      </c>
      <c r="F109" s="11">
        <v>86616</v>
      </c>
      <c r="G109" s="12">
        <v>9053</v>
      </c>
      <c r="H109" s="12">
        <v>418606.5</v>
      </c>
      <c r="I109" s="1">
        <v>279</v>
      </c>
    </row>
    <row r="110" spans="1:9" ht="12.75">
      <c r="A110" s="8" t="str">
        <f>VLOOKUP(B110,'Campaign x Landing Pages'!$A:$B, 2,FALSE)</f>
        <v>Q1</v>
      </c>
      <c r="B110" s="9" t="s">
        <v>173</v>
      </c>
      <c r="C110" s="9" t="s">
        <v>199</v>
      </c>
      <c r="D110" s="10" t="s">
        <v>200</v>
      </c>
      <c r="E110" s="11">
        <v>6696.8</v>
      </c>
      <c r="F110" s="11">
        <v>93100.4</v>
      </c>
      <c r="G110" s="12">
        <v>9490</v>
      </c>
      <c r="H110" s="12">
        <v>466707.5</v>
      </c>
      <c r="I110" s="1">
        <v>299</v>
      </c>
    </row>
    <row r="111" spans="1:9" ht="12.75">
      <c r="A111" s="8" t="str">
        <f>VLOOKUP(B111,'Campaign x Landing Pages'!$A:$B, 2,FALSE)</f>
        <v>Q1</v>
      </c>
      <c r="B111" s="9" t="s">
        <v>173</v>
      </c>
      <c r="C111" s="9" t="s">
        <v>209</v>
      </c>
      <c r="D111" s="10" t="s">
        <v>210</v>
      </c>
      <c r="E111" s="11">
        <v>6170.8</v>
      </c>
      <c r="F111" s="11">
        <v>74528.800000000003</v>
      </c>
      <c r="G111" s="12">
        <v>8937</v>
      </c>
      <c r="H111" s="12">
        <v>484049.5</v>
      </c>
      <c r="I111" s="1">
        <v>290</v>
      </c>
    </row>
    <row r="112" spans="1:9" ht="12.75">
      <c r="A112" s="8" t="str">
        <f>VLOOKUP(B112,'Campaign x Landing Pages'!$A:$B, 2,FALSE)</f>
        <v>Q1</v>
      </c>
      <c r="B112" s="9" t="s">
        <v>173</v>
      </c>
      <c r="C112" s="9" t="s">
        <v>211</v>
      </c>
      <c r="D112" s="10" t="s">
        <v>212</v>
      </c>
      <c r="E112" s="11">
        <v>6475.6</v>
      </c>
      <c r="F112" s="11">
        <v>70956</v>
      </c>
      <c r="G112" s="12">
        <v>8899</v>
      </c>
      <c r="H112" s="12">
        <v>496941</v>
      </c>
      <c r="I112" s="1">
        <v>285</v>
      </c>
    </row>
    <row r="113" spans="1:9" ht="12.75">
      <c r="A113" s="8" t="str">
        <f>VLOOKUP(B113,'Campaign x Landing Pages'!$A:$B, 2,FALSE)</f>
        <v>Q1</v>
      </c>
      <c r="B113" s="9" t="s">
        <v>173</v>
      </c>
      <c r="C113" s="9" t="s">
        <v>213</v>
      </c>
      <c r="D113" s="10" t="s">
        <v>214</v>
      </c>
      <c r="E113" s="11">
        <v>6481.2</v>
      </c>
      <c r="F113" s="11">
        <v>64101.2</v>
      </c>
      <c r="G113" s="12">
        <v>8217</v>
      </c>
      <c r="H113" s="12">
        <v>488238.5</v>
      </c>
      <c r="I113" s="1">
        <v>265</v>
      </c>
    </row>
    <row r="114" spans="1:9" ht="12.75">
      <c r="A114" s="8" t="str">
        <f>VLOOKUP(B114,'Campaign x Landing Pages'!$A:$B, 2,FALSE)</f>
        <v>Q1</v>
      </c>
      <c r="B114" s="9" t="s">
        <v>173</v>
      </c>
      <c r="C114" s="9" t="s">
        <v>215</v>
      </c>
      <c r="D114" s="10" t="s">
        <v>216</v>
      </c>
      <c r="E114" s="11">
        <v>6240</v>
      </c>
      <c r="F114" s="11">
        <v>75791.199999999997</v>
      </c>
      <c r="G114" s="12">
        <v>8528</v>
      </c>
      <c r="H114" s="12">
        <v>465042</v>
      </c>
      <c r="I114" s="1">
        <v>270</v>
      </c>
    </row>
    <row r="115" spans="1:9" ht="12.75">
      <c r="A115" s="8" t="str">
        <f>VLOOKUP(B115,'Campaign x Landing Pages'!$A:$B, 2,FALSE)</f>
        <v>Q1</v>
      </c>
      <c r="B115" s="9" t="s">
        <v>174</v>
      </c>
      <c r="C115" s="9" t="s">
        <v>193</v>
      </c>
      <c r="D115" s="10" t="s">
        <v>194</v>
      </c>
      <c r="E115" s="11">
        <v>4706.3999999999996</v>
      </c>
      <c r="F115" s="11">
        <v>39451.599999999999</v>
      </c>
      <c r="G115" s="12">
        <v>20476</v>
      </c>
      <c r="H115" s="12">
        <v>951922.5</v>
      </c>
      <c r="I115" s="1">
        <v>234</v>
      </c>
    </row>
    <row r="116" spans="1:9" ht="12.75">
      <c r="A116" s="8" t="str">
        <f>VLOOKUP(B116,'Campaign x Landing Pages'!$A:$B, 2,FALSE)</f>
        <v>Q1</v>
      </c>
      <c r="B116" s="9" t="s">
        <v>174</v>
      </c>
      <c r="C116" s="9" t="s">
        <v>195</v>
      </c>
      <c r="D116" s="10" t="s">
        <v>196</v>
      </c>
      <c r="E116" s="11">
        <v>4351.2</v>
      </c>
      <c r="F116" s="11">
        <v>35538.400000000001</v>
      </c>
      <c r="G116" s="12">
        <v>15666</v>
      </c>
      <c r="H116" s="12">
        <v>874989.5</v>
      </c>
      <c r="I116" s="1">
        <v>217</v>
      </c>
    </row>
    <row r="117" spans="1:9" ht="12.75">
      <c r="A117" s="8" t="str">
        <f>VLOOKUP(B117,'Campaign x Landing Pages'!$A:$B, 2,FALSE)</f>
        <v>Q1</v>
      </c>
      <c r="B117" s="9" t="s">
        <v>174</v>
      </c>
      <c r="C117" s="9" t="s">
        <v>197</v>
      </c>
      <c r="D117" s="10" t="s">
        <v>198</v>
      </c>
      <c r="E117" s="11">
        <v>5186</v>
      </c>
      <c r="F117" s="11">
        <v>37894.400000000001</v>
      </c>
      <c r="G117" s="12">
        <v>19165</v>
      </c>
      <c r="H117" s="12">
        <v>1062569</v>
      </c>
      <c r="I117" s="1">
        <v>239</v>
      </c>
    </row>
    <row r="118" spans="1:9" ht="12.75">
      <c r="A118" s="8" t="str">
        <f>VLOOKUP(B118,'Campaign x Landing Pages'!$A:$B, 2,FALSE)</f>
        <v>Q1</v>
      </c>
      <c r="B118" s="9" t="s">
        <v>174</v>
      </c>
      <c r="C118" s="9" t="s">
        <v>199</v>
      </c>
      <c r="D118" s="10" t="s">
        <v>200</v>
      </c>
      <c r="E118" s="11">
        <v>5575.2</v>
      </c>
      <c r="F118" s="11">
        <v>43132.4</v>
      </c>
      <c r="G118" s="12">
        <v>11963</v>
      </c>
      <c r="H118" s="12">
        <v>955006.5</v>
      </c>
      <c r="I118" s="1">
        <v>270</v>
      </c>
    </row>
    <row r="119" spans="1:9" ht="12.75">
      <c r="A119" s="8" t="str">
        <f>VLOOKUP(B119,'Campaign x Landing Pages'!$A:$B, 2,FALSE)</f>
        <v>Q1</v>
      </c>
      <c r="B119" s="9" t="s">
        <v>174</v>
      </c>
      <c r="C119" s="9" t="s">
        <v>209</v>
      </c>
      <c r="D119" s="10" t="s">
        <v>210</v>
      </c>
      <c r="E119" s="11">
        <v>5062.3999999999996</v>
      </c>
      <c r="F119" s="11">
        <v>35857.199999999997</v>
      </c>
      <c r="G119" s="12">
        <v>11397</v>
      </c>
      <c r="H119" s="12">
        <v>862147</v>
      </c>
      <c r="I119" s="1">
        <v>291</v>
      </c>
    </row>
    <row r="120" spans="1:9" ht="12.75">
      <c r="A120" s="8" t="str">
        <f>VLOOKUP(B120,'Campaign x Landing Pages'!$A:$B, 2,FALSE)</f>
        <v>Q1</v>
      </c>
      <c r="B120" s="9" t="s">
        <v>174</v>
      </c>
      <c r="C120" s="9" t="s">
        <v>211</v>
      </c>
      <c r="D120" s="10" t="s">
        <v>212</v>
      </c>
      <c r="E120" s="11">
        <v>5326.4</v>
      </c>
      <c r="F120" s="11">
        <v>39131.199999999997</v>
      </c>
      <c r="G120" s="12">
        <v>10462</v>
      </c>
      <c r="H120" s="12">
        <v>811994.5</v>
      </c>
      <c r="I120" s="1">
        <v>311</v>
      </c>
    </row>
    <row r="121" spans="1:9" ht="12.75">
      <c r="A121" s="8" t="str">
        <f>VLOOKUP(B121,'Campaign x Landing Pages'!$A:$B, 2,FALSE)</f>
        <v>Q1</v>
      </c>
      <c r="B121" s="9" t="s">
        <v>174</v>
      </c>
      <c r="C121" s="9" t="s">
        <v>213</v>
      </c>
      <c r="D121" s="10" t="s">
        <v>214</v>
      </c>
      <c r="E121" s="11">
        <v>5316</v>
      </c>
      <c r="F121" s="11">
        <v>34693.199999999997</v>
      </c>
      <c r="G121" s="12">
        <v>9488</v>
      </c>
      <c r="H121" s="12">
        <v>839164</v>
      </c>
      <c r="I121" s="1">
        <v>283</v>
      </c>
    </row>
    <row r="122" spans="1:9" ht="12.75">
      <c r="A122" s="8" t="str">
        <f>VLOOKUP(B122,'Campaign x Landing Pages'!$A:$B, 2,FALSE)</f>
        <v>Q1</v>
      </c>
      <c r="B122" s="9" t="s">
        <v>174</v>
      </c>
      <c r="C122" s="9" t="s">
        <v>215</v>
      </c>
      <c r="D122" s="10" t="s">
        <v>216</v>
      </c>
      <c r="E122" s="11">
        <v>5105.6000000000004</v>
      </c>
      <c r="F122" s="11">
        <v>30753.200000000001</v>
      </c>
      <c r="G122" s="12">
        <v>12968</v>
      </c>
      <c r="H122" s="12">
        <v>694931.5</v>
      </c>
      <c r="I122" s="1">
        <v>261</v>
      </c>
    </row>
    <row r="123" spans="1:9" ht="12.75">
      <c r="A123" s="8" t="str">
        <f>VLOOKUP(B123,'Campaign x Landing Pages'!$A:$B, 2,FALSE)</f>
        <v>Q1</v>
      </c>
      <c r="B123" s="9" t="s">
        <v>174</v>
      </c>
      <c r="C123" s="9" t="s">
        <v>225</v>
      </c>
      <c r="D123" s="10" t="s">
        <v>226</v>
      </c>
      <c r="E123" s="11">
        <v>3253.7142857142858</v>
      </c>
      <c r="F123" s="11">
        <v>39343.599999999999</v>
      </c>
      <c r="G123" s="12">
        <v>20404</v>
      </c>
      <c r="H123" s="12">
        <v>951922.5</v>
      </c>
      <c r="I123" s="1">
        <v>157</v>
      </c>
    </row>
    <row r="124" spans="1:9" ht="12.75">
      <c r="A124" s="8" t="str">
        <f>VLOOKUP(B124,'Campaign x Landing Pages'!$A:$B, 2,FALSE)</f>
        <v>Q1</v>
      </c>
      <c r="B124" s="9" t="s">
        <v>174</v>
      </c>
      <c r="C124" s="9" t="s">
        <v>227</v>
      </c>
      <c r="D124" s="10" t="s">
        <v>228</v>
      </c>
      <c r="E124" s="11">
        <v>2988</v>
      </c>
      <c r="F124" s="11">
        <v>35418.400000000001</v>
      </c>
      <c r="G124" s="12">
        <v>15586</v>
      </c>
      <c r="H124" s="12">
        <v>874989.5</v>
      </c>
      <c r="I124" s="1">
        <v>131</v>
      </c>
    </row>
    <row r="125" spans="1:9" ht="12.75">
      <c r="A125" s="8" t="str">
        <f>VLOOKUP(B125,'Campaign x Landing Pages'!$A:$B, 2,FALSE)</f>
        <v>Q1</v>
      </c>
      <c r="B125" s="9" t="s">
        <v>174</v>
      </c>
      <c r="C125" s="9" t="s">
        <v>229</v>
      </c>
      <c r="D125" s="10" t="s">
        <v>230</v>
      </c>
      <c r="E125" s="11">
        <v>3572.2857142857147</v>
      </c>
      <c r="F125" s="11">
        <v>37762.400000000001</v>
      </c>
      <c r="G125" s="12">
        <v>19077</v>
      </c>
      <c r="H125" s="12">
        <v>1062569</v>
      </c>
      <c r="I125" s="1">
        <v>144</v>
      </c>
    </row>
    <row r="126" spans="1:9" ht="12.75">
      <c r="A126" s="8" t="str">
        <f>VLOOKUP(B126,'Campaign x Landing Pages'!$A:$B, 2,FALSE)</f>
        <v>Q1</v>
      </c>
      <c r="B126" s="9" t="s">
        <v>174</v>
      </c>
      <c r="C126" s="9" t="s">
        <v>231</v>
      </c>
      <c r="D126" s="10" t="s">
        <v>232</v>
      </c>
      <c r="E126" s="11">
        <v>3838.2857142857142</v>
      </c>
      <c r="F126" s="11">
        <v>42988.4</v>
      </c>
      <c r="G126" s="12">
        <v>11867</v>
      </c>
      <c r="H126" s="12">
        <v>955006.5</v>
      </c>
      <c r="I126" s="1">
        <v>166</v>
      </c>
    </row>
    <row r="127" spans="1:9" ht="12.75">
      <c r="E127" s="16"/>
    </row>
    <row r="128" spans="1:9" ht="12.75">
      <c r="E128" s="16"/>
    </row>
    <row r="129" spans="5:5" ht="12.75">
      <c r="E129" s="16"/>
    </row>
    <row r="130" spans="5:5" ht="12.75">
      <c r="E130" s="16"/>
    </row>
    <row r="131" spans="5:5" ht="12.75">
      <c r="E131" s="16"/>
    </row>
    <row r="132" spans="5:5" ht="12.75">
      <c r="E132" s="16"/>
    </row>
    <row r="133" spans="5:5" ht="12.75">
      <c r="E133" s="16"/>
    </row>
    <row r="134" spans="5:5" ht="12.75">
      <c r="E134" s="16"/>
    </row>
    <row r="135" spans="5:5" ht="12.75">
      <c r="E135" s="16"/>
    </row>
    <row r="136" spans="5:5" ht="12.75">
      <c r="E136" s="16"/>
    </row>
    <row r="137" spans="5:5" ht="12.75">
      <c r="E137" s="16"/>
    </row>
    <row r="138" spans="5:5" ht="12.75">
      <c r="E138" s="16"/>
    </row>
    <row r="139" spans="5:5" ht="12.75">
      <c r="E139" s="16"/>
    </row>
    <row r="140" spans="5:5" ht="12.75">
      <c r="E140" s="16"/>
    </row>
    <row r="141" spans="5:5" ht="12.75">
      <c r="E141" s="16"/>
    </row>
    <row r="142" spans="5:5" ht="12.75">
      <c r="E142" s="16"/>
    </row>
    <row r="143" spans="5:5" ht="12.75">
      <c r="E143" s="16"/>
    </row>
    <row r="144" spans="5:5" ht="12.75">
      <c r="E144" s="16"/>
    </row>
    <row r="145" spans="5:5" ht="12.75">
      <c r="E145" s="16"/>
    </row>
    <row r="146" spans="5:5" ht="12.75">
      <c r="E146" s="16"/>
    </row>
    <row r="147" spans="5:5" ht="12.75">
      <c r="E147" s="16"/>
    </row>
    <row r="148" spans="5:5" ht="12.75">
      <c r="E148" s="16"/>
    </row>
    <row r="149" spans="5:5" ht="12.75">
      <c r="E149" s="16"/>
    </row>
    <row r="150" spans="5:5" ht="12.75">
      <c r="E150" s="16"/>
    </row>
    <row r="151" spans="5:5" ht="12.75">
      <c r="E151" s="16"/>
    </row>
    <row r="152" spans="5:5" ht="12.75">
      <c r="E152" s="16"/>
    </row>
    <row r="153" spans="5:5" ht="12.75">
      <c r="E153" s="16"/>
    </row>
    <row r="154" spans="5:5" ht="12.75">
      <c r="E154" s="16"/>
    </row>
    <row r="155" spans="5:5" ht="12.75">
      <c r="E155" s="16"/>
    </row>
    <row r="156" spans="5:5" ht="12.75">
      <c r="E156" s="16"/>
    </row>
    <row r="157" spans="5:5" ht="12.75">
      <c r="E157" s="16"/>
    </row>
    <row r="158" spans="5:5" ht="12.75">
      <c r="E158" s="16"/>
    </row>
    <row r="159" spans="5:5" ht="12.75">
      <c r="E159" s="16"/>
    </row>
    <row r="160" spans="5:5" ht="12.75">
      <c r="E160" s="16"/>
    </row>
    <row r="161" spans="5:5" ht="12.75">
      <c r="E161" s="16"/>
    </row>
    <row r="162" spans="5:5" ht="12.75">
      <c r="E162" s="16"/>
    </row>
    <row r="163" spans="5:5" ht="12.75">
      <c r="E163" s="16"/>
    </row>
    <row r="164" spans="5:5" ht="12.75">
      <c r="E164" s="16"/>
    </row>
    <row r="165" spans="5:5" ht="12.75">
      <c r="E165" s="16"/>
    </row>
    <row r="166" spans="5:5" ht="12.75">
      <c r="E166" s="16"/>
    </row>
    <row r="167" spans="5:5" ht="12.75">
      <c r="E167" s="16"/>
    </row>
    <row r="168" spans="5:5" ht="12.75">
      <c r="E168" s="16"/>
    </row>
    <row r="169" spans="5:5" ht="12.75">
      <c r="E169" s="16"/>
    </row>
    <row r="170" spans="5:5" ht="12.75">
      <c r="E170" s="16"/>
    </row>
    <row r="171" spans="5:5" ht="12.75">
      <c r="E171" s="16"/>
    </row>
    <row r="172" spans="5:5" ht="12.75">
      <c r="E172" s="16"/>
    </row>
    <row r="173" spans="5:5" ht="12.75">
      <c r="E173" s="16"/>
    </row>
    <row r="174" spans="5:5" ht="12.75">
      <c r="E174" s="16"/>
    </row>
    <row r="175" spans="5:5" ht="12.75">
      <c r="E175" s="16"/>
    </row>
    <row r="176" spans="5:5" ht="12.75">
      <c r="E176" s="16"/>
    </row>
    <row r="177" spans="5:5" ht="12.75">
      <c r="E177" s="16"/>
    </row>
    <row r="178" spans="5:5" ht="12.75">
      <c r="E178" s="16"/>
    </row>
    <row r="179" spans="5:5" ht="12.75">
      <c r="E179" s="16"/>
    </row>
    <row r="180" spans="5:5" ht="12.75">
      <c r="E180" s="16"/>
    </row>
    <row r="181" spans="5:5" ht="12.75">
      <c r="E181" s="16"/>
    </row>
    <row r="182" spans="5:5" ht="12.75">
      <c r="E182" s="16"/>
    </row>
    <row r="183" spans="5:5" ht="12.75">
      <c r="E183" s="16"/>
    </row>
    <row r="184" spans="5:5" ht="12.75">
      <c r="E184" s="16"/>
    </row>
    <row r="185" spans="5:5" ht="12.75">
      <c r="E185" s="16"/>
    </row>
    <row r="186" spans="5:5" ht="12.75">
      <c r="E186" s="16"/>
    </row>
    <row r="187" spans="5:5" ht="12.75">
      <c r="E187" s="16"/>
    </row>
    <row r="188" spans="5:5" ht="12.75">
      <c r="E188" s="16"/>
    </row>
    <row r="189" spans="5:5" ht="12.75">
      <c r="E189" s="16"/>
    </row>
    <row r="190" spans="5:5" ht="12.75">
      <c r="E190" s="16"/>
    </row>
    <row r="191" spans="5:5" ht="12.75">
      <c r="E191" s="16"/>
    </row>
    <row r="192" spans="5:5" ht="12.75">
      <c r="E192" s="16"/>
    </row>
    <row r="193" spans="5:5" ht="12.75">
      <c r="E193" s="16"/>
    </row>
    <row r="194" spans="5:5" ht="12.75">
      <c r="E194" s="16"/>
    </row>
    <row r="195" spans="5:5" ht="12.75">
      <c r="E195" s="16"/>
    </row>
    <row r="196" spans="5:5" ht="12.75">
      <c r="E196" s="16"/>
    </row>
    <row r="197" spans="5:5" ht="12.75">
      <c r="E197" s="16"/>
    </row>
    <row r="198" spans="5:5" ht="12.75">
      <c r="E198" s="16"/>
    </row>
    <row r="199" spans="5:5" ht="12.75">
      <c r="E199" s="16"/>
    </row>
    <row r="200" spans="5:5" ht="12.75">
      <c r="E200" s="16"/>
    </row>
    <row r="201" spans="5:5" ht="12.75">
      <c r="E201" s="16"/>
    </row>
    <row r="202" spans="5:5" ht="12.75">
      <c r="E202" s="16"/>
    </row>
    <row r="203" spans="5:5" ht="12.75">
      <c r="E203" s="16"/>
    </row>
    <row r="204" spans="5:5" ht="12.75">
      <c r="E204" s="16"/>
    </row>
    <row r="205" spans="5:5" ht="12.75">
      <c r="E205" s="16"/>
    </row>
    <row r="206" spans="5:5" ht="12.75">
      <c r="E206" s="16"/>
    </row>
    <row r="207" spans="5:5" ht="12.75">
      <c r="E207" s="16"/>
    </row>
    <row r="208" spans="5:5" ht="12.75">
      <c r="E208" s="16"/>
    </row>
    <row r="209" spans="5:5" ht="12.75">
      <c r="E209" s="16"/>
    </row>
    <row r="210" spans="5:5" ht="12.75">
      <c r="E210" s="16"/>
    </row>
    <row r="211" spans="5:5" ht="12.75">
      <c r="E211" s="16"/>
    </row>
    <row r="212" spans="5:5" ht="12.75">
      <c r="E212" s="16"/>
    </row>
    <row r="213" spans="5:5" ht="12.75">
      <c r="E213" s="16"/>
    </row>
    <row r="214" spans="5:5" ht="12.75">
      <c r="E214" s="16"/>
    </row>
    <row r="215" spans="5:5" ht="12.75">
      <c r="E215" s="16"/>
    </row>
    <row r="216" spans="5:5" ht="12.75">
      <c r="E216" s="16"/>
    </row>
    <row r="217" spans="5:5" ht="12.75">
      <c r="E217" s="16"/>
    </row>
    <row r="218" spans="5:5" ht="12.75">
      <c r="E218" s="16"/>
    </row>
    <row r="219" spans="5:5" ht="12.75">
      <c r="E219" s="16"/>
    </row>
    <row r="220" spans="5:5" ht="12.75">
      <c r="E220" s="16"/>
    </row>
    <row r="221" spans="5:5" ht="12.75">
      <c r="E221" s="16"/>
    </row>
    <row r="222" spans="5:5" ht="12.75">
      <c r="E222" s="16"/>
    </row>
    <row r="223" spans="5:5" ht="12.75">
      <c r="E223" s="16"/>
    </row>
    <row r="224" spans="5:5" ht="12.75">
      <c r="E224" s="16"/>
    </row>
    <row r="225" spans="5:5" ht="12.75">
      <c r="E225" s="16"/>
    </row>
    <row r="226" spans="5:5" ht="12.75">
      <c r="E226" s="16"/>
    </row>
    <row r="227" spans="5:5" ht="12.75">
      <c r="E227" s="16"/>
    </row>
    <row r="228" spans="5:5" ht="12.75">
      <c r="E228" s="16"/>
    </row>
    <row r="229" spans="5:5" ht="12.75">
      <c r="E229" s="16"/>
    </row>
    <row r="230" spans="5:5" ht="12.75">
      <c r="E230" s="16"/>
    </row>
    <row r="231" spans="5:5" ht="12.75">
      <c r="E231" s="16"/>
    </row>
    <row r="232" spans="5:5" ht="12.75">
      <c r="E232" s="16"/>
    </row>
    <row r="233" spans="5:5" ht="12.75">
      <c r="E233" s="16"/>
    </row>
    <row r="234" spans="5:5" ht="12.75">
      <c r="E234" s="16"/>
    </row>
    <row r="235" spans="5:5" ht="12.75">
      <c r="E235" s="16"/>
    </row>
    <row r="236" spans="5:5" ht="12.75">
      <c r="E236" s="16"/>
    </row>
    <row r="237" spans="5:5" ht="12.75">
      <c r="E237" s="16"/>
    </row>
    <row r="238" spans="5:5" ht="12.75">
      <c r="E238" s="16"/>
    </row>
    <row r="239" spans="5:5" ht="12.75">
      <c r="E239" s="16"/>
    </row>
    <row r="240" spans="5:5" ht="12.75">
      <c r="E240" s="16"/>
    </row>
    <row r="241" spans="5:5" ht="12.75">
      <c r="E241" s="16"/>
    </row>
    <row r="242" spans="5:5" ht="12.75">
      <c r="E242" s="16"/>
    </row>
    <row r="243" spans="5:5" ht="12.75">
      <c r="E243" s="16"/>
    </row>
    <row r="244" spans="5:5" ht="12.75">
      <c r="E244" s="16"/>
    </row>
    <row r="245" spans="5:5" ht="12.75">
      <c r="E245" s="16"/>
    </row>
    <row r="246" spans="5:5" ht="12.75">
      <c r="E246" s="16"/>
    </row>
    <row r="247" spans="5:5" ht="12.75">
      <c r="E247" s="16"/>
    </row>
    <row r="248" spans="5:5" ht="12.75">
      <c r="E248" s="16"/>
    </row>
    <row r="249" spans="5:5" ht="12.75">
      <c r="E249" s="16"/>
    </row>
    <row r="250" spans="5:5" ht="12.75">
      <c r="E250" s="16"/>
    </row>
    <row r="251" spans="5:5" ht="12.75">
      <c r="E251" s="16"/>
    </row>
    <row r="252" spans="5:5" ht="12.75">
      <c r="E252" s="16"/>
    </row>
    <row r="253" spans="5:5" ht="12.75">
      <c r="E253" s="16"/>
    </row>
    <row r="254" spans="5:5" ht="12.75">
      <c r="E254" s="16"/>
    </row>
    <row r="255" spans="5:5" ht="12.75">
      <c r="E255" s="16"/>
    </row>
    <row r="256" spans="5:5" ht="12.75">
      <c r="E256" s="16"/>
    </row>
    <row r="257" spans="5:5" ht="12.75">
      <c r="E257" s="16"/>
    </row>
    <row r="258" spans="5:5" ht="12.75">
      <c r="E258" s="16"/>
    </row>
    <row r="259" spans="5:5" ht="12.75">
      <c r="E259" s="16"/>
    </row>
    <row r="260" spans="5:5" ht="12.75">
      <c r="E260" s="16"/>
    </row>
    <row r="261" spans="5:5" ht="12.75">
      <c r="E261" s="16"/>
    </row>
    <row r="262" spans="5:5" ht="12.75">
      <c r="E262" s="16"/>
    </row>
    <row r="263" spans="5:5" ht="12.75">
      <c r="E263" s="16"/>
    </row>
    <row r="264" spans="5:5" ht="12.75">
      <c r="E264" s="16"/>
    </row>
    <row r="265" spans="5:5" ht="12.75">
      <c r="E265" s="16"/>
    </row>
    <row r="266" spans="5:5" ht="12.75">
      <c r="E266" s="16"/>
    </row>
    <row r="267" spans="5:5" ht="12.75">
      <c r="E267" s="16"/>
    </row>
    <row r="268" spans="5:5" ht="12.75">
      <c r="E268" s="16"/>
    </row>
    <row r="269" spans="5:5" ht="12.75">
      <c r="E269" s="16"/>
    </row>
    <row r="270" spans="5:5" ht="12.75">
      <c r="E270" s="16"/>
    </row>
    <row r="271" spans="5:5" ht="12.75">
      <c r="E271" s="16"/>
    </row>
    <row r="272" spans="5:5" ht="12.75">
      <c r="E272" s="16"/>
    </row>
    <row r="273" spans="5:5" ht="12.75">
      <c r="E273" s="16"/>
    </row>
    <row r="274" spans="5:5" ht="12.75">
      <c r="E274" s="16"/>
    </row>
    <row r="275" spans="5:5" ht="12.75">
      <c r="E275" s="16"/>
    </row>
    <row r="276" spans="5:5" ht="12.75">
      <c r="E276" s="16"/>
    </row>
    <row r="277" spans="5:5" ht="12.75">
      <c r="E277" s="16"/>
    </row>
    <row r="278" spans="5:5" ht="12.75">
      <c r="E278" s="16"/>
    </row>
    <row r="279" spans="5:5" ht="12.75">
      <c r="E279" s="16"/>
    </row>
    <row r="280" spans="5:5" ht="12.75">
      <c r="E280" s="16"/>
    </row>
    <row r="281" spans="5:5" ht="12.75">
      <c r="E281" s="16"/>
    </row>
    <row r="282" spans="5:5" ht="12.75">
      <c r="E282" s="16"/>
    </row>
    <row r="283" spans="5:5" ht="12.75">
      <c r="E283" s="16"/>
    </row>
    <row r="284" spans="5:5" ht="12.75">
      <c r="E284" s="16"/>
    </row>
    <row r="285" spans="5:5" ht="12.75">
      <c r="E285" s="16"/>
    </row>
    <row r="286" spans="5:5" ht="12.75">
      <c r="E286" s="16"/>
    </row>
    <row r="287" spans="5:5" ht="12.75">
      <c r="E287" s="16"/>
    </row>
    <row r="288" spans="5:5" ht="12.75">
      <c r="E288" s="16"/>
    </row>
    <row r="289" spans="5:5" ht="12.75">
      <c r="E289" s="16"/>
    </row>
    <row r="290" spans="5:5" ht="12.75">
      <c r="E290" s="16"/>
    </row>
    <row r="291" spans="5:5" ht="12.75">
      <c r="E291" s="16"/>
    </row>
    <row r="292" spans="5:5" ht="12.75">
      <c r="E292" s="16"/>
    </row>
    <row r="293" spans="5:5" ht="12.75">
      <c r="E293" s="16"/>
    </row>
    <row r="294" spans="5:5" ht="12.75">
      <c r="E294" s="16"/>
    </row>
    <row r="295" spans="5:5" ht="12.75">
      <c r="E295" s="16"/>
    </row>
    <row r="296" spans="5:5" ht="12.75">
      <c r="E296" s="16"/>
    </row>
    <row r="297" spans="5:5" ht="12.75">
      <c r="E297" s="16"/>
    </row>
    <row r="298" spans="5:5" ht="12.75">
      <c r="E298" s="16"/>
    </row>
    <row r="299" spans="5:5" ht="12.75">
      <c r="E299" s="16"/>
    </row>
    <row r="300" spans="5:5" ht="12.75">
      <c r="E300" s="16"/>
    </row>
    <row r="301" spans="5:5" ht="12.75">
      <c r="E301" s="16"/>
    </row>
    <row r="302" spans="5:5" ht="12.75">
      <c r="E302" s="16"/>
    </row>
    <row r="303" spans="5:5" ht="12.75">
      <c r="E303" s="16"/>
    </row>
    <row r="304" spans="5:5" ht="12.75">
      <c r="E304" s="16"/>
    </row>
    <row r="305" spans="5:5" ht="12.75">
      <c r="E305" s="16"/>
    </row>
    <row r="306" spans="5:5" ht="12.75">
      <c r="E306" s="16"/>
    </row>
    <row r="307" spans="5:5" ht="12.75">
      <c r="E307" s="16"/>
    </row>
    <row r="308" spans="5:5" ht="12.75">
      <c r="E308" s="16"/>
    </row>
    <row r="309" spans="5:5" ht="12.75">
      <c r="E309" s="16"/>
    </row>
    <row r="310" spans="5:5" ht="12.75">
      <c r="E310" s="16"/>
    </row>
    <row r="311" spans="5:5" ht="12.75">
      <c r="E311" s="16"/>
    </row>
    <row r="312" spans="5:5" ht="12.75">
      <c r="E312" s="16"/>
    </row>
    <row r="313" spans="5:5" ht="12.75">
      <c r="E313" s="16"/>
    </row>
    <row r="314" spans="5:5" ht="12.75">
      <c r="E314" s="16"/>
    </row>
    <row r="315" spans="5:5" ht="12.75">
      <c r="E315" s="16"/>
    </row>
    <row r="316" spans="5:5" ht="12.75">
      <c r="E316" s="16"/>
    </row>
    <row r="317" spans="5:5" ht="12.75">
      <c r="E317" s="16"/>
    </row>
    <row r="318" spans="5:5" ht="12.75">
      <c r="E318" s="16"/>
    </row>
    <row r="319" spans="5:5" ht="12.75">
      <c r="E319" s="16"/>
    </row>
    <row r="320" spans="5:5" ht="12.75">
      <c r="E320" s="16"/>
    </row>
    <row r="321" spans="5:5" ht="12.75">
      <c r="E321" s="16"/>
    </row>
    <row r="322" spans="5:5" ht="12.75">
      <c r="E322" s="16"/>
    </row>
    <row r="323" spans="5:5" ht="12.75">
      <c r="E323" s="16"/>
    </row>
    <row r="324" spans="5:5" ht="12.75">
      <c r="E324" s="16"/>
    </row>
    <row r="325" spans="5:5" ht="12.75">
      <c r="E325" s="16"/>
    </row>
    <row r="326" spans="5:5" ht="12.75">
      <c r="E326" s="16"/>
    </row>
    <row r="327" spans="5:5" ht="12.75">
      <c r="E327" s="16"/>
    </row>
    <row r="328" spans="5:5" ht="12.75">
      <c r="E328" s="16"/>
    </row>
    <row r="329" spans="5:5" ht="12.75">
      <c r="E329" s="16"/>
    </row>
    <row r="330" spans="5:5" ht="12.75">
      <c r="E330" s="16"/>
    </row>
    <row r="331" spans="5:5" ht="12.75">
      <c r="E331" s="16"/>
    </row>
    <row r="332" spans="5:5" ht="12.75">
      <c r="E332" s="16"/>
    </row>
    <row r="333" spans="5:5" ht="12.75">
      <c r="E333" s="16"/>
    </row>
    <row r="334" spans="5:5" ht="12.75">
      <c r="E334" s="16"/>
    </row>
    <row r="335" spans="5:5" ht="12.75">
      <c r="E335" s="16"/>
    </row>
    <row r="336" spans="5:5" ht="12.75">
      <c r="E336" s="16"/>
    </row>
    <row r="337" spans="5:5" ht="12.75">
      <c r="E337" s="16"/>
    </row>
    <row r="338" spans="5:5" ht="12.75">
      <c r="E338" s="16"/>
    </row>
    <row r="339" spans="5:5" ht="12.75">
      <c r="E339" s="16"/>
    </row>
    <row r="340" spans="5:5" ht="12.75">
      <c r="E340" s="16"/>
    </row>
    <row r="341" spans="5:5" ht="12.75">
      <c r="E341" s="16"/>
    </row>
    <row r="342" spans="5:5" ht="12.75">
      <c r="E342" s="16"/>
    </row>
    <row r="343" spans="5:5" ht="12.75">
      <c r="E343" s="16"/>
    </row>
    <row r="344" spans="5:5" ht="12.75">
      <c r="E344" s="16"/>
    </row>
    <row r="345" spans="5:5" ht="12.75">
      <c r="E345" s="16"/>
    </row>
    <row r="346" spans="5:5" ht="12.75">
      <c r="E346" s="16"/>
    </row>
    <row r="347" spans="5:5" ht="12.75">
      <c r="E347" s="16"/>
    </row>
    <row r="348" spans="5:5" ht="12.75">
      <c r="E348" s="16"/>
    </row>
    <row r="349" spans="5:5" ht="12.75">
      <c r="E349" s="16"/>
    </row>
    <row r="350" spans="5:5" ht="12.75">
      <c r="E350" s="16"/>
    </row>
    <row r="351" spans="5:5" ht="12.75">
      <c r="E351" s="16"/>
    </row>
    <row r="352" spans="5:5" ht="12.75">
      <c r="E352" s="16"/>
    </row>
    <row r="353" spans="5:5" ht="12.75">
      <c r="E353" s="16"/>
    </row>
    <row r="354" spans="5:5" ht="12.75">
      <c r="E354" s="16"/>
    </row>
    <row r="355" spans="5:5" ht="12.75">
      <c r="E355" s="16"/>
    </row>
    <row r="356" spans="5:5" ht="12.75">
      <c r="E356" s="16"/>
    </row>
    <row r="357" spans="5:5" ht="12.75">
      <c r="E357" s="16"/>
    </row>
    <row r="358" spans="5:5" ht="12.75">
      <c r="E358" s="16"/>
    </row>
    <row r="359" spans="5:5" ht="12.75">
      <c r="E359" s="16"/>
    </row>
    <row r="360" spans="5:5" ht="12.75">
      <c r="E360" s="16"/>
    </row>
    <row r="361" spans="5:5" ht="12.75">
      <c r="E361" s="16"/>
    </row>
    <row r="362" spans="5:5" ht="12.75">
      <c r="E362" s="16"/>
    </row>
    <row r="363" spans="5:5" ht="12.75">
      <c r="E363" s="16"/>
    </row>
    <row r="364" spans="5:5" ht="12.75">
      <c r="E364" s="16"/>
    </row>
    <row r="365" spans="5:5" ht="12.75">
      <c r="E365" s="16"/>
    </row>
    <row r="366" spans="5:5" ht="12.75">
      <c r="E366" s="16"/>
    </row>
    <row r="367" spans="5:5" ht="12.75">
      <c r="E367" s="16"/>
    </row>
    <row r="368" spans="5:5" ht="12.75">
      <c r="E368" s="16"/>
    </row>
    <row r="369" spans="5:5" ht="12.75">
      <c r="E369" s="16"/>
    </row>
    <row r="370" spans="5:5" ht="12.75">
      <c r="E370" s="16"/>
    </row>
    <row r="371" spans="5:5" ht="12.75">
      <c r="E371" s="16"/>
    </row>
    <row r="372" spans="5:5" ht="12.75">
      <c r="E372" s="16"/>
    </row>
    <row r="373" spans="5:5" ht="12.75">
      <c r="E373" s="16"/>
    </row>
    <row r="374" spans="5:5" ht="12.75">
      <c r="E374" s="16"/>
    </row>
    <row r="375" spans="5:5" ht="12.75">
      <c r="E375" s="16"/>
    </row>
    <row r="376" spans="5:5" ht="12.75">
      <c r="E376" s="16"/>
    </row>
    <row r="377" spans="5:5" ht="12.75">
      <c r="E377" s="16"/>
    </row>
    <row r="378" spans="5:5" ht="12.75">
      <c r="E378" s="16"/>
    </row>
    <row r="379" spans="5:5" ht="12.75">
      <c r="E379" s="16"/>
    </row>
    <row r="380" spans="5:5" ht="12.75">
      <c r="E380" s="16"/>
    </row>
    <row r="381" spans="5:5" ht="12.75">
      <c r="E381" s="16"/>
    </row>
    <row r="382" spans="5:5" ht="12.75">
      <c r="E382" s="16"/>
    </row>
    <row r="383" spans="5:5" ht="12.75">
      <c r="E383" s="16"/>
    </row>
    <row r="384" spans="5:5" ht="12.75">
      <c r="E384" s="16"/>
    </row>
    <row r="385" spans="5:5" ht="12.75">
      <c r="E385" s="16"/>
    </row>
    <row r="386" spans="5:5" ht="12.75">
      <c r="E386" s="16"/>
    </row>
    <row r="387" spans="5:5" ht="12.75">
      <c r="E387" s="16"/>
    </row>
    <row r="388" spans="5:5" ht="12.75">
      <c r="E388" s="16"/>
    </row>
    <row r="389" spans="5:5" ht="12.75">
      <c r="E389" s="16"/>
    </row>
    <row r="390" spans="5:5" ht="12.75">
      <c r="E390" s="16"/>
    </row>
    <row r="391" spans="5:5" ht="12.75">
      <c r="E391" s="16"/>
    </row>
    <row r="392" spans="5:5" ht="12.75">
      <c r="E392" s="16"/>
    </row>
    <row r="393" spans="5:5" ht="12.75">
      <c r="E393" s="16"/>
    </row>
    <row r="394" spans="5:5" ht="12.75">
      <c r="E394" s="16"/>
    </row>
    <row r="395" spans="5:5" ht="12.75">
      <c r="E395" s="16"/>
    </row>
    <row r="396" spans="5:5" ht="12.75">
      <c r="E396" s="16"/>
    </row>
    <row r="397" spans="5:5" ht="12.75">
      <c r="E397" s="16"/>
    </row>
    <row r="398" spans="5:5" ht="12.75">
      <c r="E398" s="16"/>
    </row>
    <row r="399" spans="5:5" ht="12.75">
      <c r="E399" s="16"/>
    </row>
    <row r="400" spans="5:5" ht="12.75">
      <c r="E400" s="16"/>
    </row>
    <row r="401" spans="5:5" ht="12.75">
      <c r="E401" s="16"/>
    </row>
    <row r="402" spans="5:5" ht="12.75">
      <c r="E402" s="16"/>
    </row>
    <row r="403" spans="5:5" ht="12.75">
      <c r="E403" s="16"/>
    </row>
    <row r="404" spans="5:5" ht="12.75">
      <c r="E404" s="16"/>
    </row>
    <row r="405" spans="5:5" ht="12.75">
      <c r="E405" s="16"/>
    </row>
    <row r="406" spans="5:5" ht="12.75">
      <c r="E406" s="16"/>
    </row>
    <row r="407" spans="5:5" ht="12.75">
      <c r="E407" s="16"/>
    </row>
    <row r="408" spans="5:5" ht="12.75">
      <c r="E408" s="16"/>
    </row>
    <row r="409" spans="5:5" ht="12.75">
      <c r="E409" s="16"/>
    </row>
    <row r="410" spans="5:5" ht="12.75">
      <c r="E410" s="16"/>
    </row>
    <row r="411" spans="5:5" ht="12.75">
      <c r="E411" s="16"/>
    </row>
    <row r="412" spans="5:5" ht="12.75">
      <c r="E412" s="16"/>
    </row>
    <row r="413" spans="5:5" ht="12.75">
      <c r="E413" s="16"/>
    </row>
    <row r="414" spans="5:5" ht="12.75">
      <c r="E414" s="16"/>
    </row>
    <row r="415" spans="5:5" ht="12.75">
      <c r="E415" s="16"/>
    </row>
    <row r="416" spans="5:5" ht="12.75">
      <c r="E416" s="16"/>
    </row>
    <row r="417" spans="5:5" ht="12.75">
      <c r="E417" s="16"/>
    </row>
    <row r="418" spans="5:5" ht="12.75">
      <c r="E418" s="16"/>
    </row>
    <row r="419" spans="5:5" ht="12.75">
      <c r="E419" s="16"/>
    </row>
    <row r="420" spans="5:5" ht="12.75">
      <c r="E420" s="16"/>
    </row>
    <row r="421" spans="5:5" ht="12.75">
      <c r="E421" s="16"/>
    </row>
    <row r="422" spans="5:5" ht="12.75">
      <c r="E422" s="16"/>
    </row>
    <row r="423" spans="5:5" ht="12.75">
      <c r="E423" s="16"/>
    </row>
    <row r="424" spans="5:5" ht="12.75">
      <c r="E424" s="16"/>
    </row>
    <row r="425" spans="5:5" ht="12.75">
      <c r="E425" s="16"/>
    </row>
    <row r="426" spans="5:5" ht="12.75">
      <c r="E426" s="16"/>
    </row>
    <row r="427" spans="5:5" ht="12.75">
      <c r="E427" s="16"/>
    </row>
    <row r="428" spans="5:5" ht="12.75">
      <c r="E428" s="16"/>
    </row>
    <row r="429" spans="5:5" ht="12.75">
      <c r="E429" s="16"/>
    </row>
    <row r="430" spans="5:5" ht="12.75">
      <c r="E430" s="16"/>
    </row>
    <row r="431" spans="5:5" ht="12.75">
      <c r="E431" s="16"/>
    </row>
    <row r="432" spans="5:5" ht="12.75">
      <c r="E432" s="16"/>
    </row>
    <row r="433" spans="5:5" ht="12.75">
      <c r="E433" s="16"/>
    </row>
    <row r="434" spans="5:5" ht="12.75">
      <c r="E434" s="16"/>
    </row>
    <row r="435" spans="5:5" ht="12.75">
      <c r="E435" s="16"/>
    </row>
    <row r="436" spans="5:5" ht="12.75">
      <c r="E436" s="16"/>
    </row>
    <row r="437" spans="5:5" ht="12.75">
      <c r="E437" s="16"/>
    </row>
    <row r="438" spans="5:5" ht="12.75">
      <c r="E438" s="16"/>
    </row>
    <row r="439" spans="5:5" ht="12.75">
      <c r="E439" s="16"/>
    </row>
    <row r="440" spans="5:5" ht="12.75">
      <c r="E440" s="16"/>
    </row>
    <row r="441" spans="5:5" ht="12.75">
      <c r="E441" s="16"/>
    </row>
    <row r="442" spans="5:5" ht="12.75">
      <c r="E442" s="16"/>
    </row>
    <row r="443" spans="5:5" ht="12.75">
      <c r="E443" s="16"/>
    </row>
    <row r="444" spans="5:5" ht="12.75">
      <c r="E444" s="16"/>
    </row>
    <row r="445" spans="5:5" ht="12.75">
      <c r="E445" s="16"/>
    </row>
    <row r="446" spans="5:5" ht="12.75">
      <c r="E446" s="16"/>
    </row>
    <row r="447" spans="5:5" ht="12.75">
      <c r="E447" s="16"/>
    </row>
    <row r="448" spans="5:5" ht="12.75">
      <c r="E448" s="16"/>
    </row>
    <row r="449" spans="5:5" ht="12.75">
      <c r="E449" s="16"/>
    </row>
    <row r="450" spans="5:5" ht="12.75">
      <c r="E450" s="16"/>
    </row>
    <row r="451" spans="5:5" ht="12.75">
      <c r="E451" s="16"/>
    </row>
    <row r="452" spans="5:5" ht="12.75">
      <c r="E452" s="16"/>
    </row>
    <row r="453" spans="5:5" ht="12.75">
      <c r="E453" s="16"/>
    </row>
    <row r="454" spans="5:5" ht="12.75">
      <c r="E454" s="16"/>
    </row>
    <row r="455" spans="5:5" ht="12.75">
      <c r="E455" s="16"/>
    </row>
    <row r="456" spans="5:5" ht="12.75">
      <c r="E456" s="16"/>
    </row>
    <row r="457" spans="5:5" ht="12.75">
      <c r="E457" s="16"/>
    </row>
    <row r="458" spans="5:5" ht="12.75">
      <c r="E458" s="16"/>
    </row>
    <row r="459" spans="5:5" ht="12.75">
      <c r="E459" s="16"/>
    </row>
    <row r="460" spans="5:5" ht="12.75">
      <c r="E460" s="16"/>
    </row>
    <row r="461" spans="5:5" ht="12.75">
      <c r="E461" s="16"/>
    </row>
    <row r="462" spans="5:5" ht="12.75">
      <c r="E462" s="16"/>
    </row>
    <row r="463" spans="5:5" ht="12.75">
      <c r="E463" s="16"/>
    </row>
    <row r="464" spans="5:5" ht="12.75">
      <c r="E464" s="16"/>
    </row>
    <row r="465" spans="5:5" ht="12.75">
      <c r="E465" s="16"/>
    </row>
    <row r="466" spans="5:5" ht="12.75">
      <c r="E466" s="16"/>
    </row>
    <row r="467" spans="5:5" ht="12.75">
      <c r="E467" s="16"/>
    </row>
    <row r="468" spans="5:5" ht="12.75">
      <c r="E468" s="16"/>
    </row>
    <row r="469" spans="5:5" ht="12.75">
      <c r="E469" s="16"/>
    </row>
    <row r="470" spans="5:5" ht="12.75">
      <c r="E470" s="16"/>
    </row>
    <row r="471" spans="5:5" ht="12.75">
      <c r="E471" s="16"/>
    </row>
    <row r="472" spans="5:5" ht="12.75">
      <c r="E472" s="16"/>
    </row>
    <row r="473" spans="5:5" ht="12.75">
      <c r="E473" s="16"/>
    </row>
    <row r="474" spans="5:5" ht="12.75">
      <c r="E474" s="16"/>
    </row>
    <row r="475" spans="5:5" ht="12.75">
      <c r="E475" s="16"/>
    </row>
    <row r="476" spans="5:5" ht="12.75">
      <c r="E476" s="16"/>
    </row>
    <row r="477" spans="5:5" ht="12.75">
      <c r="E477" s="16"/>
    </row>
    <row r="478" spans="5:5" ht="12.75">
      <c r="E478" s="16"/>
    </row>
    <row r="479" spans="5:5" ht="12.75">
      <c r="E479" s="16"/>
    </row>
    <row r="480" spans="5:5" ht="12.75">
      <c r="E480" s="16"/>
    </row>
    <row r="481" spans="5:5" ht="12.75">
      <c r="E481" s="16"/>
    </row>
    <row r="482" spans="5:5" ht="12.75">
      <c r="E482" s="16"/>
    </row>
    <row r="483" spans="5:5" ht="12.75">
      <c r="E483" s="16"/>
    </row>
    <row r="484" spans="5:5" ht="12.75">
      <c r="E484" s="16"/>
    </row>
    <row r="485" spans="5:5" ht="12.75">
      <c r="E485" s="16"/>
    </row>
    <row r="486" spans="5:5" ht="12.75">
      <c r="E486" s="16"/>
    </row>
    <row r="487" spans="5:5" ht="12.75">
      <c r="E487" s="16"/>
    </row>
    <row r="488" spans="5:5" ht="12.75">
      <c r="E488" s="16"/>
    </row>
    <row r="489" spans="5:5" ht="12.75">
      <c r="E489" s="16"/>
    </row>
    <row r="490" spans="5:5" ht="12.75">
      <c r="E490" s="16"/>
    </row>
    <row r="491" spans="5:5" ht="12.75">
      <c r="E491" s="16"/>
    </row>
    <row r="492" spans="5:5" ht="12.75">
      <c r="E492" s="16"/>
    </row>
    <row r="493" spans="5:5" ht="12.75">
      <c r="E493" s="16"/>
    </row>
    <row r="494" spans="5:5" ht="12.75">
      <c r="E494" s="16"/>
    </row>
    <row r="495" spans="5:5" ht="12.75">
      <c r="E495" s="16"/>
    </row>
    <row r="496" spans="5:5" ht="12.75">
      <c r="E496" s="16"/>
    </row>
    <row r="497" spans="5:5" ht="12.75">
      <c r="E497" s="16"/>
    </row>
    <row r="498" spans="5:5" ht="12.75">
      <c r="E498" s="16"/>
    </row>
    <row r="499" spans="5:5" ht="12.75">
      <c r="E499" s="16"/>
    </row>
    <row r="500" spans="5:5" ht="12.75">
      <c r="E500" s="16"/>
    </row>
    <row r="501" spans="5:5" ht="12.75">
      <c r="E501" s="16"/>
    </row>
    <row r="502" spans="5:5" ht="12.75">
      <c r="E502" s="16"/>
    </row>
    <row r="503" spans="5:5" ht="12.75">
      <c r="E503" s="16"/>
    </row>
    <row r="504" spans="5:5" ht="12.75">
      <c r="E504" s="16"/>
    </row>
    <row r="505" spans="5:5" ht="12.75">
      <c r="E505" s="16"/>
    </row>
    <row r="506" spans="5:5" ht="12.75">
      <c r="E506" s="16"/>
    </row>
    <row r="507" spans="5:5" ht="12.75">
      <c r="E507" s="16"/>
    </row>
    <row r="508" spans="5:5" ht="12.75">
      <c r="E508" s="16"/>
    </row>
    <row r="509" spans="5:5" ht="12.75">
      <c r="E509" s="16"/>
    </row>
    <row r="510" spans="5:5" ht="12.75">
      <c r="E510" s="16"/>
    </row>
    <row r="511" spans="5:5" ht="12.75">
      <c r="E511" s="16"/>
    </row>
    <row r="512" spans="5:5" ht="12.75">
      <c r="E512" s="16"/>
    </row>
    <row r="513" spans="5:5" ht="12.75">
      <c r="E513" s="16"/>
    </row>
    <row r="514" spans="5:5" ht="12.75">
      <c r="E514" s="16"/>
    </row>
    <row r="515" spans="5:5" ht="12.75">
      <c r="E515" s="16"/>
    </row>
    <row r="516" spans="5:5" ht="12.75">
      <c r="E516" s="16"/>
    </row>
    <row r="517" spans="5:5" ht="12.75">
      <c r="E517" s="16"/>
    </row>
    <row r="518" spans="5:5" ht="12.75">
      <c r="E518" s="16"/>
    </row>
    <row r="519" spans="5:5" ht="12.75">
      <c r="E519" s="16"/>
    </row>
    <row r="520" spans="5:5" ht="12.75">
      <c r="E520" s="16"/>
    </row>
    <row r="521" spans="5:5" ht="12.75">
      <c r="E521" s="16"/>
    </row>
    <row r="522" spans="5:5" ht="12.75">
      <c r="E522" s="16"/>
    </row>
    <row r="523" spans="5:5" ht="12.75">
      <c r="E523" s="16"/>
    </row>
    <row r="524" spans="5:5" ht="12.75">
      <c r="E524" s="16"/>
    </row>
    <row r="525" spans="5:5" ht="12.75">
      <c r="E525" s="16"/>
    </row>
    <row r="526" spans="5:5" ht="12.75">
      <c r="E526" s="16"/>
    </row>
    <row r="527" spans="5:5" ht="12.75">
      <c r="E527" s="16"/>
    </row>
    <row r="528" spans="5:5" ht="12.75">
      <c r="E528" s="16"/>
    </row>
    <row r="529" spans="5:5" ht="12.75">
      <c r="E529" s="16"/>
    </row>
    <row r="530" spans="5:5" ht="12.75">
      <c r="E530" s="16"/>
    </row>
    <row r="531" spans="5:5" ht="12.75">
      <c r="E531" s="16"/>
    </row>
    <row r="532" spans="5:5" ht="12.75">
      <c r="E532" s="16"/>
    </row>
    <row r="533" spans="5:5" ht="12.75">
      <c r="E533" s="16"/>
    </row>
    <row r="534" spans="5:5" ht="12.75">
      <c r="E534" s="16"/>
    </row>
    <row r="535" spans="5:5" ht="12.75">
      <c r="E535" s="16"/>
    </row>
    <row r="536" spans="5:5" ht="12.75">
      <c r="E536" s="16"/>
    </row>
    <row r="537" spans="5:5" ht="12.75">
      <c r="E537" s="16"/>
    </row>
    <row r="538" spans="5:5" ht="12.75">
      <c r="E538" s="16"/>
    </row>
    <row r="539" spans="5:5" ht="12.75">
      <c r="E539" s="16"/>
    </row>
    <row r="540" spans="5:5" ht="12.75">
      <c r="E540" s="16"/>
    </row>
    <row r="541" spans="5:5" ht="12.75">
      <c r="E541" s="16"/>
    </row>
    <row r="542" spans="5:5" ht="12.75">
      <c r="E542" s="16"/>
    </row>
    <row r="543" spans="5:5" ht="12.75">
      <c r="E543" s="16"/>
    </row>
    <row r="544" spans="5:5" ht="12.75">
      <c r="E544" s="16"/>
    </row>
    <row r="545" spans="5:5" ht="12.75">
      <c r="E545" s="16"/>
    </row>
    <row r="546" spans="5:5" ht="12.75">
      <c r="E546" s="16"/>
    </row>
    <row r="547" spans="5:5" ht="12.75">
      <c r="E547" s="16"/>
    </row>
    <row r="548" spans="5:5" ht="12.75">
      <c r="E548" s="16"/>
    </row>
    <row r="549" spans="5:5" ht="12.75">
      <c r="E549" s="16"/>
    </row>
    <row r="550" spans="5:5" ht="12.75">
      <c r="E550" s="16"/>
    </row>
    <row r="551" spans="5:5" ht="12.75">
      <c r="E551" s="16"/>
    </row>
    <row r="552" spans="5:5" ht="12.75">
      <c r="E552" s="16"/>
    </row>
    <row r="553" spans="5:5" ht="12.75">
      <c r="E553" s="16"/>
    </row>
    <row r="554" spans="5:5" ht="12.75">
      <c r="E554" s="16"/>
    </row>
    <row r="555" spans="5:5" ht="12.75">
      <c r="E555" s="16"/>
    </row>
    <row r="556" spans="5:5" ht="12.75">
      <c r="E556" s="16"/>
    </row>
    <row r="557" spans="5:5" ht="12.75">
      <c r="E557" s="16"/>
    </row>
    <row r="558" spans="5:5" ht="12.75">
      <c r="E558" s="16"/>
    </row>
    <row r="559" spans="5:5" ht="12.75">
      <c r="E559" s="16"/>
    </row>
    <row r="560" spans="5:5" ht="12.75">
      <c r="E560" s="16"/>
    </row>
    <row r="561" spans="5:5" ht="12.75">
      <c r="E561" s="16"/>
    </row>
    <row r="562" spans="5:5" ht="12.75">
      <c r="E562" s="16"/>
    </row>
    <row r="563" spans="5:5" ht="12.75">
      <c r="E563" s="16"/>
    </row>
    <row r="564" spans="5:5" ht="12.75">
      <c r="E564" s="16"/>
    </row>
    <row r="565" spans="5:5" ht="12.75">
      <c r="E565" s="16"/>
    </row>
    <row r="566" spans="5:5" ht="12.75">
      <c r="E566" s="16"/>
    </row>
    <row r="567" spans="5:5" ht="12.75">
      <c r="E567" s="16"/>
    </row>
    <row r="568" spans="5:5" ht="12.75">
      <c r="E568" s="16"/>
    </row>
    <row r="569" spans="5:5" ht="12.75">
      <c r="E569" s="16"/>
    </row>
    <row r="570" spans="5:5" ht="12.75">
      <c r="E570" s="16"/>
    </row>
    <row r="571" spans="5:5" ht="12.75">
      <c r="E571" s="16"/>
    </row>
    <row r="572" spans="5:5" ht="12.75">
      <c r="E572" s="16"/>
    </row>
    <row r="573" spans="5:5" ht="12.75">
      <c r="E573" s="16"/>
    </row>
    <row r="574" spans="5:5" ht="12.75">
      <c r="E574" s="16"/>
    </row>
    <row r="575" spans="5:5" ht="12.75">
      <c r="E575" s="16"/>
    </row>
    <row r="576" spans="5:5" ht="12.75">
      <c r="E576" s="16"/>
    </row>
    <row r="577" spans="5:5" ht="12.75">
      <c r="E577" s="16"/>
    </row>
    <row r="578" spans="5:5" ht="12.75">
      <c r="E578" s="16"/>
    </row>
    <row r="579" spans="5:5" ht="12.75">
      <c r="E579" s="16"/>
    </row>
    <row r="580" spans="5:5" ht="12.75">
      <c r="E580" s="16"/>
    </row>
    <row r="581" spans="5:5" ht="12.75">
      <c r="E581" s="16"/>
    </row>
    <row r="582" spans="5:5" ht="12.75">
      <c r="E582" s="16"/>
    </row>
    <row r="583" spans="5:5" ht="12.75">
      <c r="E583" s="16"/>
    </row>
    <row r="584" spans="5:5" ht="12.75">
      <c r="E584" s="16"/>
    </row>
    <row r="585" spans="5:5" ht="12.75">
      <c r="E585" s="16"/>
    </row>
    <row r="586" spans="5:5" ht="12.75">
      <c r="E586" s="16"/>
    </row>
    <row r="587" spans="5:5" ht="12.75">
      <c r="E587" s="16"/>
    </row>
    <row r="588" spans="5:5" ht="12.75">
      <c r="E588" s="16"/>
    </row>
    <row r="589" spans="5:5" ht="12.75">
      <c r="E589" s="16"/>
    </row>
    <row r="590" spans="5:5" ht="12.75">
      <c r="E590" s="16"/>
    </row>
    <row r="591" spans="5:5" ht="12.75">
      <c r="E591" s="16"/>
    </row>
    <row r="592" spans="5:5" ht="12.75">
      <c r="E592" s="16"/>
    </row>
    <row r="593" spans="5:5" ht="12.75">
      <c r="E593" s="16"/>
    </row>
    <row r="594" spans="5:5" ht="12.75">
      <c r="E594" s="16"/>
    </row>
    <row r="595" spans="5:5" ht="12.75">
      <c r="E595" s="16"/>
    </row>
    <row r="596" spans="5:5" ht="12.75">
      <c r="E596" s="16"/>
    </row>
    <row r="597" spans="5:5" ht="12.75">
      <c r="E597" s="16"/>
    </row>
    <row r="598" spans="5:5" ht="12.75">
      <c r="E598" s="16"/>
    </row>
    <row r="599" spans="5:5" ht="12.75">
      <c r="E599" s="16"/>
    </row>
    <row r="600" spans="5:5" ht="12.75">
      <c r="E600" s="16"/>
    </row>
    <row r="601" spans="5:5" ht="12.75">
      <c r="E601" s="16"/>
    </row>
    <row r="602" spans="5:5" ht="12.75">
      <c r="E602" s="16"/>
    </row>
    <row r="603" spans="5:5" ht="12.75">
      <c r="E603" s="16"/>
    </row>
    <row r="604" spans="5:5" ht="12.75">
      <c r="E604" s="16"/>
    </row>
    <row r="605" spans="5:5" ht="12.75">
      <c r="E605" s="16"/>
    </row>
    <row r="606" spans="5:5" ht="12.75">
      <c r="E606" s="16"/>
    </row>
    <row r="607" spans="5:5" ht="12.75">
      <c r="E607" s="16"/>
    </row>
    <row r="608" spans="5:5" ht="12.75">
      <c r="E608" s="16"/>
    </row>
    <row r="609" spans="5:5" ht="12.75">
      <c r="E609" s="16"/>
    </row>
    <row r="610" spans="5:5" ht="12.75">
      <c r="E610" s="16"/>
    </row>
    <row r="611" spans="5:5" ht="12.75">
      <c r="E611" s="16"/>
    </row>
    <row r="612" spans="5:5" ht="12.75">
      <c r="E612" s="16"/>
    </row>
    <row r="613" spans="5:5" ht="12.75">
      <c r="E613" s="16"/>
    </row>
    <row r="614" spans="5:5" ht="12.75">
      <c r="E614" s="16"/>
    </row>
    <row r="615" spans="5:5" ht="12.75">
      <c r="E615" s="16"/>
    </row>
    <row r="616" spans="5:5" ht="12.75">
      <c r="E616" s="16"/>
    </row>
    <row r="617" spans="5:5" ht="12.75">
      <c r="E617" s="16"/>
    </row>
    <row r="618" spans="5:5" ht="12.75">
      <c r="E618" s="16"/>
    </row>
    <row r="619" spans="5:5" ht="12.75">
      <c r="E619" s="16"/>
    </row>
    <row r="620" spans="5:5" ht="12.75">
      <c r="E620" s="16"/>
    </row>
    <row r="621" spans="5:5" ht="12.75">
      <c r="E621" s="16"/>
    </row>
    <row r="622" spans="5:5" ht="12.75">
      <c r="E622" s="16"/>
    </row>
    <row r="623" spans="5:5" ht="12.75">
      <c r="E623" s="16"/>
    </row>
    <row r="624" spans="5:5" ht="12.75">
      <c r="E624" s="16"/>
    </row>
    <row r="625" spans="5:5" ht="12.75">
      <c r="E625" s="16"/>
    </row>
    <row r="626" spans="5:5" ht="12.75">
      <c r="E626" s="16"/>
    </row>
    <row r="627" spans="5:5" ht="12.75">
      <c r="E627" s="16"/>
    </row>
    <row r="628" spans="5:5" ht="12.75">
      <c r="E628" s="16"/>
    </row>
    <row r="629" spans="5:5" ht="12.75">
      <c r="E629" s="16"/>
    </row>
    <row r="630" spans="5:5" ht="12.75">
      <c r="E630" s="16"/>
    </row>
    <row r="631" spans="5:5" ht="12.75">
      <c r="E631" s="16"/>
    </row>
    <row r="632" spans="5:5" ht="12.75">
      <c r="E632" s="16"/>
    </row>
    <row r="633" spans="5:5" ht="12.75">
      <c r="E633" s="16"/>
    </row>
    <row r="634" spans="5:5" ht="12.75">
      <c r="E634" s="16"/>
    </row>
    <row r="635" spans="5:5" ht="12.75">
      <c r="E635" s="16"/>
    </row>
    <row r="636" spans="5:5" ht="12.75">
      <c r="E636" s="16"/>
    </row>
    <row r="637" spans="5:5" ht="12.75">
      <c r="E637" s="16"/>
    </row>
    <row r="638" spans="5:5" ht="12.75">
      <c r="E638" s="16"/>
    </row>
    <row r="639" spans="5:5" ht="12.75">
      <c r="E639" s="16"/>
    </row>
    <row r="640" spans="5:5" ht="12.75">
      <c r="E640" s="16"/>
    </row>
    <row r="641" spans="5:5" ht="12.75">
      <c r="E641" s="16"/>
    </row>
    <row r="642" spans="5:5" ht="12.75">
      <c r="E642" s="16"/>
    </row>
    <row r="643" spans="5:5" ht="12.75">
      <c r="E643" s="16"/>
    </row>
    <row r="644" spans="5:5" ht="12.75">
      <c r="E644" s="16"/>
    </row>
    <row r="645" spans="5:5" ht="12.75">
      <c r="E645" s="16"/>
    </row>
    <row r="646" spans="5:5" ht="12.75">
      <c r="E646" s="16"/>
    </row>
    <row r="647" spans="5:5" ht="12.75">
      <c r="E647" s="16"/>
    </row>
    <row r="648" spans="5:5" ht="12.75">
      <c r="E648" s="16"/>
    </row>
    <row r="649" spans="5:5" ht="12.75">
      <c r="E649" s="16"/>
    </row>
    <row r="650" spans="5:5" ht="12.75">
      <c r="E650" s="16"/>
    </row>
    <row r="651" spans="5:5" ht="12.75">
      <c r="E651" s="16"/>
    </row>
    <row r="652" spans="5:5" ht="12.75">
      <c r="E652" s="16"/>
    </row>
    <row r="653" spans="5:5" ht="12.75">
      <c r="E653" s="16"/>
    </row>
    <row r="654" spans="5:5" ht="12.75">
      <c r="E654" s="16"/>
    </row>
    <row r="655" spans="5:5" ht="12.75">
      <c r="E655" s="16"/>
    </row>
    <row r="656" spans="5:5" ht="12.75">
      <c r="E656" s="16"/>
    </row>
    <row r="657" spans="5:5" ht="12.75">
      <c r="E657" s="16"/>
    </row>
    <row r="658" spans="5:5" ht="12.75">
      <c r="E658" s="16"/>
    </row>
    <row r="659" spans="5:5" ht="12.75">
      <c r="E659" s="16"/>
    </row>
    <row r="660" spans="5:5" ht="12.75">
      <c r="E660" s="16"/>
    </row>
    <row r="661" spans="5:5" ht="12.75">
      <c r="E661" s="16"/>
    </row>
    <row r="662" spans="5:5" ht="12.75">
      <c r="E662" s="16"/>
    </row>
    <row r="663" spans="5:5" ht="12.75">
      <c r="E663" s="16"/>
    </row>
    <row r="664" spans="5:5" ht="12.75">
      <c r="E664" s="16"/>
    </row>
    <row r="665" spans="5:5" ht="12.75">
      <c r="E665" s="16"/>
    </row>
    <row r="666" spans="5:5" ht="12.75">
      <c r="E666" s="16"/>
    </row>
    <row r="667" spans="5:5" ht="12.75">
      <c r="E667" s="16"/>
    </row>
    <row r="668" spans="5:5" ht="12.75">
      <c r="E668" s="16"/>
    </row>
    <row r="669" spans="5:5" ht="12.75">
      <c r="E669" s="16"/>
    </row>
    <row r="670" spans="5:5" ht="12.75">
      <c r="E670" s="16"/>
    </row>
    <row r="671" spans="5:5" ht="12.75">
      <c r="E671" s="16"/>
    </row>
    <row r="672" spans="5:5" ht="12.75">
      <c r="E672" s="16"/>
    </row>
    <row r="673" spans="5:5" ht="12.75">
      <c r="E673" s="16"/>
    </row>
    <row r="674" spans="5:5" ht="12.75">
      <c r="E674" s="16"/>
    </row>
    <row r="675" spans="5:5" ht="12.75">
      <c r="E675" s="16"/>
    </row>
    <row r="676" spans="5:5" ht="12.75">
      <c r="E676" s="16"/>
    </row>
    <row r="677" spans="5:5" ht="12.75">
      <c r="E677" s="16"/>
    </row>
    <row r="678" spans="5:5" ht="12.75">
      <c r="E678" s="16"/>
    </row>
    <row r="679" spans="5:5" ht="12.75">
      <c r="E679" s="16"/>
    </row>
    <row r="680" spans="5:5" ht="12.75">
      <c r="E680" s="16"/>
    </row>
    <row r="681" spans="5:5" ht="12.75">
      <c r="E681" s="16"/>
    </row>
    <row r="682" spans="5:5" ht="12.75">
      <c r="E682" s="16"/>
    </row>
    <row r="683" spans="5:5" ht="12.75">
      <c r="E683" s="16"/>
    </row>
    <row r="684" spans="5:5" ht="12.75">
      <c r="E684" s="16"/>
    </row>
    <row r="685" spans="5:5" ht="12.75">
      <c r="E685" s="16"/>
    </row>
    <row r="686" spans="5:5" ht="12.75">
      <c r="E686" s="16"/>
    </row>
    <row r="687" spans="5:5" ht="12.75">
      <c r="E687" s="16"/>
    </row>
    <row r="688" spans="5:5" ht="12.75">
      <c r="E688" s="16"/>
    </row>
    <row r="689" spans="5:5" ht="12.75">
      <c r="E689" s="16"/>
    </row>
    <row r="690" spans="5:5" ht="12.75">
      <c r="E690" s="16"/>
    </row>
    <row r="691" spans="5:5" ht="12.75">
      <c r="E691" s="16"/>
    </row>
    <row r="692" spans="5:5" ht="12.75">
      <c r="E692" s="16"/>
    </row>
    <row r="693" spans="5:5" ht="12.75">
      <c r="E693" s="16"/>
    </row>
    <row r="694" spans="5:5" ht="12.75">
      <c r="E694" s="16"/>
    </row>
    <row r="695" spans="5:5" ht="12.75">
      <c r="E695" s="16"/>
    </row>
    <row r="696" spans="5:5" ht="12.75">
      <c r="E696" s="16"/>
    </row>
    <row r="697" spans="5:5" ht="12.75">
      <c r="E697" s="16"/>
    </row>
    <row r="698" spans="5:5" ht="12.75">
      <c r="E698" s="16"/>
    </row>
    <row r="699" spans="5:5" ht="12.75">
      <c r="E699" s="16"/>
    </row>
    <row r="700" spans="5:5" ht="12.75">
      <c r="E700" s="16"/>
    </row>
    <row r="701" spans="5:5" ht="12.75">
      <c r="E701" s="16"/>
    </row>
    <row r="702" spans="5:5" ht="12.75">
      <c r="E702" s="16"/>
    </row>
    <row r="703" spans="5:5" ht="12.75">
      <c r="E703" s="16"/>
    </row>
    <row r="704" spans="5:5" ht="12.75">
      <c r="E704" s="16"/>
    </row>
    <row r="705" spans="5:5" ht="12.75">
      <c r="E705" s="16"/>
    </row>
    <row r="706" spans="5:5" ht="12.75">
      <c r="E706" s="16"/>
    </row>
    <row r="707" spans="5:5" ht="12.75">
      <c r="E707" s="16"/>
    </row>
    <row r="708" spans="5:5" ht="12.75">
      <c r="E708" s="16"/>
    </row>
    <row r="709" spans="5:5" ht="12.75">
      <c r="E709" s="16"/>
    </row>
    <row r="710" spans="5:5" ht="12.75">
      <c r="E710" s="16"/>
    </row>
    <row r="711" spans="5:5" ht="12.75">
      <c r="E711" s="16"/>
    </row>
    <row r="712" spans="5:5" ht="12.75">
      <c r="E712" s="16"/>
    </row>
    <row r="713" spans="5:5" ht="12.75">
      <c r="E713" s="16"/>
    </row>
    <row r="714" spans="5:5" ht="12.75">
      <c r="E714" s="16"/>
    </row>
    <row r="715" spans="5:5" ht="12.75">
      <c r="E715" s="16"/>
    </row>
    <row r="716" spans="5:5" ht="12.75">
      <c r="E716" s="16"/>
    </row>
    <row r="717" spans="5:5" ht="12.75">
      <c r="E717" s="16"/>
    </row>
    <row r="718" spans="5:5" ht="12.75">
      <c r="E718" s="16"/>
    </row>
    <row r="719" spans="5:5" ht="12.75">
      <c r="E719" s="16"/>
    </row>
    <row r="720" spans="5:5" ht="12.75">
      <c r="E720" s="16"/>
    </row>
    <row r="721" spans="5:5" ht="12.75">
      <c r="E721" s="16"/>
    </row>
    <row r="722" spans="5:5" ht="12.75">
      <c r="E722" s="16"/>
    </row>
    <row r="723" spans="5:5" ht="12.75">
      <c r="E723" s="16"/>
    </row>
    <row r="724" spans="5:5" ht="12.75">
      <c r="E724" s="16"/>
    </row>
    <row r="725" spans="5:5" ht="12.75">
      <c r="E725" s="16"/>
    </row>
    <row r="726" spans="5:5" ht="12.75">
      <c r="E726" s="16"/>
    </row>
    <row r="727" spans="5:5" ht="12.75">
      <c r="E727" s="16"/>
    </row>
    <row r="728" spans="5:5" ht="12.75">
      <c r="E728" s="16"/>
    </row>
    <row r="729" spans="5:5" ht="12.75">
      <c r="E729" s="16"/>
    </row>
    <row r="730" spans="5:5" ht="12.75">
      <c r="E730" s="16"/>
    </row>
    <row r="731" spans="5:5" ht="12.75">
      <c r="E731" s="16"/>
    </row>
    <row r="732" spans="5:5" ht="12.75">
      <c r="E732" s="16"/>
    </row>
    <row r="733" spans="5:5" ht="12.75">
      <c r="E733" s="16"/>
    </row>
    <row r="734" spans="5:5" ht="12.75">
      <c r="E734" s="16"/>
    </row>
    <row r="735" spans="5:5" ht="12.75">
      <c r="E735" s="16"/>
    </row>
    <row r="736" spans="5:5" ht="12.75">
      <c r="E736" s="16"/>
    </row>
    <row r="737" spans="5:5" ht="12.75">
      <c r="E737" s="16"/>
    </row>
    <row r="738" spans="5:5" ht="12.75">
      <c r="E738" s="16"/>
    </row>
    <row r="739" spans="5:5" ht="12.75">
      <c r="E739" s="16"/>
    </row>
    <row r="740" spans="5:5" ht="12.75">
      <c r="E740" s="16"/>
    </row>
    <row r="741" spans="5:5" ht="12.75">
      <c r="E741" s="16"/>
    </row>
    <row r="742" spans="5:5" ht="12.75">
      <c r="E742" s="16"/>
    </row>
    <row r="743" spans="5:5" ht="12.75">
      <c r="E743" s="16"/>
    </row>
    <row r="744" spans="5:5" ht="12.75">
      <c r="E744" s="16"/>
    </row>
    <row r="745" spans="5:5" ht="12.75">
      <c r="E745" s="16"/>
    </row>
    <row r="746" spans="5:5" ht="12.75">
      <c r="E746" s="16"/>
    </row>
    <row r="747" spans="5:5" ht="12.75">
      <c r="E747" s="16"/>
    </row>
    <row r="748" spans="5:5" ht="12.75">
      <c r="E748" s="16"/>
    </row>
    <row r="749" spans="5:5" ht="12.75">
      <c r="E749" s="16"/>
    </row>
    <row r="750" spans="5:5" ht="12.75">
      <c r="E750" s="16"/>
    </row>
    <row r="751" spans="5:5" ht="12.75">
      <c r="E751" s="16"/>
    </row>
    <row r="752" spans="5:5" ht="12.75">
      <c r="E752" s="16"/>
    </row>
    <row r="753" spans="5:5" ht="12.75">
      <c r="E753" s="16"/>
    </row>
    <row r="754" spans="5:5" ht="12.75">
      <c r="E754" s="16"/>
    </row>
    <row r="755" spans="5:5" ht="12.75">
      <c r="E755" s="16"/>
    </row>
    <row r="756" spans="5:5" ht="12.75">
      <c r="E756" s="16"/>
    </row>
    <row r="757" spans="5:5" ht="12.75">
      <c r="E757" s="16"/>
    </row>
    <row r="758" spans="5:5" ht="12.75">
      <c r="E758" s="16"/>
    </row>
    <row r="759" spans="5:5" ht="12.75">
      <c r="E759" s="16"/>
    </row>
    <row r="760" spans="5:5" ht="12.75">
      <c r="E760" s="16"/>
    </row>
    <row r="761" spans="5:5" ht="12.75">
      <c r="E761" s="16"/>
    </row>
    <row r="762" spans="5:5" ht="12.75">
      <c r="E762" s="16"/>
    </row>
    <row r="763" spans="5:5" ht="12.75">
      <c r="E763" s="16"/>
    </row>
    <row r="764" spans="5:5" ht="12.75">
      <c r="E764" s="16"/>
    </row>
    <row r="765" spans="5:5" ht="12.75">
      <c r="E765" s="16"/>
    </row>
    <row r="766" spans="5:5" ht="12.75">
      <c r="E766" s="16"/>
    </row>
    <row r="767" spans="5:5" ht="12.75">
      <c r="E767" s="16"/>
    </row>
    <row r="768" spans="5:5" ht="12.75">
      <c r="E768" s="16"/>
    </row>
    <row r="769" spans="5:5" ht="12.75">
      <c r="E769" s="16"/>
    </row>
    <row r="770" spans="5:5" ht="12.75">
      <c r="E770" s="16"/>
    </row>
    <row r="771" spans="5:5" ht="12.75">
      <c r="E771" s="16"/>
    </row>
    <row r="772" spans="5:5" ht="12.75">
      <c r="E772" s="16"/>
    </row>
    <row r="773" spans="5:5" ht="12.75">
      <c r="E773" s="16"/>
    </row>
    <row r="774" spans="5:5" ht="12.75">
      <c r="E774" s="16"/>
    </row>
    <row r="775" spans="5:5" ht="12.75">
      <c r="E775" s="16"/>
    </row>
    <row r="776" spans="5:5" ht="12.75">
      <c r="E776" s="16"/>
    </row>
    <row r="777" spans="5:5" ht="12.75">
      <c r="E777" s="16"/>
    </row>
    <row r="778" spans="5:5" ht="12.75">
      <c r="E778" s="16"/>
    </row>
    <row r="779" spans="5:5" ht="12.75">
      <c r="E779" s="16"/>
    </row>
    <row r="780" spans="5:5" ht="12.75">
      <c r="E780" s="16"/>
    </row>
    <row r="781" spans="5:5" ht="12.75">
      <c r="E781" s="16"/>
    </row>
    <row r="782" spans="5:5" ht="12.75">
      <c r="E782" s="16"/>
    </row>
    <row r="783" spans="5:5" ht="12.75">
      <c r="E783" s="16"/>
    </row>
    <row r="784" spans="5:5" ht="12.75">
      <c r="E784" s="16"/>
    </row>
    <row r="785" spans="5:5" ht="12.75">
      <c r="E785" s="16"/>
    </row>
    <row r="786" spans="5:5" ht="12.75">
      <c r="E786" s="16"/>
    </row>
    <row r="787" spans="5:5" ht="12.75">
      <c r="E787" s="16"/>
    </row>
    <row r="788" spans="5:5" ht="12.75">
      <c r="E788" s="16"/>
    </row>
    <row r="789" spans="5:5" ht="12.75">
      <c r="E789" s="16"/>
    </row>
    <row r="790" spans="5:5" ht="12.75">
      <c r="E790" s="16"/>
    </row>
    <row r="791" spans="5:5" ht="12.75">
      <c r="E791" s="16"/>
    </row>
    <row r="792" spans="5:5" ht="12.75">
      <c r="E792" s="16"/>
    </row>
    <row r="793" spans="5:5" ht="12.75">
      <c r="E793" s="16"/>
    </row>
    <row r="794" spans="5:5" ht="12.75">
      <c r="E794" s="16"/>
    </row>
    <row r="795" spans="5:5" ht="12.75">
      <c r="E795" s="16"/>
    </row>
    <row r="796" spans="5:5" ht="12.75">
      <c r="E796" s="16"/>
    </row>
    <row r="797" spans="5:5" ht="12.75">
      <c r="E797" s="16"/>
    </row>
    <row r="798" spans="5:5" ht="12.75">
      <c r="E798" s="16"/>
    </row>
    <row r="799" spans="5:5" ht="12.75">
      <c r="E799" s="16"/>
    </row>
    <row r="800" spans="5:5" ht="12.75">
      <c r="E800" s="16"/>
    </row>
    <row r="801" spans="5:5" ht="12.75">
      <c r="E801" s="16"/>
    </row>
    <row r="802" spans="5:5" ht="12.75">
      <c r="E802" s="16"/>
    </row>
    <row r="803" spans="5:5" ht="12.75">
      <c r="E803" s="16"/>
    </row>
    <row r="804" spans="5:5" ht="12.75">
      <c r="E804" s="16"/>
    </row>
    <row r="805" spans="5:5" ht="12.75">
      <c r="E805" s="16"/>
    </row>
    <row r="806" spans="5:5" ht="12.75">
      <c r="E806" s="16"/>
    </row>
    <row r="807" spans="5:5" ht="12.75">
      <c r="E807" s="16"/>
    </row>
    <row r="808" spans="5:5" ht="12.75">
      <c r="E808" s="16"/>
    </row>
    <row r="809" spans="5:5" ht="12.75">
      <c r="E809" s="16"/>
    </row>
    <row r="810" spans="5:5" ht="12.75">
      <c r="E810" s="16"/>
    </row>
    <row r="811" spans="5:5" ht="12.75">
      <c r="E811" s="16"/>
    </row>
    <row r="812" spans="5:5" ht="12.75">
      <c r="E812" s="16"/>
    </row>
    <row r="813" spans="5:5" ht="12.75">
      <c r="E813" s="16"/>
    </row>
    <row r="814" spans="5:5" ht="12.75">
      <c r="E814" s="16"/>
    </row>
    <row r="815" spans="5:5" ht="12.75">
      <c r="E815" s="16"/>
    </row>
    <row r="816" spans="5:5" ht="12.75">
      <c r="E816" s="16"/>
    </row>
    <row r="817" spans="5:5" ht="12.75">
      <c r="E817" s="16"/>
    </row>
    <row r="818" spans="5:5" ht="12.75">
      <c r="E818" s="16"/>
    </row>
    <row r="819" spans="5:5" ht="12.75">
      <c r="E819" s="16"/>
    </row>
    <row r="820" spans="5:5" ht="12.75">
      <c r="E820" s="16"/>
    </row>
    <row r="821" spans="5:5" ht="12.75">
      <c r="E821" s="16"/>
    </row>
    <row r="822" spans="5:5" ht="12.75">
      <c r="E822" s="16"/>
    </row>
    <row r="823" spans="5:5" ht="12.75">
      <c r="E823" s="16"/>
    </row>
    <row r="824" spans="5:5" ht="12.75">
      <c r="E824" s="16"/>
    </row>
    <row r="825" spans="5:5" ht="12.75">
      <c r="E825" s="16"/>
    </row>
    <row r="826" spans="5:5" ht="12.75">
      <c r="E826" s="16"/>
    </row>
    <row r="827" spans="5:5" ht="12.75">
      <c r="E827" s="16"/>
    </row>
    <row r="828" spans="5:5" ht="12.75">
      <c r="E828" s="16"/>
    </row>
    <row r="829" spans="5:5" ht="12.75">
      <c r="E829" s="16"/>
    </row>
    <row r="830" spans="5:5" ht="12.75">
      <c r="E830" s="16"/>
    </row>
    <row r="831" spans="5:5" ht="12.75">
      <c r="E831" s="16"/>
    </row>
    <row r="832" spans="5:5" ht="12.75">
      <c r="E832" s="16"/>
    </row>
    <row r="833" spans="5:5" ht="12.75">
      <c r="E833" s="16"/>
    </row>
    <row r="834" spans="5:5" ht="12.75">
      <c r="E834" s="16"/>
    </row>
    <row r="835" spans="5:5" ht="12.75">
      <c r="E835" s="16"/>
    </row>
    <row r="836" spans="5:5" ht="12.75">
      <c r="E836" s="16"/>
    </row>
    <row r="837" spans="5:5" ht="12.75">
      <c r="E837" s="16"/>
    </row>
    <row r="838" spans="5:5" ht="12.75">
      <c r="E838" s="16"/>
    </row>
    <row r="839" spans="5:5" ht="12.75">
      <c r="E839" s="16"/>
    </row>
    <row r="840" spans="5:5" ht="12.75">
      <c r="E840" s="16"/>
    </row>
    <row r="841" spans="5:5" ht="12.75">
      <c r="E841" s="16"/>
    </row>
    <row r="842" spans="5:5" ht="12.75">
      <c r="E842" s="16"/>
    </row>
    <row r="843" spans="5:5" ht="12.75">
      <c r="E843" s="16"/>
    </row>
    <row r="844" spans="5:5" ht="12.75">
      <c r="E844" s="16"/>
    </row>
    <row r="845" spans="5:5" ht="12.75">
      <c r="E845" s="16"/>
    </row>
    <row r="846" spans="5:5" ht="12.75">
      <c r="E846" s="16"/>
    </row>
    <row r="847" spans="5:5" ht="12.75">
      <c r="E847" s="16"/>
    </row>
    <row r="848" spans="5:5" ht="12.75">
      <c r="E848" s="16"/>
    </row>
    <row r="849" spans="5:5" ht="12.75">
      <c r="E849" s="16"/>
    </row>
    <row r="850" spans="5:5" ht="12.75">
      <c r="E850" s="16"/>
    </row>
    <row r="851" spans="5:5" ht="12.75">
      <c r="E851" s="16"/>
    </row>
    <row r="852" spans="5:5" ht="12.75">
      <c r="E852" s="16"/>
    </row>
    <row r="853" spans="5:5" ht="12.75">
      <c r="E853" s="16"/>
    </row>
    <row r="854" spans="5:5" ht="12.75">
      <c r="E854" s="16"/>
    </row>
    <row r="855" spans="5:5" ht="12.75">
      <c r="E855" s="16"/>
    </row>
    <row r="856" spans="5:5" ht="12.75">
      <c r="E856" s="16"/>
    </row>
    <row r="857" spans="5:5" ht="12.75">
      <c r="E857" s="16"/>
    </row>
    <row r="858" spans="5:5" ht="12.75">
      <c r="E858" s="16"/>
    </row>
    <row r="859" spans="5:5" ht="12.75">
      <c r="E859" s="16"/>
    </row>
    <row r="860" spans="5:5" ht="12.75">
      <c r="E860" s="16"/>
    </row>
    <row r="861" spans="5:5" ht="12.75">
      <c r="E861" s="16"/>
    </row>
    <row r="862" spans="5:5" ht="12.75">
      <c r="E862" s="16"/>
    </row>
    <row r="863" spans="5:5" ht="12.75">
      <c r="E863" s="16"/>
    </row>
    <row r="864" spans="5:5" ht="12.75">
      <c r="E864" s="16"/>
    </row>
    <row r="865" spans="5:5" ht="12.75">
      <c r="E865" s="16"/>
    </row>
    <row r="866" spans="5:5" ht="12.75">
      <c r="E866" s="16"/>
    </row>
    <row r="867" spans="5:5" ht="12.75">
      <c r="E867" s="16"/>
    </row>
    <row r="868" spans="5:5" ht="12.75">
      <c r="E868" s="16"/>
    </row>
    <row r="869" spans="5:5" ht="12.75">
      <c r="E869" s="16"/>
    </row>
    <row r="870" spans="5:5" ht="12.75">
      <c r="E870" s="16"/>
    </row>
    <row r="871" spans="5:5" ht="12.75">
      <c r="E871" s="16"/>
    </row>
    <row r="872" spans="5:5" ht="12.75">
      <c r="E872" s="16"/>
    </row>
    <row r="873" spans="5:5" ht="12.75">
      <c r="E873" s="16"/>
    </row>
    <row r="874" spans="5:5" ht="12.75">
      <c r="E874" s="16"/>
    </row>
    <row r="875" spans="5:5" ht="12.75">
      <c r="E875" s="16"/>
    </row>
    <row r="876" spans="5:5" ht="12.75">
      <c r="E876" s="16"/>
    </row>
    <row r="877" spans="5:5" ht="12.75">
      <c r="E877" s="16"/>
    </row>
    <row r="878" spans="5:5" ht="12.75">
      <c r="E878" s="16"/>
    </row>
    <row r="879" spans="5:5" ht="12.75">
      <c r="E879" s="16"/>
    </row>
    <row r="880" spans="5:5" ht="12.75">
      <c r="E880" s="16"/>
    </row>
    <row r="881" spans="5:5" ht="12.75">
      <c r="E881" s="16"/>
    </row>
    <row r="882" spans="5:5" ht="12.75">
      <c r="E882" s="16"/>
    </row>
    <row r="883" spans="5:5" ht="12.75">
      <c r="E883" s="16"/>
    </row>
    <row r="884" spans="5:5" ht="12.75">
      <c r="E884" s="16"/>
    </row>
    <row r="885" spans="5:5" ht="12.75">
      <c r="E885" s="16"/>
    </row>
    <row r="886" spans="5:5" ht="12.75">
      <c r="E886" s="16"/>
    </row>
    <row r="887" spans="5:5" ht="12.75">
      <c r="E887" s="16"/>
    </row>
    <row r="888" spans="5:5" ht="12.75">
      <c r="E888" s="16"/>
    </row>
    <row r="889" spans="5:5" ht="12.75">
      <c r="E889" s="16"/>
    </row>
    <row r="890" spans="5:5" ht="12.75">
      <c r="E890" s="16"/>
    </row>
    <row r="891" spans="5:5" ht="12.75">
      <c r="E891" s="16"/>
    </row>
    <row r="892" spans="5:5" ht="12.75">
      <c r="E892" s="16"/>
    </row>
    <row r="893" spans="5:5" ht="12.75">
      <c r="E893" s="16"/>
    </row>
    <row r="894" spans="5:5" ht="12.75">
      <c r="E894" s="16"/>
    </row>
    <row r="895" spans="5:5" ht="12.75">
      <c r="E895" s="16"/>
    </row>
    <row r="896" spans="5:5" ht="12.75">
      <c r="E896" s="16"/>
    </row>
    <row r="897" spans="5:5" ht="12.75">
      <c r="E897" s="16"/>
    </row>
    <row r="898" spans="5:5" ht="12.75">
      <c r="E898" s="16"/>
    </row>
    <row r="899" spans="5:5" ht="12.75">
      <c r="E899" s="16"/>
    </row>
    <row r="900" spans="5:5" ht="12.75">
      <c r="E900" s="16"/>
    </row>
    <row r="901" spans="5:5" ht="12.75">
      <c r="E901" s="16"/>
    </row>
    <row r="902" spans="5:5" ht="12.75">
      <c r="E902" s="16"/>
    </row>
    <row r="903" spans="5:5" ht="12.75">
      <c r="E903" s="16"/>
    </row>
    <row r="904" spans="5:5" ht="12.75">
      <c r="E904" s="16"/>
    </row>
    <row r="905" spans="5:5" ht="12.75">
      <c r="E905" s="16"/>
    </row>
    <row r="906" spans="5:5" ht="12.75">
      <c r="E906" s="16"/>
    </row>
    <row r="907" spans="5:5" ht="12.75">
      <c r="E907" s="16"/>
    </row>
    <row r="908" spans="5:5" ht="12.75">
      <c r="E908" s="16"/>
    </row>
    <row r="909" spans="5:5" ht="12.75">
      <c r="E909" s="16"/>
    </row>
    <row r="910" spans="5:5" ht="12.75">
      <c r="E910" s="16"/>
    </row>
    <row r="911" spans="5:5" ht="12.75">
      <c r="E911" s="16"/>
    </row>
    <row r="912" spans="5:5" ht="12.75">
      <c r="E912" s="16"/>
    </row>
    <row r="913" spans="5:5" ht="12.75">
      <c r="E913" s="16"/>
    </row>
    <row r="914" spans="5:5" ht="12.75">
      <c r="E914" s="16"/>
    </row>
    <row r="915" spans="5:5" ht="12.75">
      <c r="E915" s="16"/>
    </row>
    <row r="916" spans="5:5" ht="12.75">
      <c r="E916" s="16"/>
    </row>
    <row r="917" spans="5:5" ht="12.75">
      <c r="E917" s="16"/>
    </row>
    <row r="918" spans="5:5" ht="12.75">
      <c r="E918" s="16"/>
    </row>
    <row r="919" spans="5:5" ht="12.75">
      <c r="E919" s="16"/>
    </row>
    <row r="920" spans="5:5" ht="12.75">
      <c r="E920" s="16"/>
    </row>
    <row r="921" spans="5:5" ht="12.75">
      <c r="E921" s="16"/>
    </row>
    <row r="922" spans="5:5" ht="12.75">
      <c r="E922" s="16"/>
    </row>
    <row r="923" spans="5:5" ht="12.75">
      <c r="E923" s="16"/>
    </row>
    <row r="924" spans="5:5" ht="12.75">
      <c r="E924" s="16"/>
    </row>
    <row r="925" spans="5:5" ht="12.75">
      <c r="E925" s="16"/>
    </row>
    <row r="926" spans="5:5" ht="12.75">
      <c r="E926" s="16"/>
    </row>
    <row r="927" spans="5:5" ht="12.75">
      <c r="E927" s="16"/>
    </row>
    <row r="928" spans="5:5" ht="12.75">
      <c r="E928" s="16"/>
    </row>
    <row r="929" spans="5:5" ht="12.75">
      <c r="E929" s="16"/>
    </row>
    <row r="930" spans="5:5" ht="12.75">
      <c r="E930" s="16"/>
    </row>
    <row r="931" spans="5:5" ht="12.75">
      <c r="E931" s="16"/>
    </row>
    <row r="932" spans="5:5" ht="12.75">
      <c r="E932" s="16"/>
    </row>
    <row r="933" spans="5:5" ht="12.75">
      <c r="E933" s="16"/>
    </row>
    <row r="934" spans="5:5" ht="12.75">
      <c r="E934" s="16"/>
    </row>
    <row r="935" spans="5:5" ht="12.75">
      <c r="E935" s="16"/>
    </row>
    <row r="936" spans="5:5" ht="12.75">
      <c r="E936" s="16"/>
    </row>
    <row r="937" spans="5:5" ht="12.75">
      <c r="E937" s="16"/>
    </row>
    <row r="938" spans="5:5" ht="12.75">
      <c r="E938" s="16"/>
    </row>
    <row r="939" spans="5:5" ht="12.75">
      <c r="E939" s="16"/>
    </row>
    <row r="940" spans="5:5" ht="12.75">
      <c r="E940" s="16"/>
    </row>
    <row r="941" spans="5:5" ht="12.75">
      <c r="E941" s="16"/>
    </row>
    <row r="942" spans="5:5" ht="12.75">
      <c r="E942" s="16"/>
    </row>
    <row r="943" spans="5:5" ht="12.75">
      <c r="E943" s="16"/>
    </row>
    <row r="944" spans="5:5" ht="12.75">
      <c r="E944" s="16"/>
    </row>
    <row r="945" spans="5:5" ht="12.75">
      <c r="E945" s="16"/>
    </row>
    <row r="946" spans="5:5" ht="12.75">
      <c r="E946" s="16"/>
    </row>
    <row r="947" spans="5:5" ht="12.75">
      <c r="E947" s="16"/>
    </row>
    <row r="948" spans="5:5" ht="12.75">
      <c r="E948" s="16"/>
    </row>
    <row r="949" spans="5:5" ht="12.75">
      <c r="E949" s="16"/>
    </row>
    <row r="950" spans="5:5" ht="12.75">
      <c r="E950" s="16"/>
    </row>
    <row r="951" spans="5:5" ht="12.75">
      <c r="E951" s="16"/>
    </row>
    <row r="952" spans="5:5" ht="12.75">
      <c r="E952" s="16"/>
    </row>
    <row r="953" spans="5:5" ht="12.75">
      <c r="E953" s="16"/>
    </row>
    <row r="954" spans="5:5" ht="12.75">
      <c r="E954" s="16"/>
    </row>
    <row r="955" spans="5:5" ht="12.75">
      <c r="E955" s="16"/>
    </row>
    <row r="956" spans="5:5" ht="12.75">
      <c r="E956" s="16"/>
    </row>
    <row r="957" spans="5:5" ht="12.75">
      <c r="E957" s="16"/>
    </row>
    <row r="958" spans="5:5" ht="12.75">
      <c r="E958" s="16"/>
    </row>
    <row r="959" spans="5:5" ht="12.75">
      <c r="E959" s="16"/>
    </row>
    <row r="960" spans="5:5" ht="12.75">
      <c r="E960" s="16"/>
    </row>
    <row r="961" spans="5:5" ht="12.75">
      <c r="E961" s="16"/>
    </row>
    <row r="962" spans="5:5" ht="12.75">
      <c r="E962" s="16"/>
    </row>
    <row r="963" spans="5:5" ht="12.75">
      <c r="E963" s="16"/>
    </row>
    <row r="964" spans="5:5" ht="12.75">
      <c r="E964" s="16"/>
    </row>
    <row r="965" spans="5:5" ht="12.75">
      <c r="E965" s="16"/>
    </row>
    <row r="966" spans="5:5" ht="12.75">
      <c r="E966" s="16"/>
    </row>
    <row r="967" spans="5:5" ht="12.75">
      <c r="E967" s="16"/>
    </row>
    <row r="968" spans="5:5" ht="12.75">
      <c r="E968" s="16"/>
    </row>
    <row r="969" spans="5:5" ht="12.75">
      <c r="E969" s="16"/>
    </row>
    <row r="970" spans="5:5" ht="12.75">
      <c r="E970" s="16"/>
    </row>
    <row r="971" spans="5:5" ht="12.75">
      <c r="E971" s="16"/>
    </row>
    <row r="972" spans="5:5" ht="12.75">
      <c r="E972" s="16"/>
    </row>
    <row r="973" spans="5:5" ht="12.75">
      <c r="E973" s="16"/>
    </row>
    <row r="974" spans="5:5" ht="12.75">
      <c r="E974" s="16"/>
    </row>
    <row r="975" spans="5:5" ht="12.75">
      <c r="E975" s="16"/>
    </row>
    <row r="976" spans="5:5" ht="12.75">
      <c r="E976" s="16"/>
    </row>
    <row r="977" spans="5:5" ht="12.75">
      <c r="E977" s="16"/>
    </row>
    <row r="978" spans="5:5" ht="12.75">
      <c r="E978" s="16"/>
    </row>
    <row r="979" spans="5:5" ht="12.75">
      <c r="E979" s="16"/>
    </row>
    <row r="980" spans="5:5" ht="12.75">
      <c r="E980" s="16"/>
    </row>
    <row r="981" spans="5:5" ht="12.75">
      <c r="E981" s="16"/>
    </row>
    <row r="982" spans="5:5" ht="12.75">
      <c r="E982" s="16"/>
    </row>
    <row r="983" spans="5:5" ht="12.75">
      <c r="E983" s="16"/>
    </row>
    <row r="984" spans="5:5" ht="12.75">
      <c r="E984" s="16"/>
    </row>
    <row r="985" spans="5:5" ht="12.75">
      <c r="E985" s="16"/>
    </row>
    <row r="986" spans="5:5" ht="12.75">
      <c r="E986" s="16"/>
    </row>
    <row r="987" spans="5:5" ht="12.75">
      <c r="E987" s="16"/>
    </row>
    <row r="988" spans="5:5" ht="12.75">
      <c r="E988" s="16"/>
    </row>
    <row r="989" spans="5:5" ht="12.75">
      <c r="E989" s="16"/>
    </row>
    <row r="990" spans="5:5" ht="12.75">
      <c r="E990" s="16"/>
    </row>
    <row r="991" spans="5:5" ht="12.75">
      <c r="E991" s="16"/>
    </row>
    <row r="992" spans="5:5" ht="12.75">
      <c r="E992" s="16"/>
    </row>
    <row r="993" spans="5:5" ht="12.75">
      <c r="E993" s="16"/>
    </row>
    <row r="994" spans="5:5" ht="12.75">
      <c r="E994" s="16"/>
    </row>
    <row r="995" spans="5:5" ht="12.75">
      <c r="E995" s="16"/>
    </row>
    <row r="996" spans="5:5" ht="12.75">
      <c r="E996" s="16"/>
    </row>
    <row r="997" spans="5:5" ht="12.75">
      <c r="E997" s="16"/>
    </row>
    <row r="998" spans="5:5" ht="12.75">
      <c r="E998" s="16"/>
    </row>
    <row r="999" spans="5:5" ht="12.75">
      <c r="E999" s="16"/>
    </row>
    <row r="1000" spans="5:5" ht="12.75">
      <c r="E1000" s="16"/>
    </row>
  </sheetData>
  <autoFilter ref="B1:I126" xr:uid="{00000000-0009-0000-0000-000004000000}"/>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73EE1D-52B4-4059-B190-C29630E8767A}">
  <dimension ref="A2:BN96"/>
  <sheetViews>
    <sheetView workbookViewId="0">
      <selection activeCell="C4" sqref="C4"/>
    </sheetView>
  </sheetViews>
  <sheetFormatPr defaultRowHeight="12.75" customHeight="1"/>
  <cols>
    <col min="1" max="1" width="37.140625" customWidth="1"/>
    <col min="2" max="2" width="38.28515625" customWidth="1"/>
    <col min="3" max="3" width="18.140625" bestFit="1" customWidth="1"/>
    <col min="4" max="4" width="15.85546875" bestFit="1" customWidth="1"/>
    <col min="5" max="5" width="13" bestFit="1" customWidth="1"/>
    <col min="6" max="6" width="13.5703125" bestFit="1" customWidth="1"/>
    <col min="7" max="7" width="12.5703125" bestFit="1" customWidth="1"/>
    <col min="8" max="8" width="12.5703125" customWidth="1"/>
    <col min="9" max="9" width="24.140625" bestFit="1" customWidth="1"/>
    <col min="10" max="10" width="20.140625" customWidth="1"/>
    <col min="11" max="11" width="25.42578125" customWidth="1"/>
    <col min="12" max="12" width="10.5703125" bestFit="1" customWidth="1"/>
    <col min="13" max="13" width="14.140625" customWidth="1"/>
    <col min="14" max="14" width="17.140625" bestFit="1" customWidth="1"/>
    <col min="15" max="15" width="18.28515625" customWidth="1"/>
    <col min="16" max="16" width="13" bestFit="1" customWidth="1"/>
    <col min="17" max="21" width="11.140625" bestFit="1" customWidth="1"/>
    <col min="22" max="22" width="17.140625" bestFit="1" customWidth="1"/>
    <col min="23" max="23" width="11.140625" bestFit="1" customWidth="1"/>
    <col min="32" max="32" width="17.140625" bestFit="1" customWidth="1"/>
    <col min="33" max="33" width="11.140625" bestFit="1" customWidth="1"/>
    <col min="44" max="44" width="17.140625" bestFit="1" customWidth="1"/>
    <col min="45" max="46" width="11.140625" bestFit="1" customWidth="1"/>
    <col min="54" max="54" width="17.140625" bestFit="1" customWidth="1"/>
    <col min="55" max="56" width="11.140625" bestFit="1" customWidth="1"/>
    <col min="62" max="62" width="17.140625" bestFit="1" customWidth="1"/>
    <col min="63" max="66" width="11.140625" bestFit="1" customWidth="1"/>
  </cols>
  <sheetData>
    <row r="2" spans="2:66">
      <c r="N2" s="31" t="s">
        <v>28</v>
      </c>
      <c r="O2" t="s">
        <v>11</v>
      </c>
      <c r="V2" s="31" t="s">
        <v>28</v>
      </c>
      <c r="W2" t="s">
        <v>14</v>
      </c>
      <c r="AF2" s="31" t="s">
        <v>28</v>
      </c>
      <c r="AG2" t="s">
        <v>12</v>
      </c>
      <c r="BB2" s="31" t="s">
        <v>28</v>
      </c>
      <c r="BC2" t="s">
        <v>11</v>
      </c>
    </row>
    <row r="3" spans="2:66">
      <c r="N3" t="s">
        <v>103</v>
      </c>
      <c r="O3" s="98">
        <v>0.3159535078399176</v>
      </c>
      <c r="V3" t="s">
        <v>103</v>
      </c>
      <c r="W3" s="17">
        <v>9.7948346849656911</v>
      </c>
      <c r="AF3" t="s">
        <v>103</v>
      </c>
      <c r="AG3" s="30">
        <v>1.5846671459398855E-2</v>
      </c>
      <c r="AR3" s="31" t="s">
        <v>28</v>
      </c>
      <c r="AS3" t="s">
        <v>13</v>
      </c>
      <c r="BB3" t="s">
        <v>103</v>
      </c>
      <c r="BC3" s="17">
        <v>0.3159535078399176</v>
      </c>
      <c r="BJ3" s="31" t="s">
        <v>28</v>
      </c>
      <c r="BK3" t="s">
        <v>11</v>
      </c>
      <c r="BL3" t="s">
        <v>14</v>
      </c>
      <c r="BM3" t="s">
        <v>13</v>
      </c>
      <c r="BN3" t="s">
        <v>12</v>
      </c>
    </row>
    <row r="4" spans="2:66">
      <c r="C4" t="s">
        <v>248</v>
      </c>
      <c r="F4" t="s">
        <v>249</v>
      </c>
      <c r="G4" s="17">
        <f>SUM(G9:G13)</f>
        <v>86.560980956154907</v>
      </c>
      <c r="H4" t="s">
        <v>250</v>
      </c>
      <c r="N4" t="s">
        <v>105</v>
      </c>
      <c r="O4" s="98">
        <v>0.87998617042592731</v>
      </c>
      <c r="V4" t="s">
        <v>105</v>
      </c>
      <c r="W4" s="17">
        <v>14.81625168682031</v>
      </c>
      <c r="AF4" t="s">
        <v>105</v>
      </c>
      <c r="AG4" s="30">
        <v>7.8737920417207685E-3</v>
      </c>
      <c r="AR4" t="s">
        <v>103</v>
      </c>
      <c r="AS4" s="30">
        <v>3.2257155735857558E-2</v>
      </c>
      <c r="BB4" t="s">
        <v>105</v>
      </c>
      <c r="BC4" s="17">
        <v>0.87998617042592731</v>
      </c>
      <c r="BJ4" t="s">
        <v>103</v>
      </c>
      <c r="BK4" s="98">
        <v>0.3159535078399176</v>
      </c>
      <c r="BL4" s="17">
        <v>9.7948346849656911</v>
      </c>
      <c r="BM4" s="20">
        <v>3.2257155735857558E-2</v>
      </c>
      <c r="BN4" s="20">
        <v>1.5846671459398855E-2</v>
      </c>
    </row>
    <row r="5" spans="2:66">
      <c r="F5" t="s">
        <v>251</v>
      </c>
      <c r="G5" s="17">
        <f>SUM(G14:G18)</f>
        <v>64.76085314032251</v>
      </c>
      <c r="N5" t="s">
        <v>106</v>
      </c>
      <c r="O5" s="98">
        <v>0.3351620207446504</v>
      </c>
      <c r="V5" t="s">
        <v>106</v>
      </c>
      <c r="W5" s="17">
        <v>11.668919299143113</v>
      </c>
      <c r="AF5" t="s">
        <v>106</v>
      </c>
      <c r="AG5" s="30">
        <v>2.0675821386363341E-2</v>
      </c>
      <c r="AR5" t="s">
        <v>105</v>
      </c>
      <c r="AS5" s="30">
        <v>5.9393306014686065E-2</v>
      </c>
      <c r="BB5" t="s">
        <v>106</v>
      </c>
      <c r="BC5" s="17">
        <v>0.3351620207446504</v>
      </c>
      <c r="BJ5" t="s">
        <v>105</v>
      </c>
      <c r="BK5" s="98">
        <v>0.87998617042592731</v>
      </c>
      <c r="BL5" s="17">
        <v>14.81625168682031</v>
      </c>
      <c r="BM5" s="20">
        <v>5.9393306014686065E-2</v>
      </c>
      <c r="BN5" s="20">
        <v>7.8737920417207685E-3</v>
      </c>
    </row>
    <row r="6" spans="2:66">
      <c r="N6" t="s">
        <v>107</v>
      </c>
      <c r="O6" s="98">
        <v>0.62846421357664584</v>
      </c>
      <c r="V6" t="s">
        <v>107</v>
      </c>
      <c r="W6" s="17">
        <v>24.369434722664124</v>
      </c>
      <c r="AF6" t="s">
        <v>107</v>
      </c>
      <c r="AG6" s="30">
        <v>2.004257437805242E-2</v>
      </c>
      <c r="AR6" t="s">
        <v>106</v>
      </c>
      <c r="AS6" s="30">
        <v>2.8722627361838247E-2</v>
      </c>
      <c r="BB6" t="s">
        <v>107</v>
      </c>
      <c r="BC6" s="17">
        <v>0.62846421357664584</v>
      </c>
      <c r="BJ6" t="s">
        <v>106</v>
      </c>
      <c r="BK6" s="98">
        <v>0.3351620207446504</v>
      </c>
      <c r="BL6" s="17">
        <v>11.668919299143113</v>
      </c>
      <c r="BM6" s="20">
        <v>2.8722627361838247E-2</v>
      </c>
      <c r="BN6" s="20">
        <v>2.0675821386363341E-2</v>
      </c>
    </row>
    <row r="7" spans="2:66">
      <c r="N7" t="s">
        <v>109</v>
      </c>
      <c r="O7" s="98">
        <v>0.30406559365829805</v>
      </c>
      <c r="V7" t="s">
        <v>109</v>
      </c>
      <c r="W7" s="17">
        <v>20.074513947590869</v>
      </c>
      <c r="AF7" t="s">
        <v>109</v>
      </c>
      <c r="AG7" s="30">
        <v>1.6382080113702478E-2</v>
      </c>
      <c r="AR7" t="s">
        <v>107</v>
      </c>
      <c r="AS7" s="30">
        <v>2.5789035352229976E-2</v>
      </c>
      <c r="BB7" t="s">
        <v>109</v>
      </c>
      <c r="BC7" s="17">
        <v>0.30406559365829805</v>
      </c>
      <c r="BJ7" t="s">
        <v>107</v>
      </c>
      <c r="BK7" s="98">
        <v>0.62846421357664584</v>
      </c>
      <c r="BL7" s="17">
        <v>24.369434722664124</v>
      </c>
      <c r="BM7" s="20">
        <v>2.5789035352229976E-2</v>
      </c>
      <c r="BN7" s="20">
        <v>2.004257437805242E-2</v>
      </c>
    </row>
    <row r="8" spans="2:66">
      <c r="B8" s="31" t="s">
        <v>28</v>
      </c>
      <c r="C8" s="41" t="s">
        <v>44</v>
      </c>
      <c r="D8" s="41" t="s">
        <v>45</v>
      </c>
      <c r="E8" s="41" t="s">
        <v>46</v>
      </c>
      <c r="F8" s="41" t="s">
        <v>47</v>
      </c>
      <c r="G8" s="41" t="s">
        <v>48</v>
      </c>
      <c r="I8" s="55" t="s">
        <v>233</v>
      </c>
      <c r="J8" s="56" t="s">
        <v>72</v>
      </c>
      <c r="N8" t="s">
        <v>110</v>
      </c>
      <c r="O8" s="98">
        <v>0.35463890315921442</v>
      </c>
      <c r="V8" t="s">
        <v>110</v>
      </c>
      <c r="W8" s="17">
        <v>15.891193241816262</v>
      </c>
      <c r="AF8" t="s">
        <v>110</v>
      </c>
      <c r="AG8" s="30">
        <v>1.6850468954539958E-2</v>
      </c>
      <c r="AR8" t="s">
        <v>109</v>
      </c>
      <c r="AS8" s="30">
        <v>1.5146847114312762E-2</v>
      </c>
      <c r="BB8" t="s">
        <v>110</v>
      </c>
      <c r="BC8" s="17">
        <v>0.35463890315921442</v>
      </c>
      <c r="BJ8" t="s">
        <v>109</v>
      </c>
      <c r="BK8" s="98">
        <v>0.30406559365829805</v>
      </c>
      <c r="BL8" s="17">
        <v>20.074513947590869</v>
      </c>
      <c r="BM8" s="20">
        <v>1.5146847114312762E-2</v>
      </c>
      <c r="BN8" s="20">
        <v>1.6382080113702478E-2</v>
      </c>
    </row>
    <row r="9" spans="2:66">
      <c r="B9" t="s">
        <v>170</v>
      </c>
      <c r="C9" s="17">
        <f t="shared" ref="C9:C19" si="0">E24/G24</f>
        <v>0.3159535078399176</v>
      </c>
      <c r="D9" s="17">
        <f t="shared" ref="D9:D19" si="1">E24/F24</f>
        <v>9.7948346849656911</v>
      </c>
      <c r="E9" s="30">
        <f t="shared" ref="E9:E19" si="2">F24/G24</f>
        <v>3.2257155735857558E-2</v>
      </c>
      <c r="F9" s="30">
        <f t="shared" ref="F9:F19" si="3">G24/C24</f>
        <v>1.5846671459398855E-2</v>
      </c>
      <c r="G9" s="17">
        <f t="shared" ref="G9:G19" si="4">D24/E24</f>
        <v>13.836577263278031</v>
      </c>
      <c r="I9" s="45" t="s">
        <v>51</v>
      </c>
      <c r="J9" s="45" t="s">
        <v>252</v>
      </c>
      <c r="N9" t="s">
        <v>112</v>
      </c>
      <c r="O9" s="98">
        <v>1.3114027642523385</v>
      </c>
      <c r="V9" t="s">
        <v>112</v>
      </c>
      <c r="W9" s="17">
        <v>23.591128254580521</v>
      </c>
      <c r="AF9" t="s">
        <v>112</v>
      </c>
      <c r="AG9" s="30">
        <v>7.0703622931361249E-3</v>
      </c>
      <c r="AR9" t="s">
        <v>110</v>
      </c>
      <c r="AS9" s="30">
        <v>2.2316694395611129E-2</v>
      </c>
      <c r="BB9" t="s">
        <v>112</v>
      </c>
      <c r="BC9" s="17">
        <v>1.3114027642523385</v>
      </c>
      <c r="BJ9" t="s">
        <v>110</v>
      </c>
      <c r="BK9" s="98">
        <v>0.35463890315921442</v>
      </c>
      <c r="BL9" s="17">
        <v>15.891193241816262</v>
      </c>
      <c r="BM9" s="20">
        <v>2.2316694395611129E-2</v>
      </c>
      <c r="BN9" s="20">
        <v>1.6850468954539958E-2</v>
      </c>
    </row>
    <row r="10" spans="2:66">
      <c r="B10" t="s">
        <v>171</v>
      </c>
      <c r="C10" s="17">
        <f t="shared" si="0"/>
        <v>0.87998617042592731</v>
      </c>
      <c r="D10" s="17">
        <f t="shared" si="1"/>
        <v>14.81625168682031</v>
      </c>
      <c r="E10" s="30">
        <f t="shared" si="2"/>
        <v>5.9393306014686065E-2</v>
      </c>
      <c r="F10" s="30">
        <f t="shared" si="3"/>
        <v>7.8737920417207685E-3</v>
      </c>
      <c r="G10" s="17">
        <f t="shared" si="4"/>
        <v>19.067599534673235</v>
      </c>
      <c r="I10" s="45" t="s">
        <v>252</v>
      </c>
      <c r="J10" s="45" t="s">
        <v>111</v>
      </c>
      <c r="N10" t="s">
        <v>113</v>
      </c>
      <c r="O10" s="98">
        <v>0.38442437530451723</v>
      </c>
      <c r="V10" t="s">
        <v>113</v>
      </c>
      <c r="W10" s="17">
        <v>17.429664694280074</v>
      </c>
      <c r="AF10" t="s">
        <v>113</v>
      </c>
      <c r="AG10" s="30">
        <v>2.2717091510234166E-2</v>
      </c>
      <c r="AR10" t="s">
        <v>112</v>
      </c>
      <c r="AS10" s="30">
        <v>5.5588810763966441E-2</v>
      </c>
      <c r="BB10" t="s">
        <v>113</v>
      </c>
      <c r="BC10" s="17">
        <v>0.38442437530451723</v>
      </c>
      <c r="BJ10" t="s">
        <v>112</v>
      </c>
      <c r="BK10" s="98">
        <v>1.3114027642523385</v>
      </c>
      <c r="BL10" s="17">
        <v>23.591128254580521</v>
      </c>
      <c r="BM10" s="20">
        <v>5.5588810763966441E-2</v>
      </c>
      <c r="BN10" s="20">
        <v>7.0703622931361249E-3</v>
      </c>
    </row>
    <row r="11" spans="2:66">
      <c r="B11" t="s">
        <v>172</v>
      </c>
      <c r="C11" s="17">
        <f t="shared" si="0"/>
        <v>0.3351620207446504</v>
      </c>
      <c r="D11" s="17">
        <f t="shared" si="1"/>
        <v>11.668919299143113</v>
      </c>
      <c r="E11" s="30">
        <f t="shared" si="2"/>
        <v>2.8722627361838247E-2</v>
      </c>
      <c r="F11" s="30">
        <f t="shared" si="3"/>
        <v>2.0675821386363341E-2</v>
      </c>
      <c r="G11" s="17">
        <f t="shared" si="4"/>
        <v>30.991242368418515</v>
      </c>
      <c r="I11" s="46" t="s">
        <v>104</v>
      </c>
      <c r="J11" s="46" t="s">
        <v>51</v>
      </c>
      <c r="N11" t="s">
        <v>114</v>
      </c>
      <c r="O11" s="98">
        <v>0.804334021625702</v>
      </c>
      <c r="V11" t="s">
        <v>114</v>
      </c>
      <c r="W11" s="17">
        <v>29.476322213181444</v>
      </c>
      <c r="AF11" t="s">
        <v>114</v>
      </c>
      <c r="AG11" s="30">
        <v>1.8902142622644485E-2</v>
      </c>
      <c r="AR11" t="s">
        <v>113</v>
      </c>
      <c r="AS11" s="30">
        <v>2.2055752766757152E-2</v>
      </c>
      <c r="BB11" t="s">
        <v>114</v>
      </c>
      <c r="BC11" s="17">
        <v>0.804334021625702</v>
      </c>
      <c r="BJ11" t="s">
        <v>113</v>
      </c>
      <c r="BK11" s="98">
        <v>0.38442437530451723</v>
      </c>
      <c r="BL11" s="17">
        <v>17.429664694280074</v>
      </c>
      <c r="BM11" s="20">
        <v>2.2055752766757152E-2</v>
      </c>
      <c r="BN11" s="20">
        <v>2.2717091510234166E-2</v>
      </c>
    </row>
    <row r="12" spans="2:66">
      <c r="B12" t="s">
        <v>173</v>
      </c>
      <c r="C12" s="17">
        <f t="shared" si="0"/>
        <v>0.62846421357664584</v>
      </c>
      <c r="D12" s="17">
        <f t="shared" si="1"/>
        <v>24.369434722664124</v>
      </c>
      <c r="E12" s="30">
        <f t="shared" si="2"/>
        <v>2.5789035352229976E-2</v>
      </c>
      <c r="F12" s="30">
        <f t="shared" si="3"/>
        <v>2.004257437805242E-2</v>
      </c>
      <c r="G12" s="17">
        <f t="shared" si="4"/>
        <v>14.339253214169762</v>
      </c>
      <c r="N12" t="s">
        <v>115</v>
      </c>
      <c r="O12" s="98">
        <v>0.36585151480322098</v>
      </c>
      <c r="V12" t="s">
        <v>115</v>
      </c>
      <c r="W12" s="17">
        <v>31.981087470449175</v>
      </c>
      <c r="AF12" t="s">
        <v>115</v>
      </c>
      <c r="AG12" s="30">
        <v>1.9113680243780289E-2</v>
      </c>
      <c r="AR12" t="s">
        <v>114</v>
      </c>
      <c r="AS12" s="30">
        <v>2.7287461977397367E-2</v>
      </c>
      <c r="BB12" t="s">
        <v>115</v>
      </c>
      <c r="BC12" s="17">
        <v>0.36585151480322098</v>
      </c>
      <c r="BJ12" t="s">
        <v>114</v>
      </c>
      <c r="BK12" s="98">
        <v>0.804334021625702</v>
      </c>
      <c r="BL12" s="17">
        <v>29.476322213181444</v>
      </c>
      <c r="BM12" s="20">
        <v>2.7287461977397367E-2</v>
      </c>
      <c r="BN12" s="20">
        <v>1.8902142622644485E-2</v>
      </c>
    </row>
    <row r="13" spans="2:66">
      <c r="B13" t="s">
        <v>174</v>
      </c>
      <c r="C13" s="17">
        <f t="shared" si="0"/>
        <v>0.30406559365829805</v>
      </c>
      <c r="D13" s="17">
        <f t="shared" si="1"/>
        <v>20.074513947590869</v>
      </c>
      <c r="E13" s="30">
        <f t="shared" si="2"/>
        <v>1.5146847114312762E-2</v>
      </c>
      <c r="F13" s="30">
        <f t="shared" si="3"/>
        <v>1.6382080113702478E-2</v>
      </c>
      <c r="G13" s="17">
        <f t="shared" si="4"/>
        <v>8.3263085756153643</v>
      </c>
      <c r="N13" t="s">
        <v>37</v>
      </c>
      <c r="O13" s="98">
        <v>0.51037038156175174</v>
      </c>
      <c r="V13" t="s">
        <v>37</v>
      </c>
      <c r="W13" s="17">
        <v>17.394569860384557</v>
      </c>
      <c r="AF13" t="s">
        <v>37</v>
      </c>
      <c r="AG13" s="30">
        <v>1.4715640337422804E-2</v>
      </c>
      <c r="AR13" t="s">
        <v>115</v>
      </c>
      <c r="AS13" s="30">
        <v>1.1439620842826912E-2</v>
      </c>
      <c r="BB13" t="s">
        <v>37</v>
      </c>
      <c r="BC13" s="17">
        <v>0.51037038156175174</v>
      </c>
      <c r="BJ13" t="s">
        <v>115</v>
      </c>
      <c r="BK13" s="98">
        <v>0.36585151480322098</v>
      </c>
      <c r="BL13" s="17">
        <v>31.981087470449175</v>
      </c>
      <c r="BM13" s="20">
        <v>1.1439620842826912E-2</v>
      </c>
      <c r="BN13" s="20">
        <v>1.9113680243780289E-2</v>
      </c>
    </row>
    <row r="14" spans="2:66">
      <c r="B14" t="s">
        <v>175</v>
      </c>
      <c r="C14" s="17">
        <f t="shared" si="0"/>
        <v>0.35463890315921442</v>
      </c>
      <c r="D14" s="17">
        <f t="shared" si="1"/>
        <v>15.891193241816262</v>
      </c>
      <c r="E14" s="30">
        <f t="shared" si="2"/>
        <v>2.2316694395611129E-2</v>
      </c>
      <c r="F14" s="30">
        <f t="shared" si="3"/>
        <v>1.6850468954539958E-2</v>
      </c>
      <c r="G14" s="17">
        <f t="shared" si="4"/>
        <v>10.7741983499192</v>
      </c>
      <c r="I14" s="57" t="s">
        <v>234</v>
      </c>
      <c r="J14" s="105" t="s">
        <v>77</v>
      </c>
      <c r="S14" s="17"/>
      <c r="AR14" t="s">
        <v>37</v>
      </c>
      <c r="AS14" s="30">
        <v>2.9340787708933232E-2</v>
      </c>
      <c r="BJ14" t="s">
        <v>37</v>
      </c>
      <c r="BK14" s="98">
        <v>0.51037038156175174</v>
      </c>
      <c r="BL14" s="17">
        <v>17.394569860384557</v>
      </c>
      <c r="BM14" s="20">
        <v>2.9340787708933232E-2</v>
      </c>
      <c r="BN14" s="20">
        <v>1.4715640337422804E-2</v>
      </c>
    </row>
    <row r="15" spans="2:66">
      <c r="B15" t="s">
        <v>176</v>
      </c>
      <c r="C15" s="17">
        <f t="shared" si="0"/>
        <v>1.3114027642523385</v>
      </c>
      <c r="D15" s="17">
        <f t="shared" si="1"/>
        <v>23.591128254580521</v>
      </c>
      <c r="E15" s="30">
        <f t="shared" si="2"/>
        <v>5.5588810763966441E-2</v>
      </c>
      <c r="F15" s="30">
        <f t="shared" si="3"/>
        <v>7.0703622931361249E-3</v>
      </c>
      <c r="G15" s="17">
        <f t="shared" si="4"/>
        <v>14.202896773490298</v>
      </c>
      <c r="I15" s="45" t="s">
        <v>108</v>
      </c>
      <c r="J15" s="45" t="s">
        <v>108</v>
      </c>
    </row>
    <row r="16" spans="2:66">
      <c r="B16" t="s">
        <v>177</v>
      </c>
      <c r="C16" s="17">
        <f t="shared" si="0"/>
        <v>0.38442437530451723</v>
      </c>
      <c r="D16" s="17">
        <f t="shared" si="1"/>
        <v>17.429664694280074</v>
      </c>
      <c r="E16" s="30">
        <f t="shared" si="2"/>
        <v>2.2055752766757152E-2</v>
      </c>
      <c r="F16" s="30">
        <f t="shared" si="3"/>
        <v>2.2717091510234166E-2</v>
      </c>
      <c r="G16" s="17">
        <f t="shared" si="4"/>
        <v>22.671697122500809</v>
      </c>
      <c r="I16" s="45" t="s">
        <v>253</v>
      </c>
      <c r="J16" s="45" t="s">
        <v>54</v>
      </c>
      <c r="V16" t="s">
        <v>249</v>
      </c>
      <c r="W16" s="17">
        <f>SUM(W3:W7)</f>
        <v>80.723954341184111</v>
      </c>
    </row>
    <row r="17" spans="2:57">
      <c r="B17" t="s">
        <v>178</v>
      </c>
      <c r="C17" s="17">
        <f t="shared" si="0"/>
        <v>0.804334021625702</v>
      </c>
      <c r="D17" s="17">
        <f t="shared" si="1"/>
        <v>29.476322213181444</v>
      </c>
      <c r="E17" s="30">
        <f t="shared" si="2"/>
        <v>2.7287461977397367E-2</v>
      </c>
      <c r="F17" s="30">
        <f t="shared" si="3"/>
        <v>1.8902142622644485E-2</v>
      </c>
      <c r="G17" s="17">
        <f t="shared" si="4"/>
        <v>10.645258706357797</v>
      </c>
      <c r="I17" s="46" t="s">
        <v>54</v>
      </c>
      <c r="J17" s="46" t="s">
        <v>57</v>
      </c>
      <c r="V17" t="s">
        <v>137</v>
      </c>
      <c r="W17" s="17">
        <f>SUM(W8:W12)</f>
        <v>118.36939587430749</v>
      </c>
    </row>
    <row r="18" spans="2:57">
      <c r="B18" t="s">
        <v>179</v>
      </c>
      <c r="C18" s="17">
        <f t="shared" si="0"/>
        <v>0.36585151480322098</v>
      </c>
      <c r="D18" s="17">
        <f t="shared" si="1"/>
        <v>31.981087470449175</v>
      </c>
      <c r="E18" s="30">
        <f t="shared" si="2"/>
        <v>1.1439620842826912E-2</v>
      </c>
      <c r="F18" s="30">
        <f t="shared" si="3"/>
        <v>1.9113680243780289E-2</v>
      </c>
      <c r="G18" s="17">
        <f t="shared" si="4"/>
        <v>6.4668021880544044</v>
      </c>
      <c r="AY18" s="51" t="s">
        <v>28</v>
      </c>
      <c r="AZ18" s="51" t="s">
        <v>11</v>
      </c>
      <c r="BA18" s="213"/>
      <c r="BB18" t="s">
        <v>110</v>
      </c>
      <c r="BC18" s="17">
        <v>0.35463890315921442</v>
      </c>
      <c r="BE18" s="17">
        <f>SUM(AZ19:AZ23)</f>
        <v>2.4636315062454393</v>
      </c>
    </row>
    <row r="19" spans="2:57">
      <c r="B19" t="s">
        <v>37</v>
      </c>
      <c r="C19" s="17">
        <f t="shared" si="0"/>
        <v>0.51037038156175174</v>
      </c>
      <c r="D19" s="17">
        <f t="shared" si="1"/>
        <v>17.394569860384557</v>
      </c>
      <c r="E19" s="30">
        <f t="shared" si="2"/>
        <v>2.9340787708933232E-2</v>
      </c>
      <c r="F19" s="30">
        <f t="shared" si="3"/>
        <v>1.4715640337422804E-2</v>
      </c>
      <c r="G19" s="17">
        <f t="shared" si="4"/>
        <v>15.794380470368795</v>
      </c>
      <c r="AY19" t="s">
        <v>103</v>
      </c>
      <c r="AZ19" s="17">
        <v>0.3159535078399176</v>
      </c>
      <c r="BA19" s="17"/>
      <c r="BB19" t="s">
        <v>112</v>
      </c>
      <c r="BC19" s="17">
        <v>1.3114027642523385</v>
      </c>
      <c r="BE19" s="17">
        <f>SUM(BC18:BC22)</f>
        <v>3.2206515791449934</v>
      </c>
    </row>
    <row r="20" spans="2:57">
      <c r="C20" s="17"/>
      <c r="AF20" s="51" t="s">
        <v>28</v>
      </c>
      <c r="AG20" s="51" t="s">
        <v>12</v>
      </c>
      <c r="AH20" s="51" t="s">
        <v>28</v>
      </c>
      <c r="AI20" s="51" t="s">
        <v>12</v>
      </c>
      <c r="AM20" s="51" t="s">
        <v>28</v>
      </c>
      <c r="AN20" s="51" t="s">
        <v>13</v>
      </c>
      <c r="AY20" t="s">
        <v>105</v>
      </c>
      <c r="AZ20" s="17">
        <v>0.87998617042592731</v>
      </c>
      <c r="BA20" s="17"/>
      <c r="BB20" t="s">
        <v>113</v>
      </c>
      <c r="BC20" s="17">
        <v>0.38442437530451723</v>
      </c>
    </row>
    <row r="21" spans="2:57">
      <c r="AF21" t="s">
        <v>103</v>
      </c>
      <c r="AG21" s="30">
        <v>1.5846671459398855E-2</v>
      </c>
      <c r="AH21" t="s">
        <v>110</v>
      </c>
      <c r="AI21" s="30">
        <v>1.6850468954539958E-2</v>
      </c>
      <c r="AM21" t="s">
        <v>103</v>
      </c>
      <c r="AN21" s="30">
        <v>3.2257155735857558E-2</v>
      </c>
      <c r="AY21" t="s">
        <v>106</v>
      </c>
      <c r="AZ21" s="17">
        <v>0.3351620207446504</v>
      </c>
      <c r="BA21" s="17"/>
      <c r="BB21" t="s">
        <v>114</v>
      </c>
      <c r="BC21" s="17">
        <v>0.804334021625702</v>
      </c>
    </row>
    <row r="22" spans="2:57">
      <c r="AF22" t="s">
        <v>105</v>
      </c>
      <c r="AG22" s="30">
        <v>7.8737920417207685E-3</v>
      </c>
      <c r="AH22" t="s">
        <v>112</v>
      </c>
      <c r="AI22" s="30">
        <v>7.0703622931361249E-3</v>
      </c>
      <c r="AM22" t="s">
        <v>105</v>
      </c>
      <c r="AN22" s="30">
        <v>5.9393306014686065E-2</v>
      </c>
      <c r="AY22" t="s">
        <v>107</v>
      </c>
      <c r="AZ22" s="17">
        <v>0.62846421357664584</v>
      </c>
      <c r="BA22" s="17"/>
      <c r="BB22" t="s">
        <v>115</v>
      </c>
      <c r="BC22" s="17">
        <v>0.36585151480322098</v>
      </c>
    </row>
    <row r="23" spans="2:57">
      <c r="B23" s="31" t="s">
        <v>28</v>
      </c>
      <c r="C23" t="s">
        <v>8</v>
      </c>
      <c r="D23" t="s">
        <v>6</v>
      </c>
      <c r="E23" t="s">
        <v>7</v>
      </c>
      <c r="F23" t="s">
        <v>91</v>
      </c>
      <c r="G23" t="s">
        <v>10</v>
      </c>
      <c r="I23" s="31" t="s">
        <v>28</v>
      </c>
      <c r="J23" t="s">
        <v>6</v>
      </c>
      <c r="K23" t="s">
        <v>7</v>
      </c>
      <c r="L23" t="s">
        <v>15</v>
      </c>
      <c r="N23" s="51" t="s">
        <v>28</v>
      </c>
      <c r="O23" s="51" t="s">
        <v>254</v>
      </c>
      <c r="P23" s="135"/>
      <c r="AF23" t="s">
        <v>106</v>
      </c>
      <c r="AG23" s="30">
        <v>2.0675821386363341E-2</v>
      </c>
      <c r="AH23" t="s">
        <v>113</v>
      </c>
      <c r="AI23" s="30">
        <v>2.2717091510234166E-2</v>
      </c>
      <c r="AM23" t="s">
        <v>106</v>
      </c>
      <c r="AN23" s="30">
        <v>2.8722627361838247E-2</v>
      </c>
      <c r="AY23" t="s">
        <v>109</v>
      </c>
      <c r="AZ23" s="17">
        <v>0.30406559365829805</v>
      </c>
      <c r="BA23" s="17"/>
      <c r="BB23" s="211" t="s">
        <v>37</v>
      </c>
      <c r="BC23" s="212">
        <v>0.51037038156175174</v>
      </c>
    </row>
    <row r="24" spans="2:57">
      <c r="B24" t="s">
        <v>170</v>
      </c>
      <c r="C24" s="103">
        <v>13439794</v>
      </c>
      <c r="D24" s="98">
        <v>931070.39999999991</v>
      </c>
      <c r="E24" s="98">
        <v>67290.514285714293</v>
      </c>
      <c r="F24" s="104">
        <v>6870</v>
      </c>
      <c r="G24" s="104">
        <v>212976</v>
      </c>
      <c r="I24" t="s">
        <v>255</v>
      </c>
      <c r="J24" s="98">
        <v>931070.39999999991</v>
      </c>
      <c r="K24" s="98">
        <v>67290.514285714293</v>
      </c>
      <c r="L24" s="181">
        <v>13.836577263278031</v>
      </c>
      <c r="N24" t="s">
        <v>103</v>
      </c>
      <c r="O24" s="98">
        <v>931070.39999999991</v>
      </c>
      <c r="P24" s="98"/>
      <c r="AF24" t="s">
        <v>107</v>
      </c>
      <c r="AG24" s="30">
        <v>2.004257437805242E-2</v>
      </c>
      <c r="AH24" t="s">
        <v>114</v>
      </c>
      <c r="AI24" s="30">
        <v>1.8902142622644485E-2</v>
      </c>
      <c r="AM24" t="s">
        <v>107</v>
      </c>
      <c r="AN24" s="30">
        <v>2.5789035352229976E-2</v>
      </c>
    </row>
    <row r="25" spans="2:57">
      <c r="B25" t="s">
        <v>171</v>
      </c>
      <c r="C25" s="103">
        <v>23089891</v>
      </c>
      <c r="D25" s="98">
        <v>3050546.8</v>
      </c>
      <c r="E25" s="98">
        <v>159985.88571428572</v>
      </c>
      <c r="F25" s="104">
        <v>10798</v>
      </c>
      <c r="G25" s="104">
        <v>181805</v>
      </c>
      <c r="I25" t="s">
        <v>256</v>
      </c>
      <c r="J25" s="98">
        <v>3050546.8</v>
      </c>
      <c r="K25" s="98">
        <v>159985.88571428572</v>
      </c>
      <c r="L25" s="181">
        <v>19.067599534673235</v>
      </c>
      <c r="N25" t="s">
        <v>105</v>
      </c>
      <c r="O25" s="98">
        <v>3050546.8</v>
      </c>
      <c r="P25" s="98"/>
      <c r="AF25" t="s">
        <v>109</v>
      </c>
      <c r="AG25" s="30">
        <v>1.6382080113702478E-2</v>
      </c>
      <c r="AH25" t="s">
        <v>115</v>
      </c>
      <c r="AI25" s="30">
        <v>1.9113680243780289E-2</v>
      </c>
      <c r="AM25" t="s">
        <v>109</v>
      </c>
      <c r="AN25" s="30">
        <v>1.5146847114312762E-2</v>
      </c>
    </row>
    <row r="26" spans="2:57">
      <c r="B26" t="s">
        <v>172</v>
      </c>
      <c r="C26" s="103">
        <v>9404511.5</v>
      </c>
      <c r="D26" s="98">
        <v>2019727.6</v>
      </c>
      <c r="E26" s="98">
        <v>65170.914285714287</v>
      </c>
      <c r="F26" s="104">
        <v>5585</v>
      </c>
      <c r="G26" s="104">
        <v>194446</v>
      </c>
      <c r="I26" t="s">
        <v>257</v>
      </c>
      <c r="J26" s="98">
        <v>2019727.6</v>
      </c>
      <c r="K26" s="98">
        <v>65170.914285714287</v>
      </c>
      <c r="L26" s="181">
        <v>30.991242368418515</v>
      </c>
      <c r="N26" t="s">
        <v>106</v>
      </c>
      <c r="O26" s="98">
        <v>2019727.6</v>
      </c>
      <c r="P26" s="98"/>
      <c r="AG26" s="30">
        <f>SUM(AG21:AG25)</f>
        <v>8.0820939379237872E-2</v>
      </c>
      <c r="AI26" s="30">
        <f>SUM(AI21:AI25)</f>
        <v>8.4653745624335031E-2</v>
      </c>
    </row>
    <row r="27" spans="2:57">
      <c r="B27" t="s">
        <v>173</v>
      </c>
      <c r="C27" s="103">
        <v>5212055</v>
      </c>
      <c r="D27" s="98">
        <v>941390</v>
      </c>
      <c r="E27" s="98">
        <v>65651.257142857154</v>
      </c>
      <c r="F27" s="104">
        <v>2694</v>
      </c>
      <c r="G27" s="104">
        <v>104463</v>
      </c>
      <c r="I27" t="s">
        <v>258</v>
      </c>
      <c r="J27" s="98">
        <v>941390</v>
      </c>
      <c r="K27" s="98">
        <v>65651.257142857154</v>
      </c>
      <c r="L27" s="181">
        <v>14.339253214169762</v>
      </c>
      <c r="N27" t="s">
        <v>107</v>
      </c>
      <c r="O27" s="98">
        <v>941390</v>
      </c>
      <c r="P27" s="98"/>
    </row>
    <row r="28" spans="2:57">
      <c r="B28" t="s">
        <v>174</v>
      </c>
      <c r="C28" s="103">
        <v>10897212</v>
      </c>
      <c r="D28" s="98">
        <v>451964.40000000008</v>
      </c>
      <c r="E28" s="98">
        <v>54281.485714285714</v>
      </c>
      <c r="F28" s="104">
        <v>2704</v>
      </c>
      <c r="G28" s="104">
        <v>178519</v>
      </c>
      <c r="I28" t="s">
        <v>259</v>
      </c>
      <c r="J28" s="98">
        <v>451964.40000000008</v>
      </c>
      <c r="K28" s="98">
        <v>54281.485714285714</v>
      </c>
      <c r="L28" s="181">
        <v>8.3263085756153643</v>
      </c>
      <c r="N28" t="s">
        <v>109</v>
      </c>
      <c r="O28" s="98">
        <v>451964.40000000008</v>
      </c>
      <c r="P28" s="98"/>
    </row>
    <row r="29" spans="2:57">
      <c r="B29" t="s">
        <v>175</v>
      </c>
      <c r="C29" s="103">
        <v>12591519</v>
      </c>
      <c r="D29" s="98">
        <v>810702.40000000026</v>
      </c>
      <c r="E29" s="98">
        <v>75244.800000000003</v>
      </c>
      <c r="F29" s="104">
        <v>4735</v>
      </c>
      <c r="G29" s="104">
        <v>212173</v>
      </c>
      <c r="I29" t="s">
        <v>260</v>
      </c>
      <c r="J29" s="98">
        <v>810702.40000000026</v>
      </c>
      <c r="K29" s="98">
        <v>75244.800000000003</v>
      </c>
      <c r="L29" s="181">
        <v>10.7741983499192</v>
      </c>
      <c r="N29" s="51" t="s">
        <v>28</v>
      </c>
      <c r="O29" s="51" t="s">
        <v>261</v>
      </c>
    </row>
    <row r="30" spans="2:57">
      <c r="B30" t="s">
        <v>176</v>
      </c>
      <c r="C30" s="103">
        <v>15830730.5</v>
      </c>
      <c r="D30" s="98">
        <v>2084758</v>
      </c>
      <c r="E30" s="98">
        <v>146784</v>
      </c>
      <c r="F30" s="104">
        <v>6222</v>
      </c>
      <c r="G30" s="104">
        <v>111929</v>
      </c>
      <c r="I30" t="s">
        <v>262</v>
      </c>
      <c r="J30" s="98">
        <v>2084758</v>
      </c>
      <c r="K30" s="98">
        <v>146784</v>
      </c>
      <c r="L30" s="181">
        <v>14.202896773490298</v>
      </c>
      <c r="N30" t="s">
        <v>103</v>
      </c>
      <c r="O30" s="98">
        <v>67290.514285714293</v>
      </c>
      <c r="P30" t="s">
        <v>263</v>
      </c>
    </row>
    <row r="31" spans="2:57">
      <c r="B31" t="s">
        <v>177</v>
      </c>
      <c r="C31" s="103">
        <v>10118901</v>
      </c>
      <c r="D31" s="98">
        <v>2003461.6</v>
      </c>
      <c r="E31" s="98">
        <v>88368.39999999998</v>
      </c>
      <c r="F31" s="104">
        <v>5070</v>
      </c>
      <c r="G31" s="104">
        <v>229872</v>
      </c>
      <c r="I31" t="s">
        <v>264</v>
      </c>
      <c r="J31" s="98">
        <v>2003461.6</v>
      </c>
      <c r="K31" s="98">
        <v>88368.39999999998</v>
      </c>
      <c r="L31" s="181">
        <v>22.671697122500809</v>
      </c>
      <c r="N31" t="s">
        <v>105</v>
      </c>
      <c r="O31" s="98">
        <v>159985.88571428572</v>
      </c>
    </row>
    <row r="32" spans="2:57">
      <c r="B32" t="s">
        <v>178</v>
      </c>
      <c r="C32" s="103">
        <v>4765491.5</v>
      </c>
      <c r="D32" s="98">
        <v>771278.8</v>
      </c>
      <c r="E32" s="98">
        <v>72452.799999999988</v>
      </c>
      <c r="F32" s="104">
        <v>2458</v>
      </c>
      <c r="G32" s="104">
        <v>90078</v>
      </c>
      <c r="I32" t="s">
        <v>265</v>
      </c>
      <c r="J32" s="98">
        <v>771278.8</v>
      </c>
      <c r="K32" s="98">
        <v>72452.799999999988</v>
      </c>
      <c r="L32" s="181">
        <v>10.645258706357797</v>
      </c>
      <c r="N32" t="s">
        <v>106</v>
      </c>
      <c r="O32" s="98">
        <v>65170.914285714287</v>
      </c>
    </row>
    <row r="33" spans="1:15">
      <c r="B33" t="s">
        <v>179</v>
      </c>
      <c r="C33" s="103">
        <v>7738279.5</v>
      </c>
      <c r="D33" s="98">
        <v>349931.6</v>
      </c>
      <c r="E33" s="98">
        <v>54112.000000000007</v>
      </c>
      <c r="F33" s="104">
        <v>1692</v>
      </c>
      <c r="G33" s="104">
        <v>147907</v>
      </c>
      <c r="I33" t="s">
        <v>266</v>
      </c>
      <c r="J33" s="98">
        <v>349931.6</v>
      </c>
      <c r="K33" s="98">
        <v>54112.000000000007</v>
      </c>
      <c r="L33" s="181">
        <v>6.4668021880544044</v>
      </c>
      <c r="N33" t="s">
        <v>107</v>
      </c>
      <c r="O33" s="98">
        <v>65651.257142857154</v>
      </c>
    </row>
    <row r="34" spans="1:15">
      <c r="B34" t="s">
        <v>37</v>
      </c>
      <c r="C34" s="103">
        <v>113088385</v>
      </c>
      <c r="D34" s="98">
        <v>13414831.600000001</v>
      </c>
      <c r="E34" s="98">
        <v>849342.05714285723</v>
      </c>
      <c r="F34" s="104">
        <v>48828</v>
      </c>
      <c r="G34" s="104">
        <v>1664168</v>
      </c>
      <c r="I34" t="s">
        <v>37</v>
      </c>
      <c r="J34" s="98">
        <v>13414831.600000001</v>
      </c>
      <c r="K34" s="98">
        <v>849342.05714285723</v>
      </c>
      <c r="L34" s="181">
        <v>15.794380470368788</v>
      </c>
      <c r="N34" t="s">
        <v>109</v>
      </c>
      <c r="O34" s="98">
        <v>54281.485714285714</v>
      </c>
    </row>
    <row r="35" spans="1:15" ht="12.75" customHeight="1">
      <c r="O35" s="98">
        <f>SUM(O30:O34)</f>
        <v>412380.05714285717</v>
      </c>
    </row>
    <row r="36" spans="1:15">
      <c r="B36" t="s">
        <v>131</v>
      </c>
      <c r="C36" s="103">
        <f>SUM(C24:C28)</f>
        <v>62043463.5</v>
      </c>
      <c r="D36" s="103">
        <v>62043464</v>
      </c>
      <c r="F36" t="s">
        <v>131</v>
      </c>
      <c r="G36" s="104">
        <f>SUM(G24:G28)</f>
        <v>872209</v>
      </c>
      <c r="N36" s="51" t="s">
        <v>28</v>
      </c>
      <c r="O36" s="51" t="s">
        <v>267</v>
      </c>
    </row>
    <row r="37" spans="1:15">
      <c r="B37" t="s">
        <v>137</v>
      </c>
      <c r="C37" s="223">
        <f>SUM(C29:C33)</f>
        <v>51044921.5</v>
      </c>
      <c r="D37" s="103">
        <v>51044922</v>
      </c>
      <c r="F37" t="s">
        <v>137</v>
      </c>
      <c r="G37" s="104">
        <f>SUM(G29:G33)</f>
        <v>791959</v>
      </c>
      <c r="N37" t="s">
        <v>110</v>
      </c>
      <c r="O37" s="98">
        <v>810702.40000000026</v>
      </c>
    </row>
    <row r="38" spans="1:15" ht="25.5">
      <c r="B38" s="51" t="s">
        <v>10</v>
      </c>
      <c r="D38" s="214" t="s">
        <v>268</v>
      </c>
      <c r="N38" t="s">
        <v>112</v>
      </c>
      <c r="O38" s="98">
        <v>2084758</v>
      </c>
    </row>
    <row r="39" spans="1:15">
      <c r="A39" t="s">
        <v>103</v>
      </c>
      <c r="B39" s="104">
        <v>212976</v>
      </c>
      <c r="C39" t="s">
        <v>110</v>
      </c>
      <c r="D39" s="104">
        <v>212173</v>
      </c>
      <c r="N39" t="s">
        <v>113</v>
      </c>
      <c r="O39" s="98">
        <v>2003461.6</v>
      </c>
    </row>
    <row r="40" spans="1:15">
      <c r="A40" t="s">
        <v>105</v>
      </c>
      <c r="B40" s="104">
        <v>181805</v>
      </c>
      <c r="C40" t="s">
        <v>112</v>
      </c>
      <c r="D40" s="104">
        <v>111929</v>
      </c>
      <c r="N40" t="s">
        <v>114</v>
      </c>
      <c r="O40" s="98">
        <v>771278.8</v>
      </c>
    </row>
    <row r="41" spans="1:15">
      <c r="A41" t="s">
        <v>106</v>
      </c>
      <c r="B41" s="104">
        <v>194446</v>
      </c>
      <c r="C41" t="s">
        <v>113</v>
      </c>
      <c r="D41" s="104">
        <v>229872</v>
      </c>
      <c r="N41" t="s">
        <v>115</v>
      </c>
      <c r="O41" s="98">
        <v>349931.6</v>
      </c>
    </row>
    <row r="42" spans="1:15">
      <c r="A42" t="s">
        <v>107</v>
      </c>
      <c r="B42" s="104">
        <v>104463</v>
      </c>
      <c r="C42" t="s">
        <v>114</v>
      </c>
      <c r="D42" s="104">
        <v>90078</v>
      </c>
      <c r="N42" s="51" t="s">
        <v>28</v>
      </c>
      <c r="O42" s="51" t="s">
        <v>269</v>
      </c>
    </row>
    <row r="43" spans="1:15">
      <c r="A43" t="s">
        <v>109</v>
      </c>
      <c r="B43" s="104">
        <v>178519</v>
      </c>
      <c r="C43" t="s">
        <v>115</v>
      </c>
      <c r="D43" s="104">
        <v>147907</v>
      </c>
      <c r="N43" t="s">
        <v>110</v>
      </c>
      <c r="O43" s="98">
        <v>75244.800000000003</v>
      </c>
    </row>
    <row r="44" spans="1:15">
      <c r="A44" t="s">
        <v>270</v>
      </c>
      <c r="B44" s="104">
        <f>SUM(B39:B43)</f>
        <v>872209</v>
      </c>
      <c r="C44" t="s">
        <v>270</v>
      </c>
      <c r="D44" s="104">
        <f>SUM(D39:D43)</f>
        <v>791959</v>
      </c>
      <c r="N44" t="s">
        <v>112</v>
      </c>
      <c r="O44" s="98">
        <v>146784</v>
      </c>
    </row>
    <row r="45" spans="1:15">
      <c r="N45" t="s">
        <v>113</v>
      </c>
      <c r="O45" s="98">
        <v>88368.39999999998</v>
      </c>
    </row>
    <row r="46" spans="1:15">
      <c r="N46" t="s">
        <v>114</v>
      </c>
      <c r="O46" s="98">
        <v>72452.799999999988</v>
      </c>
    </row>
    <row r="47" spans="1:15">
      <c r="N47" t="s">
        <v>115</v>
      </c>
      <c r="O47" s="98">
        <v>54112.000000000007</v>
      </c>
    </row>
    <row r="48" spans="1:15" ht="12.75" customHeight="1">
      <c r="O48" s="98">
        <f>SUM(O43:O47)</f>
        <v>436961.99999999994</v>
      </c>
    </row>
    <row r="51" spans="1:16" ht="12.75" customHeight="1">
      <c r="B51" s="51" t="s">
        <v>91</v>
      </c>
      <c r="D51" t="s">
        <v>91</v>
      </c>
      <c r="M51" s="51" t="s">
        <v>28</v>
      </c>
      <c r="N51" s="51" t="s">
        <v>261</v>
      </c>
      <c r="O51" s="51" t="s">
        <v>28</v>
      </c>
      <c r="P51" s="51" t="s">
        <v>269</v>
      </c>
    </row>
    <row r="52" spans="1:16" ht="12.75" customHeight="1">
      <c r="A52" t="s">
        <v>103</v>
      </c>
      <c r="B52" s="104">
        <v>6870</v>
      </c>
      <c r="C52" t="s">
        <v>110</v>
      </c>
      <c r="D52" s="104">
        <v>4735</v>
      </c>
      <c r="M52" t="s">
        <v>103</v>
      </c>
      <c r="N52" s="98">
        <v>67290.514285714293</v>
      </c>
      <c r="O52" t="s">
        <v>110</v>
      </c>
      <c r="P52" s="98">
        <v>75244.800000000003</v>
      </c>
    </row>
    <row r="53" spans="1:16" ht="12.75" customHeight="1">
      <c r="A53" t="s">
        <v>105</v>
      </c>
      <c r="B53" s="104">
        <v>10798</v>
      </c>
      <c r="C53" t="s">
        <v>112</v>
      </c>
      <c r="D53" s="104">
        <v>6222</v>
      </c>
      <c r="M53" t="s">
        <v>105</v>
      </c>
      <c r="N53" s="98">
        <v>159985.88571428572</v>
      </c>
      <c r="O53" t="s">
        <v>112</v>
      </c>
      <c r="P53" s="98">
        <v>146784</v>
      </c>
    </row>
    <row r="54" spans="1:16" ht="12.75" customHeight="1">
      <c r="A54" t="s">
        <v>106</v>
      </c>
      <c r="B54" s="104">
        <v>5585</v>
      </c>
      <c r="C54" t="s">
        <v>113</v>
      </c>
      <c r="D54" s="104">
        <v>5070</v>
      </c>
      <c r="F54" s="242" t="s">
        <v>7</v>
      </c>
      <c r="G54" s="242"/>
      <c r="M54" t="s">
        <v>106</v>
      </c>
      <c r="N54" s="98">
        <v>65170.914285714287</v>
      </c>
      <c r="O54" t="s">
        <v>113</v>
      </c>
      <c r="P54" s="98">
        <v>88368.39999999998</v>
      </c>
    </row>
    <row r="55" spans="1:16" ht="12.75" customHeight="1">
      <c r="A55" t="s">
        <v>107</v>
      </c>
      <c r="B55" s="104">
        <v>2694</v>
      </c>
      <c r="C55" t="s">
        <v>114</v>
      </c>
      <c r="D55" s="104">
        <v>2458</v>
      </c>
      <c r="E55" t="s">
        <v>131</v>
      </c>
      <c r="F55" s="98">
        <f>SUM(E24:E28)</f>
        <v>412380.05714285717</v>
      </c>
      <c r="M55" t="s">
        <v>107</v>
      </c>
      <c r="N55" s="98">
        <v>65651.257142857154</v>
      </c>
      <c r="O55" t="s">
        <v>114</v>
      </c>
      <c r="P55" s="98">
        <v>72452.799999999988</v>
      </c>
    </row>
    <row r="56" spans="1:16" ht="12.75" customHeight="1">
      <c r="A56" t="s">
        <v>109</v>
      </c>
      <c r="B56" s="104">
        <v>2704</v>
      </c>
      <c r="C56" t="s">
        <v>115</v>
      </c>
      <c r="D56" s="104">
        <v>1692</v>
      </c>
      <c r="E56" t="s">
        <v>137</v>
      </c>
      <c r="F56" s="98">
        <f>SUM(E29:E33)</f>
        <v>436961.99999999994</v>
      </c>
      <c r="M56" t="s">
        <v>109</v>
      </c>
      <c r="N56" s="98">
        <v>54281.485714285714</v>
      </c>
      <c r="O56" t="s">
        <v>115</v>
      </c>
      <c r="P56" s="98">
        <v>54112.000000000007</v>
      </c>
    </row>
    <row r="57" spans="1:16" ht="12.75" customHeight="1">
      <c r="A57" t="s">
        <v>270</v>
      </c>
      <c r="B57" s="104">
        <f>SUM(B52:B56)</f>
        <v>28651</v>
      </c>
      <c r="C57" t="s">
        <v>271</v>
      </c>
      <c r="D57" s="215">
        <f>SUM(D52:D56)</f>
        <v>20177</v>
      </c>
      <c r="M57" t="s">
        <v>272</v>
      </c>
      <c r="N57" s="98">
        <f>SUM(N52:N56)</f>
        <v>412380.05714285717</v>
      </c>
      <c r="P57" s="98"/>
    </row>
    <row r="58" spans="1:16" ht="12.75" customHeight="1">
      <c r="M58" t="s">
        <v>273</v>
      </c>
      <c r="N58" s="98">
        <f>SUM(P52:P56)</f>
        <v>436961.99999999994</v>
      </c>
    </row>
    <row r="59" spans="1:16" ht="12.75" customHeight="1">
      <c r="B59" s="51" t="s">
        <v>6</v>
      </c>
    </row>
    <row r="60" spans="1:16" ht="12.75" customHeight="1">
      <c r="B60" s="98">
        <v>931070.39999999991</v>
      </c>
      <c r="D60" s="98">
        <v>810702.40000000026</v>
      </c>
    </row>
    <row r="61" spans="1:16" ht="12.75" customHeight="1">
      <c r="B61" s="98">
        <v>3050546.8</v>
      </c>
      <c r="D61" s="98">
        <v>2084758</v>
      </c>
    </row>
    <row r="62" spans="1:16" ht="12.75" customHeight="1">
      <c r="B62" s="98">
        <v>2019727.6</v>
      </c>
      <c r="D62" s="98">
        <v>2003461.6</v>
      </c>
    </row>
    <row r="63" spans="1:16" ht="12.75" customHeight="1">
      <c r="B63" s="98">
        <v>941390</v>
      </c>
      <c r="D63" s="98">
        <v>771278.8</v>
      </c>
    </row>
    <row r="64" spans="1:16" ht="12.75" customHeight="1">
      <c r="B64" s="98">
        <v>451964.40000000008</v>
      </c>
      <c r="D64" s="98">
        <v>349931.6</v>
      </c>
    </row>
    <row r="65" spans="1:4" ht="12.75" customHeight="1">
      <c r="A65" s="110" t="s">
        <v>274</v>
      </c>
      <c r="B65" s="98">
        <f>SUM(B60:B64)</f>
        <v>7394699.2000000002</v>
      </c>
    </row>
    <row r="66" spans="1:4" ht="12.75" customHeight="1">
      <c r="A66" s="110" t="s">
        <v>275</v>
      </c>
      <c r="B66" s="98">
        <f>SUM(D60:D64)</f>
        <v>6020132.3999999994</v>
      </c>
    </row>
    <row r="70" spans="1:4" ht="12.75" customHeight="1">
      <c r="B70" s="110" t="s">
        <v>276</v>
      </c>
    </row>
    <row r="71" spans="1:4" ht="12.75" customHeight="1">
      <c r="A71" s="110" t="s">
        <v>277</v>
      </c>
      <c r="B71" s="30">
        <f>B57/B44</f>
        <v>3.2848778217147497E-2</v>
      </c>
      <c r="D71" s="30"/>
    </row>
    <row r="72" spans="1:4" ht="12.75" customHeight="1">
      <c r="A72" s="241" t="s">
        <v>278</v>
      </c>
      <c r="B72" s="30">
        <f>D57/D44</f>
        <v>2.547732900314284E-2</v>
      </c>
    </row>
    <row r="73" spans="1:4" ht="12.75" customHeight="1">
      <c r="B73" s="20"/>
    </row>
    <row r="85" spans="1:12" ht="12.75" customHeight="1">
      <c r="A85" s="51" t="s">
        <v>28</v>
      </c>
      <c r="B85" s="51" t="s">
        <v>14</v>
      </c>
    </row>
    <row r="86" spans="1:12" ht="12.75" customHeight="1">
      <c r="A86" t="s">
        <v>103</v>
      </c>
      <c r="B86" s="17">
        <v>9.7948346849656911</v>
      </c>
      <c r="K86" s="51" t="s">
        <v>28</v>
      </c>
      <c r="L86" s="51" t="s">
        <v>15</v>
      </c>
    </row>
    <row r="87" spans="1:12" ht="12.75" customHeight="1">
      <c r="A87" t="s">
        <v>105</v>
      </c>
      <c r="B87" s="17">
        <v>14.81625168682031</v>
      </c>
      <c r="K87" t="s">
        <v>255</v>
      </c>
      <c r="L87" s="181">
        <v>13.836577263278031</v>
      </c>
    </row>
    <row r="88" spans="1:12" ht="12.75" customHeight="1">
      <c r="A88" t="s">
        <v>106</v>
      </c>
      <c r="B88" s="17">
        <v>11.668919299143113</v>
      </c>
      <c r="C88" t="s">
        <v>103</v>
      </c>
      <c r="D88" s="17">
        <v>15.891193241816262</v>
      </c>
      <c r="K88" t="s">
        <v>256</v>
      </c>
      <c r="L88" s="181">
        <v>19.067599534673235</v>
      </c>
    </row>
    <row r="89" spans="1:12" ht="12.75" customHeight="1">
      <c r="A89" t="s">
        <v>107</v>
      </c>
      <c r="B89" s="17">
        <v>24.369434722664124</v>
      </c>
      <c r="C89" t="s">
        <v>105</v>
      </c>
      <c r="D89" s="17">
        <v>23.591128254580521</v>
      </c>
      <c r="K89" t="s">
        <v>257</v>
      </c>
      <c r="L89" s="181">
        <v>30.991242368418515</v>
      </c>
    </row>
    <row r="90" spans="1:12" ht="12.75" customHeight="1">
      <c r="A90" t="s">
        <v>109</v>
      </c>
      <c r="B90" s="17">
        <v>20.074513947590869</v>
      </c>
      <c r="C90" t="s">
        <v>106</v>
      </c>
      <c r="D90" s="17">
        <v>17.429664694280074</v>
      </c>
      <c r="K90" t="s">
        <v>258</v>
      </c>
      <c r="L90" s="181">
        <v>14.339253214169762</v>
      </c>
    </row>
    <row r="91" spans="1:12" ht="12.75" customHeight="1">
      <c r="C91" t="s">
        <v>107</v>
      </c>
      <c r="D91" s="17">
        <v>29.476322213181444</v>
      </c>
      <c r="K91" t="s">
        <v>259</v>
      </c>
      <c r="L91" s="181">
        <v>8.3263085756153643</v>
      </c>
    </row>
    <row r="92" spans="1:12" ht="12.75" customHeight="1">
      <c r="C92" t="s">
        <v>109</v>
      </c>
      <c r="D92" s="17">
        <v>31.981087470449175</v>
      </c>
      <c r="K92" t="s">
        <v>260</v>
      </c>
      <c r="L92" s="181">
        <v>10.7741983499192</v>
      </c>
    </row>
    <row r="93" spans="1:12" ht="12.75" customHeight="1">
      <c r="D93" s="212">
        <v>17.394569860384557</v>
      </c>
      <c r="K93" t="s">
        <v>262</v>
      </c>
      <c r="L93" s="181">
        <v>14.202896773490298</v>
      </c>
    </row>
    <row r="94" spans="1:12" ht="12.75" customHeight="1">
      <c r="K94" t="s">
        <v>264</v>
      </c>
      <c r="L94" s="181">
        <v>22.671697122500809</v>
      </c>
    </row>
    <row r="95" spans="1:12" ht="12.75" customHeight="1">
      <c r="K95" t="s">
        <v>265</v>
      </c>
      <c r="L95" s="181">
        <v>10.645258706357797</v>
      </c>
    </row>
    <row r="96" spans="1:12" ht="12.75" customHeight="1">
      <c r="K96" t="s">
        <v>266</v>
      </c>
      <c r="L96" s="181">
        <v>6.4668021880544044</v>
      </c>
    </row>
  </sheetData>
  <autoFilter ref="A51:D57" xr:uid="{EA73EE1D-52B4-4059-B190-C29630E8767A}"/>
  <conditionalFormatting sqref="C9:C19">
    <cfRule type="colorScale" priority="19">
      <colorScale>
        <cfvo type="min"/>
        <cfvo type="percentile" val="50"/>
        <cfvo type="max"/>
        <color rgb="FF63BE7B"/>
        <color rgb="FFFFEB84"/>
        <color rgb="FFF8696B"/>
      </colorScale>
    </cfRule>
  </conditionalFormatting>
  <conditionalFormatting sqref="D9:D19">
    <cfRule type="colorScale" priority="18">
      <colorScale>
        <cfvo type="min"/>
        <cfvo type="percentile" val="50"/>
        <cfvo type="max"/>
        <color rgb="FF63BE7B"/>
        <color rgb="FFFFEB84"/>
        <color rgb="FFF8696B"/>
      </colorScale>
    </cfRule>
  </conditionalFormatting>
  <conditionalFormatting sqref="E9:E19">
    <cfRule type="colorScale" priority="17">
      <colorScale>
        <cfvo type="min"/>
        <cfvo type="percentile" val="50"/>
        <cfvo type="max"/>
        <color rgb="FFF8696B"/>
        <color rgb="FFFFEB84"/>
        <color rgb="FF63BE7B"/>
      </colorScale>
    </cfRule>
  </conditionalFormatting>
  <conditionalFormatting sqref="F9:F19">
    <cfRule type="colorScale" priority="16">
      <colorScale>
        <cfvo type="min"/>
        <cfvo type="percentile" val="50"/>
        <cfvo type="max"/>
        <color rgb="FFF8696B"/>
        <color rgb="FFFFEB84"/>
        <color rgb="FF63BE7B"/>
      </colorScale>
    </cfRule>
  </conditionalFormatting>
  <conditionalFormatting sqref="G9:G19">
    <cfRule type="colorScale" priority="15">
      <colorScale>
        <cfvo type="min"/>
        <cfvo type="percentile" val="50"/>
        <cfvo type="max"/>
        <color rgb="FFF8696B"/>
        <color rgb="FFFFEB84"/>
        <color rgb="FF63BE7B"/>
      </colorScale>
    </cfRule>
  </conditionalFormatting>
  <conditionalFormatting sqref="S14">
    <cfRule type="colorScale" priority="5">
      <colorScale>
        <cfvo type="min"/>
        <cfvo type="percentile" val="50"/>
        <cfvo type="max"/>
        <color rgb="FFF8696B"/>
        <color rgb="FFFFEB84"/>
        <color rgb="FF63BE7B"/>
      </colorScale>
    </cfRule>
  </conditionalFormatting>
  <conditionalFormatting sqref="G9:G18">
    <cfRule type="colorScale" priority="4">
      <colorScale>
        <cfvo type="min"/>
        <cfvo type="max"/>
        <color rgb="FFFCFCFF"/>
        <color rgb="FF63BE7B"/>
      </colorScale>
    </cfRule>
  </conditionalFormatting>
  <conditionalFormatting pivot="1" sqref="L24:L33">
    <cfRule type="colorScale" priority="3">
      <colorScale>
        <cfvo type="min"/>
        <cfvo type="max"/>
        <color rgb="FFFCFCFF"/>
        <color rgb="FF63BE7B"/>
      </colorScale>
    </cfRule>
  </conditionalFormatting>
  <conditionalFormatting sqref="L87:L96">
    <cfRule type="colorScale" priority="2">
      <colorScale>
        <cfvo type="min"/>
        <cfvo type="max"/>
        <color rgb="FFFCFCFF"/>
        <color rgb="FF63BE7B"/>
      </colorScale>
    </cfRule>
  </conditionalFormatting>
  <pageMargins left="0.7" right="0.7" top="0.75" bottom="0.75" header="0.3" footer="0.3"/>
  <drawing r:id="rId1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1F80C-5812-4D26-B173-FEEFF60ED8E0}">
  <dimension ref="A2:B13"/>
  <sheetViews>
    <sheetView topLeftCell="C1" workbookViewId="0"/>
  </sheetViews>
  <sheetFormatPr defaultRowHeight="12.75"/>
  <cols>
    <col min="1" max="1" width="25.140625" bestFit="1" customWidth="1"/>
    <col min="2" max="2" width="18.28515625" bestFit="1" customWidth="1"/>
  </cols>
  <sheetData>
    <row r="2" spans="1:2">
      <c r="A2" s="31" t="s">
        <v>279</v>
      </c>
      <c r="B2" t="s">
        <v>280</v>
      </c>
    </row>
    <row r="3" spans="1:2">
      <c r="A3" s="243" t="s">
        <v>257</v>
      </c>
      <c r="B3" s="181">
        <v>30.991242368418515</v>
      </c>
    </row>
    <row r="4" spans="1:2">
      <c r="A4" s="243" t="s">
        <v>264</v>
      </c>
      <c r="B4" s="181">
        <v>22.671697122500809</v>
      </c>
    </row>
    <row r="5" spans="1:2">
      <c r="A5" s="243" t="s">
        <v>256</v>
      </c>
      <c r="B5" s="181">
        <v>19.067599534673235</v>
      </c>
    </row>
    <row r="6" spans="1:2">
      <c r="A6" s="243" t="s">
        <v>258</v>
      </c>
      <c r="B6" s="181">
        <v>14.339253214169762</v>
      </c>
    </row>
    <row r="7" spans="1:2">
      <c r="A7" s="243" t="s">
        <v>262</v>
      </c>
      <c r="B7" s="181">
        <v>14.202896773490298</v>
      </c>
    </row>
    <row r="8" spans="1:2">
      <c r="A8" s="243" t="s">
        <v>255</v>
      </c>
      <c r="B8" s="181">
        <v>13.836577263278031</v>
      </c>
    </row>
    <row r="9" spans="1:2">
      <c r="A9" s="243" t="s">
        <v>260</v>
      </c>
      <c r="B9" s="181">
        <v>10.7741983499192</v>
      </c>
    </row>
    <row r="10" spans="1:2">
      <c r="A10" s="243" t="s">
        <v>265</v>
      </c>
      <c r="B10" s="181">
        <v>10.645258706357797</v>
      </c>
    </row>
    <row r="11" spans="1:2">
      <c r="A11" s="243" t="s">
        <v>259</v>
      </c>
      <c r="B11" s="181">
        <v>8.3263085756153643</v>
      </c>
    </row>
    <row r="12" spans="1:2">
      <c r="A12" s="243" t="s">
        <v>266</v>
      </c>
      <c r="B12" s="181">
        <v>6.4668021880544044</v>
      </c>
    </row>
    <row r="13" spans="1:2">
      <c r="A13" s="243" t="s">
        <v>37</v>
      </c>
      <c r="B13" s="181">
        <v>151.3218340964774</v>
      </c>
    </row>
  </sheetData>
  <pageMargins left="0.7" right="0.7" top="0.75" bottom="0.75" header="0.3" footer="0.3"/>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f8f2e896-d9a0-4b55-91ff-149724b5cb12"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DD56A635FFE5E4780160A01F1622808" ma:contentTypeVersion="6" ma:contentTypeDescription="Create a new document." ma:contentTypeScope="" ma:versionID="3336044bb837497f52142b7c4e0d257f">
  <xsd:schema xmlns:xsd="http://www.w3.org/2001/XMLSchema" xmlns:xs="http://www.w3.org/2001/XMLSchema" xmlns:p="http://schemas.microsoft.com/office/2006/metadata/properties" xmlns:ns3="f8f2e896-d9a0-4b55-91ff-149724b5cb12" targetNamespace="http://schemas.microsoft.com/office/2006/metadata/properties" ma:root="true" ma:fieldsID="c7cf866fffd37984c95a2e50b23462e7" ns3:_="">
    <xsd:import namespace="f8f2e896-d9a0-4b55-91ff-149724b5cb12"/>
    <xsd:element name="properties">
      <xsd:complexType>
        <xsd:sequence>
          <xsd:element name="documentManagement">
            <xsd:complexType>
              <xsd:all>
                <xsd:element ref="ns3:MediaServiceDateTaken" minOccurs="0"/>
                <xsd:element ref="ns3:MediaServiceMetadata" minOccurs="0"/>
                <xsd:element ref="ns3:MediaServiceFastMetadata" minOccurs="0"/>
                <xsd:element ref="ns3:MediaServiceSearchProperties" minOccurs="0"/>
                <xsd:element ref="ns3:MediaServiceObjectDetectorVersion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8f2e896-d9a0-4b55-91ff-149724b5cb12"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_activity" ma:index="13"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E60B917-CF96-4B60-9B8C-094A427B0B25}"/>
</file>

<file path=customXml/itemProps2.xml><?xml version="1.0" encoding="utf-8"?>
<ds:datastoreItem xmlns:ds="http://schemas.openxmlformats.org/officeDocument/2006/customXml" ds:itemID="{3C06AF3F-62B6-4529-A823-AE4EBB78773D}"/>
</file>

<file path=customXml/itemProps3.xml><?xml version="1.0" encoding="utf-8"?>
<ds:datastoreItem xmlns:ds="http://schemas.openxmlformats.org/officeDocument/2006/customXml" ds:itemID="{0F75525E-17B5-436E-8BB8-902CD5482C2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Milcla Rodriguez</dc:creator>
  <cp:keywords/>
  <dc:description/>
  <cp:lastModifiedBy/>
  <cp:revision/>
  <dcterms:created xsi:type="dcterms:W3CDTF">2024-09-19T01:23:55Z</dcterms:created>
  <dcterms:modified xsi:type="dcterms:W3CDTF">2024-10-09T00:33:21Z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0x010100ADD56A635FFE5E4780160A01F1622808</vt:lpwstr>
  </property>
</Properties>
</file>