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hwani\Desktop\Dhwani-Desktop\Syracuse Courses\MAR653\"/>
    </mc:Choice>
  </mc:AlternateContent>
  <xr:revisionPtr revIDLastSave="0" documentId="13_ncr:1_{B3AF8A67-6EC4-40F9-BECA-6E86BEE31AFC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ports Drinks" sheetId="1" r:id="rId1"/>
    <sheet name="Clean Data" sheetId="2" r:id="rId2"/>
    <sheet name="Gender_Age_ConsumeSportsDrinks" sheetId="3" r:id="rId3"/>
    <sheet name="News_Gender" sheetId="4" r:id="rId4"/>
    <sheet name="SpareTime" sheetId="6" r:id="rId5"/>
    <sheet name="OutdoorActivities_Age" sheetId="7" r:id="rId6"/>
    <sheet name="Sports_Gender" sheetId="8" r:id="rId7"/>
  </sheets>
  <definedNames>
    <definedName name="_xlcn.WorksheetConnection_Sheet1A1DM2111" hidden="1">'Clean Data'!$A$1:$DM$211</definedName>
  </definedNames>
  <calcPr calcId="191029"/>
  <pivotCaches>
    <pivotCache cacheId="2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M$2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" i="1" l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" i="1"/>
  <c r="FA2" i="1"/>
  <c r="FB2" i="1"/>
  <c r="FC2" i="1"/>
  <c r="FD2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X2" i="1"/>
  <c r="DY2" i="1"/>
  <c r="DZ2" i="1"/>
  <c r="EA2" i="1"/>
  <c r="EB2" i="1"/>
  <c r="EC2" i="1"/>
  <c r="ED2" i="1"/>
  <c r="EE2" i="1"/>
  <c r="EF2" i="1"/>
  <c r="EG2" i="1"/>
  <c r="DW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C2" i="1"/>
  <c r="DD2" i="1"/>
  <c r="DE2" i="1"/>
  <c r="DF2" i="1"/>
  <c r="DG2" i="1"/>
  <c r="DH2" i="1"/>
  <c r="DI2" i="1"/>
  <c r="DJ2" i="1"/>
  <c r="DK2" i="1"/>
  <c r="DL2" i="1"/>
  <c r="DB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I2" i="1"/>
  <c r="AH2" i="1"/>
  <c r="AG2" i="1"/>
  <c r="AF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EFAA9F-B9EC-43D7-A463-57893D64BB9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34C7551-3117-45E3-9871-E258714E8462}" name="WorksheetConnection_Sheet1!$A$1:$DM$211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A1DM2111"/>
        </x15:connection>
      </ext>
    </extLst>
  </connection>
</connections>
</file>

<file path=xl/sharedStrings.xml><?xml version="1.0" encoding="utf-8"?>
<sst xmlns="http://schemas.openxmlformats.org/spreadsheetml/2006/main" count="1138" uniqueCount="545">
  <si>
    <t>Case</t>
  </si>
  <si>
    <t>Latitude</t>
  </si>
  <si>
    <t>Longitude</t>
  </si>
  <si>
    <t>Q1</t>
  </si>
  <si>
    <t>Q2</t>
  </si>
  <si>
    <t>Q3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</si>
  <si>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</si>
  <si>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</si>
  <si>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</si>
  <si>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</si>
  <si>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</si>
  <si>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</si>
  <si>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</si>
  <si>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</si>
  <si>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</si>
  <si>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</si>
  <si>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Q4_12</t>
  </si>
  <si>
    <t>Q5</t>
  </si>
  <si>
    <t>Q6</t>
  </si>
  <si>
    <t>Q7</t>
  </si>
  <si>
    <t>Q8</t>
  </si>
  <si>
    <t>Q9_1</t>
  </si>
  <si>
    <t>Q9_2</t>
  </si>
  <si>
    <t>Q9_3</t>
  </si>
  <si>
    <t>Q9_4</t>
  </si>
  <si>
    <t>Q9_5</t>
  </si>
  <si>
    <t>Q9_6</t>
  </si>
  <si>
    <t>Q9_7</t>
  </si>
  <si>
    <t>Q9_8</t>
  </si>
  <si>
    <t>Q9_9</t>
  </si>
  <si>
    <t>Q9_10</t>
  </si>
  <si>
    <t>Q9_11</t>
  </si>
  <si>
    <t>Q9_12</t>
  </si>
  <si>
    <t>Q10</t>
  </si>
  <si>
    <t>Q10_6_TEXT</t>
  </si>
  <si>
    <t>Q11_1</t>
  </si>
  <si>
    <t>Q11_2</t>
  </si>
  <si>
    <t>Q11_3</t>
  </si>
  <si>
    <t>Q11_4</t>
  </si>
  <si>
    <t>Q11_5</t>
  </si>
  <si>
    <t>Q11_6</t>
  </si>
  <si>
    <t>Q12</t>
  </si>
  <si>
    <t>Q13</t>
  </si>
  <si>
    <t>Q14</t>
  </si>
  <si>
    <t>Q15</t>
  </si>
  <si>
    <t>Q16_1</t>
  </si>
  <si>
    <t>Q16_2</t>
  </si>
  <si>
    <t>Q16_3</t>
  </si>
  <si>
    <t>Q16_4</t>
  </si>
  <si>
    <t>Q16_5</t>
  </si>
  <si>
    <t>Q16_6</t>
  </si>
  <si>
    <t>Q16_7</t>
  </si>
  <si>
    <t>Q16_8</t>
  </si>
  <si>
    <t>Q16_9</t>
  </si>
  <si>
    <t>Q16_10</t>
  </si>
  <si>
    <t>Q16_11</t>
  </si>
  <si>
    <t>Q16_12</t>
  </si>
  <si>
    <t>Q16_13</t>
  </si>
  <si>
    <t>Q17</t>
  </si>
  <si>
    <t>Ind1</t>
  </si>
  <si>
    <t>1,4</t>
  </si>
  <si>
    <t>Ind2</t>
  </si>
  <si>
    <t>1,2,3,4,5</t>
  </si>
  <si>
    <t>2,5</t>
  </si>
  <si>
    <t>1,2,4,5</t>
  </si>
  <si>
    <t>1,2,3,4,5,6,7</t>
  </si>
  <si>
    <t>Ind3</t>
  </si>
  <si>
    <t>1,3,4,5</t>
  </si>
  <si>
    <t>2,3,5</t>
  </si>
  <si>
    <t>2,3</t>
  </si>
  <si>
    <t>Ind4</t>
  </si>
  <si>
    <t>Ind5</t>
  </si>
  <si>
    <t>Ind6</t>
  </si>
  <si>
    <t>Ind7</t>
  </si>
  <si>
    <t>1,2,3,4,6</t>
  </si>
  <si>
    <t>3,5</t>
  </si>
  <si>
    <t>1,2,3</t>
  </si>
  <si>
    <t>2,3,4</t>
  </si>
  <si>
    <t>Ind8</t>
  </si>
  <si>
    <t>1,2,6</t>
  </si>
  <si>
    <t>1,2,3,4,5,6</t>
  </si>
  <si>
    <t>Ind9</t>
  </si>
  <si>
    <t>3,4</t>
  </si>
  <si>
    <t>1,2</t>
  </si>
  <si>
    <t>2,4</t>
  </si>
  <si>
    <t>Ind10</t>
  </si>
  <si>
    <t>water</t>
  </si>
  <si>
    <t>Ind11</t>
  </si>
  <si>
    <t>2,6</t>
  </si>
  <si>
    <t>Ind12</t>
  </si>
  <si>
    <t>Ind13</t>
  </si>
  <si>
    <t>4,7</t>
  </si>
  <si>
    <t>1,2,3,4</t>
  </si>
  <si>
    <t>Ind14</t>
  </si>
  <si>
    <t>1,2,5</t>
  </si>
  <si>
    <t>Ind15</t>
  </si>
  <si>
    <t>6,7</t>
  </si>
  <si>
    <t>Ind16</t>
  </si>
  <si>
    <t>Nothing</t>
  </si>
  <si>
    <t>Ind17</t>
  </si>
  <si>
    <t>1,4,6,7</t>
  </si>
  <si>
    <t>5,6</t>
  </si>
  <si>
    <t xml:space="preserve"> Vitamin water </t>
  </si>
  <si>
    <t>Ind18</t>
  </si>
  <si>
    <t>4,6</t>
  </si>
  <si>
    <t>Ind19</t>
  </si>
  <si>
    <t>4,5,8</t>
  </si>
  <si>
    <t>1,2,4</t>
  </si>
  <si>
    <t>Ind20</t>
  </si>
  <si>
    <t>Ind21</t>
  </si>
  <si>
    <t>Ind22</t>
  </si>
  <si>
    <t>1,3</t>
  </si>
  <si>
    <t>Ind23</t>
  </si>
  <si>
    <t>Ind24</t>
  </si>
  <si>
    <t>Ind25</t>
  </si>
  <si>
    <t>1,3,5,6</t>
  </si>
  <si>
    <t>Ind26</t>
  </si>
  <si>
    <t>Ind27</t>
  </si>
  <si>
    <t>3,6</t>
  </si>
  <si>
    <t>Ind28</t>
  </si>
  <si>
    <t>4,5,6</t>
  </si>
  <si>
    <t>Ind29</t>
  </si>
  <si>
    <t>2,4,5</t>
  </si>
  <si>
    <t>Ind30</t>
  </si>
  <si>
    <t>Ind31</t>
  </si>
  <si>
    <t>Ind32</t>
  </si>
  <si>
    <t>Ind33</t>
  </si>
  <si>
    <t>Ind34</t>
  </si>
  <si>
    <t>Ind35</t>
  </si>
  <si>
    <t>Ind36</t>
  </si>
  <si>
    <t>Ind37</t>
  </si>
  <si>
    <t>Ind38</t>
  </si>
  <si>
    <t>Ind39</t>
  </si>
  <si>
    <t>Ind40</t>
  </si>
  <si>
    <t>Ind41</t>
  </si>
  <si>
    <t>1,4,6</t>
  </si>
  <si>
    <t>2,5,6</t>
  </si>
  <si>
    <t>Ind42</t>
  </si>
  <si>
    <t>Ind43</t>
  </si>
  <si>
    <t>Ind44</t>
  </si>
  <si>
    <t>Ind45</t>
  </si>
  <si>
    <t>4,5</t>
  </si>
  <si>
    <t>Ind46</t>
  </si>
  <si>
    <t>1,2,4,5,6</t>
  </si>
  <si>
    <t>Keto drink</t>
  </si>
  <si>
    <t>Ind47</t>
  </si>
  <si>
    <t>2,3,4,5,6</t>
  </si>
  <si>
    <t>Ind48</t>
  </si>
  <si>
    <t>Ind49</t>
  </si>
  <si>
    <t>Ind50</t>
  </si>
  <si>
    <t>2,4,6</t>
  </si>
  <si>
    <t>1,2,3,5</t>
  </si>
  <si>
    <t>Ind51</t>
  </si>
  <si>
    <t>1,4,5</t>
  </si>
  <si>
    <t>Ind52</t>
  </si>
  <si>
    <t>Ind53</t>
  </si>
  <si>
    <t>Ind54</t>
  </si>
  <si>
    <t>1,3,5</t>
  </si>
  <si>
    <t>1,3,4</t>
  </si>
  <si>
    <t>Ind55</t>
  </si>
  <si>
    <t>Ind56</t>
  </si>
  <si>
    <t>Ind57</t>
  </si>
  <si>
    <t>Ind58</t>
  </si>
  <si>
    <t>Ind59</t>
  </si>
  <si>
    <t>Ind60</t>
  </si>
  <si>
    <t>Ind61</t>
  </si>
  <si>
    <t>Ind62</t>
  </si>
  <si>
    <t>Ind63</t>
  </si>
  <si>
    <t>Ind64</t>
  </si>
  <si>
    <t>Ind65</t>
  </si>
  <si>
    <t>1,5,6</t>
  </si>
  <si>
    <t>Ind66</t>
  </si>
  <si>
    <t>Ind67</t>
  </si>
  <si>
    <t>Ind68</t>
  </si>
  <si>
    <t>Ind69</t>
  </si>
  <si>
    <t>Ind70</t>
  </si>
  <si>
    <t>Ind71</t>
  </si>
  <si>
    <t>Ind72</t>
  </si>
  <si>
    <t>Ind73</t>
  </si>
  <si>
    <t>Water</t>
  </si>
  <si>
    <t>Ind74</t>
  </si>
  <si>
    <t>1,6</t>
  </si>
  <si>
    <t>Ind75</t>
  </si>
  <si>
    <t>Ind76</t>
  </si>
  <si>
    <t>Ind77</t>
  </si>
  <si>
    <t>Ind78</t>
  </si>
  <si>
    <t>Ind79</t>
  </si>
  <si>
    <t>Ind80</t>
  </si>
  <si>
    <t>N/a</t>
  </si>
  <si>
    <t>Ind81</t>
  </si>
  <si>
    <t>Ind82</t>
  </si>
  <si>
    <t>5,6,7</t>
  </si>
  <si>
    <t>Ind83</t>
  </si>
  <si>
    <t>4,6,7</t>
  </si>
  <si>
    <t>Lemon water</t>
  </si>
  <si>
    <t>Ind84</t>
  </si>
  <si>
    <t>2,4,5,6</t>
  </si>
  <si>
    <t>3,4,5</t>
  </si>
  <si>
    <t>Ind85</t>
  </si>
  <si>
    <t>2,4,5,6,7</t>
  </si>
  <si>
    <t>2,3,4,5</t>
  </si>
  <si>
    <t>Ind86</t>
  </si>
  <si>
    <t>Ind87</t>
  </si>
  <si>
    <t>Ind88</t>
  </si>
  <si>
    <t>Ind89</t>
  </si>
  <si>
    <t>Ind90</t>
  </si>
  <si>
    <t>Ind91</t>
  </si>
  <si>
    <t>Ind92</t>
  </si>
  <si>
    <t>Ind93</t>
  </si>
  <si>
    <t>Ind94</t>
  </si>
  <si>
    <t>Ind95</t>
  </si>
  <si>
    <t>Ind96</t>
  </si>
  <si>
    <t>Ind97</t>
  </si>
  <si>
    <t>Ind98</t>
  </si>
  <si>
    <t>Ind99</t>
  </si>
  <si>
    <t>Ind100</t>
  </si>
  <si>
    <t>Ind101</t>
  </si>
  <si>
    <t>Ind102</t>
  </si>
  <si>
    <t>Ind103</t>
  </si>
  <si>
    <t>Ind104</t>
  </si>
  <si>
    <t>Ind105</t>
  </si>
  <si>
    <t>2,3,4,5,6,7</t>
  </si>
  <si>
    <t>Ind106</t>
  </si>
  <si>
    <t>Ind107</t>
  </si>
  <si>
    <t>Ind108</t>
  </si>
  <si>
    <t>Ind109</t>
  </si>
  <si>
    <t>Ind110</t>
  </si>
  <si>
    <t>Ind111</t>
  </si>
  <si>
    <t>Ind112</t>
  </si>
  <si>
    <t>I don't seem to need energy boost. I have energy all day. I eat right and get exercise and sleep.</t>
  </si>
  <si>
    <t>Ind113</t>
  </si>
  <si>
    <t>Ind114</t>
  </si>
  <si>
    <t>1,2,4,6,7</t>
  </si>
  <si>
    <t>Ind115</t>
  </si>
  <si>
    <t>Ind116</t>
  </si>
  <si>
    <t>Ind117</t>
  </si>
  <si>
    <t>Ind118</t>
  </si>
  <si>
    <t>1,5</t>
  </si>
  <si>
    <t>Ind119</t>
  </si>
  <si>
    <t>Ind120</t>
  </si>
  <si>
    <t>Ind121</t>
  </si>
  <si>
    <t>1,4,5,6</t>
  </si>
  <si>
    <t>Ind122</t>
  </si>
  <si>
    <t>Ind123</t>
  </si>
  <si>
    <t>Ind124</t>
  </si>
  <si>
    <t>1,2,5,6</t>
  </si>
  <si>
    <t>Ind125</t>
  </si>
  <si>
    <t xml:space="preserve">Chocolate </t>
  </si>
  <si>
    <t>Ind126</t>
  </si>
  <si>
    <t>Ind127</t>
  </si>
  <si>
    <t xml:space="preserve">Water </t>
  </si>
  <si>
    <t>Ind128</t>
  </si>
  <si>
    <t>Ind129</t>
  </si>
  <si>
    <t>Ind130</t>
  </si>
  <si>
    <t>Ind131</t>
  </si>
  <si>
    <t>Ind132</t>
  </si>
  <si>
    <t>Ind133</t>
  </si>
  <si>
    <t>Ind134</t>
  </si>
  <si>
    <t>Ind135</t>
  </si>
  <si>
    <t>Ind136</t>
  </si>
  <si>
    <t>Ind137</t>
  </si>
  <si>
    <t>Ind138</t>
  </si>
  <si>
    <t>Ind139</t>
  </si>
  <si>
    <t>Ind140</t>
  </si>
  <si>
    <t>Ind141</t>
  </si>
  <si>
    <t>Ind142</t>
  </si>
  <si>
    <t>Ind143</t>
  </si>
  <si>
    <t>1,4,5,6,7</t>
  </si>
  <si>
    <t>Ind144</t>
  </si>
  <si>
    <t>Ind145</t>
  </si>
  <si>
    <t>1,3,4,5,6</t>
  </si>
  <si>
    <t>Ind146</t>
  </si>
  <si>
    <t>Ind147</t>
  </si>
  <si>
    <t>Ind148</t>
  </si>
  <si>
    <t>Ind149</t>
  </si>
  <si>
    <t>Ind150</t>
  </si>
  <si>
    <t>Ind151</t>
  </si>
  <si>
    <t>Ind152</t>
  </si>
  <si>
    <t>Ind153</t>
  </si>
  <si>
    <t>Ind154</t>
  </si>
  <si>
    <t>Ind155</t>
  </si>
  <si>
    <t>Ind156</t>
  </si>
  <si>
    <t>Ind157</t>
  </si>
  <si>
    <t>Ind158</t>
  </si>
  <si>
    <t>2,4,7</t>
  </si>
  <si>
    <t>Ind159</t>
  </si>
  <si>
    <t>Ind160</t>
  </si>
  <si>
    <t>Ind161</t>
  </si>
  <si>
    <t>Ind162</t>
  </si>
  <si>
    <t>3,5,6</t>
  </si>
  <si>
    <t>Ind163</t>
  </si>
  <si>
    <t>Ind164</t>
  </si>
  <si>
    <t>Ind165</t>
  </si>
  <si>
    <t>Ind166</t>
  </si>
  <si>
    <t>Ind167</t>
  </si>
  <si>
    <t>Ind168</t>
  </si>
  <si>
    <t>Ind169</t>
  </si>
  <si>
    <t>Ind170</t>
  </si>
  <si>
    <t>Ind171</t>
  </si>
  <si>
    <t>Ind172</t>
  </si>
  <si>
    <t>3,5,7</t>
  </si>
  <si>
    <t>Ind173</t>
  </si>
  <si>
    <t>Ind174</t>
  </si>
  <si>
    <t>Ind175</t>
  </si>
  <si>
    <t>Ind176</t>
  </si>
  <si>
    <t>Ind177</t>
  </si>
  <si>
    <t>Ind178</t>
  </si>
  <si>
    <t>Ind179</t>
  </si>
  <si>
    <t>Ind180</t>
  </si>
  <si>
    <t>Ind181</t>
  </si>
  <si>
    <t>1,2,4,6</t>
  </si>
  <si>
    <t>Ind182</t>
  </si>
  <si>
    <t>Ind183</t>
  </si>
  <si>
    <t>Ind184</t>
  </si>
  <si>
    <t>Ind185</t>
  </si>
  <si>
    <t>Ind186</t>
  </si>
  <si>
    <t>Ind187</t>
  </si>
  <si>
    <t>Ind188</t>
  </si>
  <si>
    <t>Ind189</t>
  </si>
  <si>
    <t>Ind190</t>
  </si>
  <si>
    <t>Marijuana</t>
  </si>
  <si>
    <t>Ind191</t>
  </si>
  <si>
    <t>6,7,8</t>
  </si>
  <si>
    <t>Ind192</t>
  </si>
  <si>
    <t>Ind193</t>
  </si>
  <si>
    <t>4,5,6,7</t>
  </si>
  <si>
    <t>Ind194</t>
  </si>
  <si>
    <t>Ind195</t>
  </si>
  <si>
    <t>Ind196</t>
  </si>
  <si>
    <t>Ind197</t>
  </si>
  <si>
    <t>1,2,4,5,6,7</t>
  </si>
  <si>
    <t>Ind198</t>
  </si>
  <si>
    <t>Ind199</t>
  </si>
  <si>
    <t>Ind200</t>
  </si>
  <si>
    <t>Ind201</t>
  </si>
  <si>
    <t>6,8</t>
  </si>
  <si>
    <t>1,2,3,5,6</t>
  </si>
  <si>
    <t>Ind202</t>
  </si>
  <si>
    <t>Ind203</t>
  </si>
  <si>
    <t>Ind204</t>
  </si>
  <si>
    <t>Ind205</t>
  </si>
  <si>
    <t>Ind206</t>
  </si>
  <si>
    <t>Ind207</t>
  </si>
  <si>
    <t>Ind208</t>
  </si>
  <si>
    <t>4,8</t>
  </si>
  <si>
    <t>Ind209</t>
  </si>
  <si>
    <t>Ind210</t>
  </si>
  <si>
    <t>Gender(Male=1)</t>
  </si>
  <si>
    <t>Newspapers(1)</t>
  </si>
  <si>
    <t>Radio(2)</t>
  </si>
  <si>
    <t>Magazines(3)</t>
  </si>
  <si>
    <t>Television(4)</t>
  </si>
  <si>
    <t>Famil/Friends(5)</t>
  </si>
  <si>
    <t>Social Media(6)</t>
  </si>
  <si>
    <t>Company Websites(7)</t>
  </si>
  <si>
    <t>Others(8)</t>
  </si>
  <si>
    <t>Outdoor_activities(Yes=1)</t>
  </si>
  <si>
    <t>Run/Jog(1)</t>
  </si>
  <si>
    <t>Walk(2)</t>
  </si>
  <si>
    <t>Bicycling(3)</t>
  </si>
  <si>
    <t>Rock_climbing(4)</t>
  </si>
  <si>
    <t>Swimming(5)</t>
  </si>
  <si>
    <t>Other(6)</t>
  </si>
  <si>
    <t>Exercise/Participate_once_a_month(Yes=1)</t>
  </si>
  <si>
    <t xml:space="preserve">Baseball(2) </t>
  </si>
  <si>
    <t xml:space="preserve">Basketball(3) </t>
  </si>
  <si>
    <t xml:space="preserve">Bicycle(4) </t>
  </si>
  <si>
    <t xml:space="preserve">Cardio_machines/Stair(5) </t>
  </si>
  <si>
    <t xml:space="preserve">Football(6) </t>
  </si>
  <si>
    <t xml:space="preserve">Free_weights(7) </t>
  </si>
  <si>
    <t xml:space="preserve">Lacrosse(8) </t>
  </si>
  <si>
    <t xml:space="preserve">Martial_arts(9) </t>
  </si>
  <si>
    <t xml:space="preserve">Run/Jog(10) </t>
  </si>
  <si>
    <t xml:space="preserve">Soccer(11) </t>
  </si>
  <si>
    <t xml:space="preserve">Softball(12) </t>
  </si>
  <si>
    <t xml:space="preserve">Swim(13) </t>
  </si>
  <si>
    <t xml:space="preserve">Tennis/Squash/Racquetball(14) </t>
  </si>
  <si>
    <t xml:space="preserve">Walk(15) </t>
  </si>
  <si>
    <t xml:space="preserve">Weight_machine(16) </t>
  </si>
  <si>
    <t xml:space="preserve">Yoga(17) </t>
  </si>
  <si>
    <t xml:space="preserve">Other(18) </t>
  </si>
  <si>
    <t>Aerobics(1)</t>
  </si>
  <si>
    <t xml:space="preserve">Caffeinated_soft_drinks(1) </t>
  </si>
  <si>
    <t>Coffee(2)</t>
  </si>
  <si>
    <t>Energy/Sports_drinks(3)</t>
  </si>
  <si>
    <t>Fruit_juice(4)</t>
  </si>
  <si>
    <t>Energy_bars(5)</t>
  </si>
  <si>
    <t>Q3_Newspapers(1)</t>
  </si>
  <si>
    <t>Q1_Gender(Male=1)</t>
  </si>
  <si>
    <t>Q2_Age</t>
  </si>
  <si>
    <t>Q3_Radio(2)</t>
  </si>
  <si>
    <t>Q3_Magazines(3)</t>
  </si>
  <si>
    <t>Q3_Television(4)</t>
  </si>
  <si>
    <t>Q3_Famil/Friends(5)</t>
  </si>
  <si>
    <t>Q3_Social_Media(6)</t>
  </si>
  <si>
    <t>Q3_Company_Websites(7)</t>
  </si>
  <si>
    <t>Q3_Others(8)</t>
  </si>
  <si>
    <t>Q4_Exercise(1)</t>
  </si>
  <si>
    <t>Q4_Shop_for_clothes(2)</t>
  </si>
  <si>
    <t>Q4_Play_indoor_sports(3)</t>
  </si>
  <si>
    <t>Q4_Play_outdoor_sports(4)</t>
  </si>
  <si>
    <t>Q4_Listen_to_music(5)</t>
  </si>
  <si>
    <t>Q4_Photography(6)</t>
  </si>
  <si>
    <t>Q4_Study/Read(7)</t>
  </si>
  <si>
    <t>Q4_Spend_time_with_friends(8)</t>
  </si>
  <si>
    <t>Q4_Go_to_malls(9)</t>
  </si>
  <si>
    <t>Q4_Outdoor_activities_like_hiking(10)</t>
  </si>
  <si>
    <t>Q4_Watch_television(12)</t>
  </si>
  <si>
    <t>Q5_Outdoor_activities(Yes=1)</t>
  </si>
  <si>
    <t>Q6_Run/Jog(1)</t>
  </si>
  <si>
    <t>Q6_Walk(2)</t>
  </si>
  <si>
    <t>Q6_Bicycling(3)</t>
  </si>
  <si>
    <t>Q6_Rock_climbing(4)</t>
  </si>
  <si>
    <t>Q6_Swimming(5)</t>
  </si>
  <si>
    <t>Q6_Other(6)</t>
  </si>
  <si>
    <t>Q7_Exercise/Participate_once_a_month(Yes=1)</t>
  </si>
  <si>
    <t>Q8_Aerobics(1)</t>
  </si>
  <si>
    <t xml:space="preserve">Q8_Baseball(2) </t>
  </si>
  <si>
    <t xml:space="preserve">Q8_Basketball(3) </t>
  </si>
  <si>
    <t xml:space="preserve">Q8_Bicycle(4) </t>
  </si>
  <si>
    <t xml:space="preserve">Q8_Cardio_machines/Stair(5) </t>
  </si>
  <si>
    <t xml:space="preserve">Q8_Football(6) </t>
  </si>
  <si>
    <t xml:space="preserve">Q8_Free_weights(7) </t>
  </si>
  <si>
    <t xml:space="preserve">Q8_Lacrosse(8) </t>
  </si>
  <si>
    <t xml:space="preserve">Q8_Martial_arts(9) </t>
  </si>
  <si>
    <t xml:space="preserve">Q8_Run/Jog(10) </t>
  </si>
  <si>
    <t xml:space="preserve">Q8_Soccer(11) </t>
  </si>
  <si>
    <t xml:space="preserve">Q8_Softball(12) </t>
  </si>
  <si>
    <t xml:space="preserve">Q8_Swim(13) </t>
  </si>
  <si>
    <t xml:space="preserve">Q8_Tennis/Squash/Racquetball(14) </t>
  </si>
  <si>
    <t xml:space="preserve">Q8_Walk(15) </t>
  </si>
  <si>
    <t xml:space="preserve">Q8_Weight_machine(16) </t>
  </si>
  <si>
    <t xml:space="preserve">Q8_Yoga(17) </t>
  </si>
  <si>
    <t xml:space="preserve">Q8_Other(18) </t>
  </si>
  <si>
    <t>Q9_Relieve_stress(1)</t>
  </si>
  <si>
    <t>Q9_Look_better(2)</t>
  </si>
  <si>
    <t>Q9_Feel_better_about_myself(3)</t>
  </si>
  <si>
    <t>Q9_Lose_weight(4)</t>
  </si>
  <si>
    <t>Q9_Recover_from_illness/surgery(5)</t>
  </si>
  <si>
    <t>Q9_Cardiovascular_fitness(6)</t>
  </si>
  <si>
    <t>Q9_Perform_better_in_sports(7)</t>
  </si>
  <si>
    <t>Q9_Build_muscle(8)</t>
  </si>
  <si>
    <t>Q9_Improve_concentration(9)</t>
  </si>
  <si>
    <t>Q9_Peer/family_pressure(10)</t>
  </si>
  <si>
    <t>Q9_Socialize(11)</t>
  </si>
  <si>
    <t>Q9_Enjoy_it(12)</t>
  </si>
  <si>
    <t xml:space="preserve">Q10_Caffeinated_soft_drinks(1) </t>
  </si>
  <si>
    <t>Q10_Coffee(2)</t>
  </si>
  <si>
    <t>Q10_Energy/Sports_drinks(3)</t>
  </si>
  <si>
    <t>Q10_Fruit_juice(4)</t>
  </si>
  <si>
    <t>Q10_Energy_bars(5)</t>
  </si>
  <si>
    <t>Q10_Other(6)</t>
  </si>
  <si>
    <t>Q12_Gatorade(1)</t>
  </si>
  <si>
    <t>Q12_Redbull(2)</t>
  </si>
  <si>
    <t>Q12_Powerade(3)</t>
  </si>
  <si>
    <t>Q12_Monster(4)</t>
  </si>
  <si>
    <t>Q12_Body_Armor(5)</t>
  </si>
  <si>
    <t>Q12_Rockstar(6)</t>
  </si>
  <si>
    <t>Q12_Coconut_water(7)</t>
  </si>
  <si>
    <t>Q12_All_sport(8)</t>
  </si>
  <si>
    <t>Q12_Aquarius(9)</t>
  </si>
  <si>
    <t>Q12_Private_label_brands(10)</t>
  </si>
  <si>
    <t>Q12_Other(11)</t>
  </si>
  <si>
    <t>Q13_Gatorade(1)</t>
  </si>
  <si>
    <t>Q13_Redbull(2)</t>
  </si>
  <si>
    <t>Q13_Powerade(3)</t>
  </si>
  <si>
    <t>Q13_Monster(4)</t>
  </si>
  <si>
    <t>Q13_Body_Armor(5)</t>
  </si>
  <si>
    <t>Q13_Rockstar(6)</t>
  </si>
  <si>
    <t>Q13_Coconut_water(7)</t>
  </si>
  <si>
    <t>Q13_All_sport(8)</t>
  </si>
  <si>
    <t>Q13_Aquarius(9)</t>
  </si>
  <si>
    <t>Q13_Private_label_brands(10)</t>
  </si>
  <si>
    <t>Q13_Other(11)</t>
  </si>
  <si>
    <t>Q14_Consume_sports_drink(Yes=1)</t>
  </si>
  <si>
    <t>Q15_Consume_sports_drinks</t>
  </si>
  <si>
    <t>Q16_Price(1)</t>
  </si>
  <si>
    <t>Q16_Brand_name(2)</t>
  </si>
  <si>
    <t>Q16_Endorsement_by_athlete/celebrity(3)</t>
  </si>
  <si>
    <t>Q16_Promotions(4)</t>
  </si>
  <si>
    <t>Q16_Avail_at_major_stores(5)</t>
  </si>
  <si>
    <t>Q16_Avail_at_vending_machines(6)</t>
  </si>
  <si>
    <t>Q16_Sugar_content(7)</t>
  </si>
  <si>
    <t>Q16_Calorie_content(8)</t>
  </si>
  <si>
    <t>Q16_Caffeine_content(9)</t>
  </si>
  <si>
    <t>Q16_Attractive_packaging(10)</t>
  </si>
  <si>
    <t>Q16_Color(11)</t>
  </si>
  <si>
    <t>Q16_Flavor(12)</t>
  </si>
  <si>
    <t>Q16_All_natural_ingredients(13)</t>
  </si>
  <si>
    <t>Q17_Not_Answered(0)</t>
  </si>
  <si>
    <t>Q17_Long_study_sessions(1)</t>
  </si>
  <si>
    <t>Q17_Exercise/Workout_programs(2)</t>
  </si>
  <si>
    <t>Q17_Playing_sports(3)</t>
  </si>
  <si>
    <t>Q17_Outdoor_activities(4)</t>
  </si>
  <si>
    <t>Q17_Anytime_thirsty(5)</t>
  </si>
  <si>
    <t>Column Labels</t>
  </si>
  <si>
    <t>Grand Total</t>
  </si>
  <si>
    <t>Row Labels</t>
  </si>
  <si>
    <t>Count of Q1_Gender(Male=1)</t>
  </si>
  <si>
    <t>Nobody below 17</t>
  </si>
  <si>
    <t>(All)</t>
  </si>
  <si>
    <t>Sum of Q3_Newspapers(1)</t>
  </si>
  <si>
    <t>Sum of Q3_Radio(2)</t>
  </si>
  <si>
    <t>Sum of Q3_Magazines(3)</t>
  </si>
  <si>
    <t>Sum of Q3_Television(4)</t>
  </si>
  <si>
    <t>Sum of Q3_Famil/Friends(5)</t>
  </si>
  <si>
    <t>Sum of Q3_Social_Media(6)</t>
  </si>
  <si>
    <t>Values</t>
  </si>
  <si>
    <t>Sum of Q3_Company_Websites(7)</t>
  </si>
  <si>
    <t>Sum of Q3_Others(8)</t>
  </si>
  <si>
    <t>Count of Q4_Exercise(1)</t>
  </si>
  <si>
    <t>Count of Q4_Shop_for_clothes(2)</t>
  </si>
  <si>
    <t>Count of Q4_Play_indoor_sports(3)</t>
  </si>
  <si>
    <t>Count of Q4_Play_outdoor_sports(4)</t>
  </si>
  <si>
    <t>Count of Q4_Listen_to_music(5)</t>
  </si>
  <si>
    <t>Count of Q4_Photography(6)</t>
  </si>
  <si>
    <t>Count of Q4_Study/Read(7)</t>
  </si>
  <si>
    <t>Count of Q4_Spend_time_with_friends(8)</t>
  </si>
  <si>
    <t>Count of Q4_Go_to_malls(9)</t>
  </si>
  <si>
    <t>Count of Q4_Outdoor_activities_like_hiking(10)</t>
  </si>
  <si>
    <t>Count of Q4_Watch_television(12)</t>
  </si>
  <si>
    <t>Sum of Q6_Run/Jog(1)</t>
  </si>
  <si>
    <t>Sum of Q6_Walk(2)</t>
  </si>
  <si>
    <t>Sum of Q6_Other(6)</t>
  </si>
  <si>
    <t>Sum of Q6_Swimming(5)</t>
  </si>
  <si>
    <t>Sum of Q6_Rock_climbing(4)</t>
  </si>
  <si>
    <t>Sum of Q6_Bicycling(3)</t>
  </si>
  <si>
    <t>Sum of Q8_Aerobics(1)</t>
  </si>
  <si>
    <t xml:space="preserve">Sum of Q8_Baseball(2) </t>
  </si>
  <si>
    <t xml:space="preserve">Sum of Q8_Basketball(3) </t>
  </si>
  <si>
    <t xml:space="preserve">Sum of Q8_Bicycle(4) </t>
  </si>
  <si>
    <t xml:space="preserve">Sum of Q8_Cardio_machines/Stair(5) </t>
  </si>
  <si>
    <t xml:space="preserve">Sum of Q8_Football(6) </t>
  </si>
  <si>
    <t xml:space="preserve">Sum of Q8_Free_weights(7) </t>
  </si>
  <si>
    <t xml:space="preserve">Sum of Q8_Lacrosse(8) </t>
  </si>
  <si>
    <t xml:space="preserve">Sum of Q8_Martial_arts(9) </t>
  </si>
  <si>
    <t xml:space="preserve">Sum of Q8_Run/Jog(10) </t>
  </si>
  <si>
    <t xml:space="preserve">Sum of Q8_Soccer(11) </t>
  </si>
  <si>
    <t xml:space="preserve">Sum of Q8_Softball(12) </t>
  </si>
  <si>
    <t xml:space="preserve">Sum of Q8_Swim(13) </t>
  </si>
  <si>
    <t xml:space="preserve">Sum of Q8_Tennis/Squash/Racquetball(14) </t>
  </si>
  <si>
    <t xml:space="preserve">Sum of Q8_Walk(15) </t>
  </si>
  <si>
    <t xml:space="preserve">Sum of Q8_Weight_machine(16) </t>
  </si>
  <si>
    <t xml:space="preserve">Sum of Q8_Yoga(17) </t>
  </si>
  <si>
    <t xml:space="preserve">Sum of Q8_Other(18)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</si>
</sst>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3" borderId="0" xfId="0" applyNumberFormat="1" applyFill="1"/>
    <xf numFmtId="0" fontId="0" fillId="0" borderId="1" xfId="0" applyNumberFormat="1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 drinks data.xlsx]Gender_Age_ConsumeSportsDrinks!PivotTable1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Gender_Age_ConsumeSportsDrinks!$B$3:$B$4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Gender_Age_ConsumeSportsDrinks!$A$5:$A$10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Gender_Age_ConsumeSportsDrinks!$B$5:$B$10</c:f>
              <c:numCache>
                <c:formatCode>General</c:formatCode>
                <c:ptCount val="5"/>
                <c:pt idx="0">
                  <c:v>10</c:v>
                </c:pt>
                <c:pt idx="1">
                  <c:v>19</c:v>
                </c:pt>
                <c:pt idx="2">
                  <c:v>40</c:v>
                </c:pt>
                <c:pt idx="3">
                  <c:v>22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C5-43B6-9E5D-6ADBCAD2B161}"/>
            </c:ext>
          </c:extLst>
        </c:ser>
        <c:ser>
          <c:idx val="1"/>
          <c:order val="1"/>
          <c:tx>
            <c:strRef>
              <c:f>Gender_Age_ConsumeSportsDrinks!$C$3:$C$4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Gender_Age_ConsumeSportsDrinks!$A$5:$A$10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Gender_Age_ConsumeSportsDrinks!$C$5:$C$10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24</c:v>
                </c:pt>
                <c:pt idx="3">
                  <c:v>31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C5-43B6-9E5D-6ADBCAD2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510304"/>
        <c:axId val="984512800"/>
      </c:barChart>
      <c:catAx>
        <c:axId val="9845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12800"/>
        <c:crosses val="autoZero"/>
        <c:auto val="1"/>
        <c:lblAlgn val="ctr"/>
        <c:lblOffset val="100"/>
        <c:noMultiLvlLbl val="0"/>
      </c:catAx>
      <c:valAx>
        <c:axId val="9845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 drinks data.xlsx]News_Gender!PivotTable3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66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News_Gender!$B$3:$B$4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News_Gender!$A$5:$A$12</c:f>
              <c:strCache>
                <c:ptCount val="8"/>
                <c:pt idx="0">
                  <c:v>Sum of Q3_Newspapers(1)</c:v>
                </c:pt>
                <c:pt idx="1">
                  <c:v>Sum of Q3_Radio(2)</c:v>
                </c:pt>
                <c:pt idx="2">
                  <c:v>Sum of Q3_Magazines(3)</c:v>
                </c:pt>
                <c:pt idx="3">
                  <c:v>Sum of Q3_Television(4)</c:v>
                </c:pt>
                <c:pt idx="4">
                  <c:v>Sum of Q3_Famil/Friends(5)</c:v>
                </c:pt>
                <c:pt idx="5">
                  <c:v>Sum of Q3_Social_Media(6)</c:v>
                </c:pt>
                <c:pt idx="6">
                  <c:v>Sum of Q3_Company_Websites(7)</c:v>
                </c:pt>
                <c:pt idx="7">
                  <c:v>Sum of Q3_Others(8)</c:v>
                </c:pt>
              </c:strCache>
            </c:strRef>
          </c:cat>
          <c:val>
            <c:numRef>
              <c:f>News_Gender!$B$5:$B$12</c:f>
              <c:numCache>
                <c:formatCode>General</c:formatCode>
                <c:ptCount val="8"/>
                <c:pt idx="0">
                  <c:v>19</c:v>
                </c:pt>
                <c:pt idx="1">
                  <c:v>28</c:v>
                </c:pt>
                <c:pt idx="2">
                  <c:v>18</c:v>
                </c:pt>
                <c:pt idx="3">
                  <c:v>64</c:v>
                </c:pt>
                <c:pt idx="4">
                  <c:v>37</c:v>
                </c:pt>
                <c:pt idx="5">
                  <c:v>64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C1-4D02-A9B4-00BF60FF5693}"/>
            </c:ext>
          </c:extLst>
        </c:ser>
        <c:ser>
          <c:idx val="1"/>
          <c:order val="1"/>
          <c:tx>
            <c:strRef>
              <c:f>News_Gender!$C$3:$C$4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News_Gender!$A$5:$A$12</c:f>
              <c:strCache>
                <c:ptCount val="8"/>
                <c:pt idx="0">
                  <c:v>Sum of Q3_Newspapers(1)</c:v>
                </c:pt>
                <c:pt idx="1">
                  <c:v>Sum of Q3_Radio(2)</c:v>
                </c:pt>
                <c:pt idx="2">
                  <c:v>Sum of Q3_Magazines(3)</c:v>
                </c:pt>
                <c:pt idx="3">
                  <c:v>Sum of Q3_Television(4)</c:v>
                </c:pt>
                <c:pt idx="4">
                  <c:v>Sum of Q3_Famil/Friends(5)</c:v>
                </c:pt>
                <c:pt idx="5">
                  <c:v>Sum of Q3_Social_Media(6)</c:v>
                </c:pt>
                <c:pt idx="6">
                  <c:v>Sum of Q3_Company_Websites(7)</c:v>
                </c:pt>
                <c:pt idx="7">
                  <c:v>Sum of Q3_Others(8)</c:v>
                </c:pt>
              </c:strCache>
            </c:strRef>
          </c:cat>
          <c:val>
            <c:numRef>
              <c:f>News_Gender!$C$5:$C$12</c:f>
              <c:numCache>
                <c:formatCode>General</c:formatCode>
                <c:ptCount val="8"/>
                <c:pt idx="0">
                  <c:v>27</c:v>
                </c:pt>
                <c:pt idx="1">
                  <c:v>35</c:v>
                </c:pt>
                <c:pt idx="2">
                  <c:v>17</c:v>
                </c:pt>
                <c:pt idx="3">
                  <c:v>62</c:v>
                </c:pt>
                <c:pt idx="4">
                  <c:v>32</c:v>
                </c:pt>
                <c:pt idx="5">
                  <c:v>62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C1-4D02-A9B4-00BF60FF5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7876000"/>
        <c:axId val="1887877248"/>
      </c:barChart>
      <c:catAx>
        <c:axId val="1887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77248"/>
        <c:crosses val="autoZero"/>
        <c:auto val="1"/>
        <c:lblAlgn val="ctr"/>
        <c:lblOffset val="100"/>
        <c:noMultiLvlLbl val="0"/>
      </c:catAx>
      <c:valAx>
        <c:axId val="18878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 drinks data.xlsx]OutdoorActivities_Age!PivotTable18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OutdoorActivities_Age!$N$3:$N$4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OutdoorActivities_Age!$M$5:$M$10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OutdoorActivities_Age!$N$5:$N$10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D-4645-B00E-5EC1F234C84F}"/>
            </c:ext>
          </c:extLst>
        </c:ser>
        <c:ser>
          <c:idx val="1"/>
          <c:order val="1"/>
          <c:tx>
            <c:strRef>
              <c:f>OutdoorActivities_Age!$O$3:$O$4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OutdoorActivities_Age!$M$5:$M$10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OutdoorActivities_Age!$O$5:$O$10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D-4645-B00E-5EC1F234C84F}"/>
            </c:ext>
          </c:extLst>
        </c:ser>
        <c:ser>
          <c:idx val="2"/>
          <c:order val="2"/>
          <c:tx>
            <c:strRef>
              <c:f>OutdoorActivities_Age!$P$3:$P$4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OutdoorActivities_Age!$M$5:$M$10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OutdoorActivities_Age!$P$5:$P$10</c:f>
              <c:numCache>
                <c:formatCode>General</c:formatCode>
                <c:ptCount val="6"/>
                <c:pt idx="0">
                  <c:v>6</c:v>
                </c:pt>
                <c:pt idx="1">
                  <c:v>22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D-4645-B00E-5EC1F234C84F}"/>
            </c:ext>
          </c:extLst>
        </c:ser>
        <c:ser>
          <c:idx val="3"/>
          <c:order val="3"/>
          <c:tx>
            <c:strRef>
              <c:f>OutdoorActivities_Age!$Q$3:$Q$4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OutdoorActivities_Age!$M$5:$M$10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OutdoorActivities_Age!$Q$5:$Q$10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D-4645-B00E-5EC1F234C84F}"/>
            </c:ext>
          </c:extLst>
        </c:ser>
        <c:ser>
          <c:idx val="4"/>
          <c:order val="4"/>
          <c:tx>
            <c:strRef>
              <c:f>OutdoorActivities_Age!$R$3:$R$4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OutdoorActivities_Age!$M$5:$M$10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OutdoorActivities_Age!$R$5:$R$10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D-4645-B00E-5EC1F234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66096"/>
        <c:axId val="2131006816"/>
      </c:lineChart>
      <c:catAx>
        <c:axId val="12895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06816"/>
        <c:crosses val="autoZero"/>
        <c:auto val="1"/>
        <c:lblAlgn val="ctr"/>
        <c:lblOffset val="100"/>
        <c:noMultiLvlLbl val="0"/>
      </c:catAx>
      <c:valAx>
        <c:axId val="21310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 drinks data.xlsx]OutdoorActivities_Age!PivotTable17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OutdoorActivities_Age!$B$3:$B$4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OutdoorActivities_Age!$A$5:$A$10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4-4D01-AB7A-AE61179F7222}"/>
            </c:ext>
          </c:extLst>
        </c:ser>
        <c:ser>
          <c:idx val="1"/>
          <c:order val="1"/>
          <c:tx>
            <c:strRef>
              <c:f>OutdoorActivities_Age!$C$3:$C$4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OutdoorActivities_Age!$A$5:$A$10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OutdoorActivities_Age!$C$5:$C$10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4-4D01-AB7A-AE61179F7222}"/>
            </c:ext>
          </c:extLst>
        </c:ser>
        <c:ser>
          <c:idx val="2"/>
          <c:order val="2"/>
          <c:tx>
            <c:strRef>
              <c:f>OutdoorActivities_Age!$D$3:$D$4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OutdoorActivities_Age!$A$5:$A$10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OutdoorActivities_Age!$D$5:$D$10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9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4-4D01-AB7A-AE61179F7222}"/>
            </c:ext>
          </c:extLst>
        </c:ser>
        <c:ser>
          <c:idx val="3"/>
          <c:order val="3"/>
          <c:tx>
            <c:strRef>
              <c:f>OutdoorActivities_Age!$E$3:$E$4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OutdoorActivities_Age!$A$5:$A$10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OutdoorActivities_Age!$E$5:$E$10</c:f>
              <c:numCache>
                <c:formatCode>General</c:formatCode>
                <c:ptCount val="6"/>
                <c:pt idx="0">
                  <c:v>8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4-4D01-AB7A-AE61179F7222}"/>
            </c:ext>
          </c:extLst>
        </c:ser>
        <c:ser>
          <c:idx val="4"/>
          <c:order val="4"/>
          <c:tx>
            <c:strRef>
              <c:f>OutdoorActivities_Age!$F$3:$F$4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OutdoorActivities_Age!$A$5:$A$10</c:f>
              <c:strCache>
                <c:ptCount val="6"/>
                <c:pt idx="0">
                  <c:v>Sum of Q6_Run/Jog(1)</c:v>
                </c:pt>
                <c:pt idx="1">
                  <c:v>Sum of Q6_Walk(2)</c:v>
                </c:pt>
                <c:pt idx="2">
                  <c:v>Sum of Q6_Bicycling(3)</c:v>
                </c:pt>
                <c:pt idx="3">
                  <c:v>Sum of Q6_Rock_climbing(4)</c:v>
                </c:pt>
                <c:pt idx="4">
                  <c:v>Sum of Q6_Swimming(5)</c:v>
                </c:pt>
                <c:pt idx="5">
                  <c:v>Sum of Q6_Other(6)</c:v>
                </c:pt>
              </c:strCache>
            </c:strRef>
          </c:cat>
          <c:val>
            <c:numRef>
              <c:f>OutdoorActivities_Age!$F$5:$F$10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54-4D01-AB7A-AE61179F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621680"/>
        <c:axId val="1953615856"/>
      </c:lineChart>
      <c:catAx>
        <c:axId val="1953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15856"/>
        <c:crosses val="autoZero"/>
        <c:auto val="1"/>
        <c:lblAlgn val="ctr"/>
        <c:lblOffset val="100"/>
        <c:noMultiLvlLbl val="0"/>
      </c:catAx>
      <c:valAx>
        <c:axId val="1953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 drinks data.xlsx]Sports_Gender!PivotTable19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70C0"/>
          </a:solidFill>
          <a:ln>
            <a:solidFill>
              <a:srgbClr val="0070C0"/>
            </a:solidFill>
          </a:ln>
          <a:effectLst/>
          <a:sp3d>
            <a:contourClr>
              <a:srgbClr val="0070C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6699"/>
          </a:solidFill>
          <a:ln>
            <a:solidFill>
              <a:srgbClr val="FF6699"/>
            </a:solidFill>
          </a:ln>
          <a:effectLst/>
          <a:sp3d>
            <a:contourClr>
              <a:srgbClr val="FF6699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Sports_Gender!$B$1:$B$2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rgbClr val="FF6699"/>
              </a:solidFill>
            </a:ln>
            <a:effectLst/>
            <a:sp3d>
              <a:contourClr>
                <a:srgbClr val="FF6699"/>
              </a:contourClr>
            </a:sp3d>
          </c:spPr>
          <c:invertIfNegative val="0"/>
          <c:cat>
            <c:strRef>
              <c:f>Sports_Gender!$A$3:$A$20</c:f>
              <c:strCache>
                <c:ptCount val="18"/>
                <c:pt idx="0">
                  <c:v>Sum of Q8_Walk(15) </c:v>
                </c:pt>
                <c:pt idx="1">
                  <c:v>Sum of Q8_Basketball(3) </c:v>
                </c:pt>
                <c:pt idx="2">
                  <c:v>Sum of Q8_Swim(13) </c:v>
                </c:pt>
                <c:pt idx="3">
                  <c:v>Sum of Q8_Bicycle(4) </c:v>
                </c:pt>
                <c:pt idx="4">
                  <c:v>Sum of Q8_Run/Jog(10) </c:v>
                </c:pt>
                <c:pt idx="5">
                  <c:v>Sum of Q8_Free_weights(7) </c:v>
                </c:pt>
                <c:pt idx="6">
                  <c:v>Sum of Q8_Other(18) </c:v>
                </c:pt>
                <c:pt idx="7">
                  <c:v>Sum of Q8_Weight_machine(16) </c:v>
                </c:pt>
                <c:pt idx="8">
                  <c:v>Sum of Q8_Cardio_machines/Stair(5) </c:v>
                </c:pt>
                <c:pt idx="9">
                  <c:v>Sum of Q8_Baseball(2) </c:v>
                </c:pt>
                <c:pt idx="10">
                  <c:v>Sum of Q8_Football(6) </c:v>
                </c:pt>
                <c:pt idx="11">
                  <c:v>Sum of Q8_Yoga(17) </c:v>
                </c:pt>
                <c:pt idx="12">
                  <c:v>Sum of Q8_Softball(12) </c:v>
                </c:pt>
                <c:pt idx="13">
                  <c:v>Sum of Q8_Aerobics(1)</c:v>
                </c:pt>
                <c:pt idx="14">
                  <c:v>Sum of Q8_Martial_arts(9) </c:v>
                </c:pt>
                <c:pt idx="15">
                  <c:v>Sum of Q8_Soccer(11) </c:v>
                </c:pt>
                <c:pt idx="16">
                  <c:v>Sum of Q8_Tennis/Squash/Racquetball(14) </c:v>
                </c:pt>
                <c:pt idx="17">
                  <c:v>Sum of Q8_Lacrosse(8) </c:v>
                </c:pt>
              </c:strCache>
            </c:strRef>
          </c:cat>
          <c:val>
            <c:numRef>
              <c:f>Sports_Gender!$B$3:$B$20</c:f>
              <c:numCache>
                <c:formatCode>General</c:formatCode>
                <c:ptCount val="18"/>
                <c:pt idx="0">
                  <c:v>68</c:v>
                </c:pt>
                <c:pt idx="1">
                  <c:v>19</c:v>
                </c:pt>
                <c:pt idx="2">
                  <c:v>26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21</c:v>
                </c:pt>
                <c:pt idx="7">
                  <c:v>13</c:v>
                </c:pt>
                <c:pt idx="8">
                  <c:v>16</c:v>
                </c:pt>
                <c:pt idx="9">
                  <c:v>6</c:v>
                </c:pt>
                <c:pt idx="10">
                  <c:v>6</c:v>
                </c:pt>
                <c:pt idx="11">
                  <c:v>15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5-4D1B-97ED-83CF00FB072B}"/>
            </c:ext>
          </c:extLst>
        </c:ser>
        <c:ser>
          <c:idx val="1"/>
          <c:order val="1"/>
          <c:tx>
            <c:strRef>
              <c:f>Sports_Gender!$C$1:$C$2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  <a:sp3d>
              <a:contourClr>
                <a:srgbClr val="0070C0"/>
              </a:contourClr>
            </a:sp3d>
          </c:spPr>
          <c:invertIfNegative val="0"/>
          <c:cat>
            <c:strRef>
              <c:f>Sports_Gender!$A$3:$A$20</c:f>
              <c:strCache>
                <c:ptCount val="18"/>
                <c:pt idx="0">
                  <c:v>Sum of Q8_Walk(15) </c:v>
                </c:pt>
                <c:pt idx="1">
                  <c:v>Sum of Q8_Basketball(3) </c:v>
                </c:pt>
                <c:pt idx="2">
                  <c:v>Sum of Q8_Swim(13) </c:v>
                </c:pt>
                <c:pt idx="3">
                  <c:v>Sum of Q8_Bicycle(4) </c:v>
                </c:pt>
                <c:pt idx="4">
                  <c:v>Sum of Q8_Run/Jog(10) </c:v>
                </c:pt>
                <c:pt idx="5">
                  <c:v>Sum of Q8_Free_weights(7) </c:v>
                </c:pt>
                <c:pt idx="6">
                  <c:v>Sum of Q8_Other(18) </c:v>
                </c:pt>
                <c:pt idx="7">
                  <c:v>Sum of Q8_Weight_machine(16) </c:v>
                </c:pt>
                <c:pt idx="8">
                  <c:v>Sum of Q8_Cardio_machines/Stair(5) </c:v>
                </c:pt>
                <c:pt idx="9">
                  <c:v>Sum of Q8_Baseball(2) </c:v>
                </c:pt>
                <c:pt idx="10">
                  <c:v>Sum of Q8_Football(6) </c:v>
                </c:pt>
                <c:pt idx="11">
                  <c:v>Sum of Q8_Yoga(17) </c:v>
                </c:pt>
                <c:pt idx="12">
                  <c:v>Sum of Q8_Softball(12) </c:v>
                </c:pt>
                <c:pt idx="13">
                  <c:v>Sum of Q8_Aerobics(1)</c:v>
                </c:pt>
                <c:pt idx="14">
                  <c:v>Sum of Q8_Martial_arts(9) </c:v>
                </c:pt>
                <c:pt idx="15">
                  <c:v>Sum of Q8_Soccer(11) </c:v>
                </c:pt>
                <c:pt idx="16">
                  <c:v>Sum of Q8_Tennis/Squash/Racquetball(14) </c:v>
                </c:pt>
                <c:pt idx="17">
                  <c:v>Sum of Q8_Lacrosse(8) </c:v>
                </c:pt>
              </c:strCache>
            </c:strRef>
          </c:cat>
          <c:val>
            <c:numRef>
              <c:f>Sports_Gender!$C$3:$C$20</c:f>
              <c:numCache>
                <c:formatCode>General</c:formatCode>
                <c:ptCount val="18"/>
                <c:pt idx="0">
                  <c:v>63</c:v>
                </c:pt>
                <c:pt idx="1">
                  <c:v>35</c:v>
                </c:pt>
                <c:pt idx="2">
                  <c:v>26</c:v>
                </c:pt>
                <c:pt idx="3">
                  <c:v>29</c:v>
                </c:pt>
                <c:pt idx="4">
                  <c:v>22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13</c:v>
                </c:pt>
                <c:pt idx="9">
                  <c:v>20</c:v>
                </c:pt>
                <c:pt idx="10">
                  <c:v>19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D5-4D1B-97ED-83CF00FB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67745216"/>
        <c:axId val="1967743136"/>
        <c:axId val="0"/>
      </c:bar3DChart>
      <c:catAx>
        <c:axId val="19677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43136"/>
        <c:crosses val="autoZero"/>
        <c:auto val="1"/>
        <c:lblAlgn val="ctr"/>
        <c:lblOffset val="100"/>
        <c:noMultiLvlLbl val="0"/>
      </c:catAx>
      <c:valAx>
        <c:axId val="19677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1</xdr:row>
      <xdr:rowOff>12701</xdr:rowOff>
    </xdr:from>
    <xdr:to>
      <xdr:col>9</xdr:col>
      <xdr:colOff>939800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DF841-6E8E-4D41-850A-5D4426BD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1</xdr:row>
      <xdr:rowOff>73024</xdr:rowOff>
    </xdr:from>
    <xdr:to>
      <xdr:col>10</xdr:col>
      <xdr:colOff>488950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8C5FD-31C7-4105-B1E1-2FC1CA9F3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60324</xdr:rowOff>
    </xdr:from>
    <xdr:to>
      <xdr:col>19</xdr:col>
      <xdr:colOff>361950</xdr:colOff>
      <xdr:row>27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4C0A1-9769-4419-AF64-DFE4281B0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66674</xdr:rowOff>
    </xdr:from>
    <xdr:to>
      <xdr:col>10</xdr:col>
      <xdr:colOff>31750</xdr:colOff>
      <xdr:row>26</xdr:row>
      <xdr:rowOff>177799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CCDED-10C0-4B24-A3D7-983411446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0</xdr:row>
      <xdr:rowOff>28574</xdr:rowOff>
    </xdr:from>
    <xdr:to>
      <xdr:col>10</xdr:col>
      <xdr:colOff>63500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35085-497A-4399-ACBF-AFA61D9D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wani" refreshedDate="44333.506730439818" createdVersion="7" refreshedVersion="7" minRefreshableVersion="3" recordCount="210" xr:uid="{4A3107EF-7A21-4758-A923-A312BF03DCD0}">
  <cacheSource type="worksheet">
    <worksheetSource ref="A1:DM211" sheet="Clean Data"/>
  </cacheSource>
  <cacheFields count="117">
    <cacheField name="Case" numFmtId="0">
      <sharedItems count="210">
        <s v="Ind1"/>
        <s v="Ind2"/>
        <s v="Ind3"/>
        <s v="Ind4"/>
        <s v="Ind5"/>
        <s v="Ind6"/>
        <s v="Ind7"/>
        <s v="Ind8"/>
        <s v="Ind9"/>
        <s v="Ind10"/>
        <s v="Ind11"/>
        <s v="Ind12"/>
        <s v="Ind13"/>
        <s v="Ind14"/>
        <s v="Ind15"/>
        <s v="Ind16"/>
        <s v="Ind17"/>
        <s v="Ind18"/>
        <s v="Ind19"/>
        <s v="Ind20"/>
        <s v="Ind21"/>
        <s v="Ind22"/>
        <s v="Ind23"/>
        <s v="Ind24"/>
        <s v="Ind25"/>
        <s v="Ind26"/>
        <s v="Ind27"/>
        <s v="Ind28"/>
        <s v="Ind29"/>
        <s v="Ind30"/>
        <s v="Ind31"/>
        <s v="Ind32"/>
        <s v="Ind33"/>
        <s v="Ind34"/>
        <s v="Ind35"/>
        <s v="Ind36"/>
        <s v="Ind37"/>
        <s v="Ind38"/>
        <s v="Ind39"/>
        <s v="Ind40"/>
        <s v="Ind41"/>
        <s v="Ind42"/>
        <s v="Ind43"/>
        <s v="Ind44"/>
        <s v="Ind45"/>
        <s v="Ind46"/>
        <s v="Ind47"/>
        <s v="Ind48"/>
        <s v="Ind49"/>
        <s v="Ind50"/>
        <s v="Ind51"/>
        <s v="Ind52"/>
        <s v="Ind53"/>
        <s v="Ind54"/>
        <s v="Ind55"/>
        <s v="Ind56"/>
        <s v="Ind57"/>
        <s v="Ind58"/>
        <s v="Ind59"/>
        <s v="Ind60"/>
        <s v="Ind61"/>
        <s v="Ind62"/>
        <s v="Ind63"/>
        <s v="Ind64"/>
        <s v="Ind65"/>
        <s v="Ind66"/>
        <s v="Ind67"/>
        <s v="Ind68"/>
        <s v="Ind69"/>
        <s v="Ind70"/>
        <s v="Ind71"/>
        <s v="Ind72"/>
        <s v="Ind73"/>
        <s v="Ind74"/>
        <s v="Ind75"/>
        <s v="Ind76"/>
        <s v="Ind77"/>
        <s v="Ind78"/>
        <s v="Ind79"/>
        <s v="Ind80"/>
        <s v="Ind81"/>
        <s v="Ind82"/>
        <s v="Ind83"/>
        <s v="Ind84"/>
        <s v="Ind85"/>
        <s v="Ind86"/>
        <s v="Ind87"/>
        <s v="Ind88"/>
        <s v="Ind89"/>
        <s v="Ind90"/>
        <s v="Ind91"/>
        <s v="Ind92"/>
        <s v="Ind93"/>
        <s v="Ind94"/>
        <s v="Ind95"/>
        <s v="Ind96"/>
        <s v="Ind97"/>
        <s v="Ind98"/>
        <s v="Ind99"/>
        <s v="Ind100"/>
        <s v="Ind101"/>
        <s v="Ind102"/>
        <s v="Ind103"/>
        <s v="Ind104"/>
        <s v="Ind105"/>
        <s v="Ind106"/>
        <s v="Ind107"/>
        <s v="Ind108"/>
        <s v="Ind109"/>
        <s v="Ind110"/>
        <s v="Ind111"/>
        <s v="Ind112"/>
        <s v="Ind113"/>
        <s v="Ind114"/>
        <s v="Ind115"/>
        <s v="Ind116"/>
        <s v="Ind117"/>
        <s v="Ind118"/>
        <s v="Ind119"/>
        <s v="Ind120"/>
        <s v="Ind121"/>
        <s v="Ind122"/>
        <s v="Ind123"/>
        <s v="Ind124"/>
        <s v="Ind125"/>
        <s v="Ind126"/>
        <s v="Ind127"/>
        <s v="Ind128"/>
        <s v="Ind129"/>
        <s v="Ind130"/>
        <s v="Ind131"/>
        <s v="Ind132"/>
        <s v="Ind133"/>
        <s v="Ind134"/>
        <s v="Ind135"/>
        <s v="Ind136"/>
        <s v="Ind137"/>
        <s v="Ind138"/>
        <s v="Ind139"/>
        <s v="Ind140"/>
        <s v="Ind141"/>
        <s v="Ind142"/>
        <s v="Ind143"/>
        <s v="Ind144"/>
        <s v="Ind145"/>
        <s v="Ind146"/>
        <s v="Ind147"/>
        <s v="Ind148"/>
        <s v="Ind149"/>
        <s v="Ind150"/>
        <s v="Ind151"/>
        <s v="Ind152"/>
        <s v="Ind153"/>
        <s v="Ind154"/>
        <s v="Ind155"/>
        <s v="Ind156"/>
        <s v="Ind157"/>
        <s v="Ind158"/>
        <s v="Ind159"/>
        <s v="Ind160"/>
        <s v="Ind161"/>
        <s v="Ind162"/>
        <s v="Ind163"/>
        <s v="Ind164"/>
        <s v="Ind165"/>
        <s v="Ind166"/>
        <s v="Ind167"/>
        <s v="Ind168"/>
        <s v="Ind169"/>
        <s v="Ind170"/>
        <s v="Ind171"/>
        <s v="Ind172"/>
        <s v="Ind173"/>
        <s v="Ind174"/>
        <s v="Ind175"/>
        <s v="Ind176"/>
        <s v="Ind177"/>
        <s v="Ind178"/>
        <s v="Ind179"/>
        <s v="Ind180"/>
        <s v="Ind181"/>
        <s v="Ind182"/>
        <s v="Ind183"/>
        <s v="Ind184"/>
        <s v="Ind185"/>
        <s v="Ind186"/>
        <s v="Ind187"/>
        <s v="Ind188"/>
        <s v="Ind189"/>
        <s v="Ind190"/>
        <s v="Ind191"/>
        <s v="Ind192"/>
        <s v="Ind193"/>
        <s v="Ind194"/>
        <s v="Ind195"/>
        <s v="Ind196"/>
        <s v="Ind197"/>
        <s v="Ind198"/>
        <s v="Ind199"/>
        <s v="Ind200"/>
        <s v="Ind201"/>
        <s v="Ind202"/>
        <s v="Ind203"/>
        <s v="Ind204"/>
        <s v="Ind205"/>
        <s v="Ind206"/>
        <s v="Ind207"/>
        <s v="Ind208"/>
        <s v="Ind209"/>
        <s v="Ind210"/>
      </sharedItems>
    </cacheField>
    <cacheField name="Latitude" numFmtId="0">
      <sharedItems containsSemiMixedTypes="0" containsString="0" containsNumber="1" minValue="26.721206670000001" maxValue="47.84350586" count="196">
        <n v="42.675292970000001"/>
        <n v="33.029403690000002"/>
        <n v="39.988296509999998"/>
        <n v="40.232101440000001"/>
        <n v="38.359802250000001"/>
        <n v="39.192306520000002"/>
        <n v="32.939895630000002"/>
        <n v="34.202301030000001"/>
        <n v="32.779098509999997"/>
        <n v="39.772003169999998"/>
        <n v="44.649703979999998"/>
        <n v="41.391693119999999"/>
        <n v="46.815902710000003"/>
        <n v="47.817306520000002"/>
        <n v="42.91560364"/>
        <n v="40.711105349999997"/>
        <n v="33.486801149999998"/>
        <n v="33.990005490000001"/>
        <n v="32.8572998"/>
        <n v="41.110504149999997"/>
        <n v="38.249298099999997"/>
        <n v="39.11419678"/>
        <n v="31.573104860000001"/>
        <n v="30.224105829999999"/>
        <n v="41.70500183"/>
        <n v="44.984298709999997"/>
        <n v="41.388198850000002"/>
        <n v="42.121902470000002"/>
        <n v="39.996902470000002"/>
        <n v="28.544494629999999"/>
        <n v="33.508300779999999"/>
        <n v="37.751007080000001"/>
        <n v="33.748992919999999"/>
        <n v="39.684295650000003"/>
        <n v="29.482101440000001"/>
        <n v="35.515106199999998"/>
        <n v="43.063903809999999"/>
        <n v="38.513702389999999"/>
        <n v="42.394699099999997"/>
        <n v="40.651397709999998"/>
        <n v="35.500305179999998"/>
        <n v="35.22709656"/>
        <n v="34.579803470000002"/>
        <n v="41.844604490000002"/>
        <n v="44.561599729999998"/>
        <n v="41.262802120000003"/>
        <n v="34.439605710000002"/>
        <n v="42.631500240000001"/>
        <n v="32.767303470000002"/>
        <n v="30.219802860000001"/>
        <n v="42.16169739"/>
        <n v="41.354599"/>
        <n v="34.443603520000003"/>
        <n v="41.930999759999999"/>
        <n v="36.669403080000002"/>
        <n v="29.832107539999999"/>
        <n v="42.961196899999997"/>
        <n v="30.068893429999999"/>
        <n v="40.440994259999997"/>
        <n v="36.181594850000003"/>
        <n v="39.72839355"/>
        <n v="41.457107540000003"/>
        <n v="31.8993988"/>
        <n v="41.602401729999997"/>
        <n v="40.741104129999997"/>
        <n v="43.47540283"/>
        <n v="39.815994259999997"/>
        <n v="33.605896000000001"/>
        <n v="46.289993289999998"/>
        <n v="26.721206670000001"/>
        <n v="41.095092770000001"/>
        <n v="35.766601559999998"/>
        <n v="39.708999630000001"/>
        <n v="39.599594119999999"/>
        <n v="33.925598139999998"/>
        <n v="38.482894899999998"/>
        <n v="31.64250183"/>
        <n v="30.05490112"/>
        <n v="35.720901490000003"/>
        <n v="29.982192990000001"/>
        <n v="40.727600099999997"/>
        <n v="42.315902710000003"/>
        <n v="40.68089294"/>
        <n v="38.215606690000001"/>
        <n v="33.784805300000002"/>
        <n v="39.515106199999998"/>
        <n v="36.889495850000003"/>
        <n v="38.35580444"/>
        <n v="36.73109436"/>
        <n v="42.537597660000003"/>
        <n v="35.186202999999999"/>
        <n v="44.101394650000003"/>
        <n v="41.843902589999999"/>
        <n v="43.044296260000003"/>
        <n v="40.714996339999999"/>
        <n v="35.745407100000001"/>
        <n v="43.013900759999999"/>
        <n v="29.79629517"/>
        <n v="29.125198359999999"/>
        <n v="46.009201050000001"/>
        <n v="42.794403080000002"/>
        <n v="41.499496460000003"/>
        <n v="39.88609314"/>
        <n v="35.788497919999998"/>
        <n v="40.392898559999999"/>
        <n v="38.839202880000002"/>
        <n v="42.8368988"/>
        <n v="34.251907350000003"/>
        <n v="38.565002440000001"/>
        <n v="41.820800779999999"/>
        <n v="32.720794679999997"/>
        <n v="40.049102779999998"/>
        <n v="41.00939941"/>
        <n v="41.813293459999997"/>
        <n v="42.42790222"/>
        <n v="41.704803470000002"/>
        <n v="32.095703129999997"/>
        <n v="36.464202880000002"/>
        <n v="33.560302729999997"/>
        <n v="40.625198359999999"/>
        <n v="37.96330261"/>
        <n v="33.899902339999997"/>
        <n v="32.779403690000002"/>
        <n v="35.409896850000003"/>
        <n v="29.956603999999999"/>
        <n v="41.315399169999999"/>
        <n v="38.938507080000001"/>
        <n v="42.426803589999999"/>
        <n v="28.63439941"/>
        <n v="36.120697020000001"/>
        <n v="47.84350586"/>
        <n v="43.613494869999997"/>
        <n v="40.702102660000001"/>
        <n v="39.965301510000003"/>
        <n v="39.822692869999997"/>
        <n v="39.618194580000001"/>
        <n v="44.964492800000002"/>
        <n v="45.524795529999999"/>
        <n v="32.815093990000001"/>
        <n v="40.012405399999999"/>
        <n v="34.000701900000003"/>
        <n v="29.833999630000001"/>
        <n v="30.447998049999999"/>
        <n v="37.568206789999998"/>
        <n v="40.602905270000001"/>
        <n v="40.66430664"/>
        <n v="39.083602910000003"/>
        <n v="38.672897339999999"/>
        <n v="38.938003539999997"/>
        <n v="38.25419617"/>
        <n v="33.465194699999998"/>
        <n v="42.4414978"/>
        <n v="44.961700440000001"/>
        <n v="33.784393309999999"/>
        <n v="29.165405270000001"/>
        <n v="32.393798830000001"/>
        <n v="32.778701779999999"/>
        <n v="36.812393190000002"/>
        <n v="38.645004270000001"/>
        <n v="40.551605219999999"/>
        <n v="39.71459961"/>
        <n v="27.07749939"/>
        <n v="39.110107419999999"/>
        <n v="30.3993988"/>
        <n v="39.536895749999999"/>
        <n v="35.682205199999999"/>
        <n v="32.72540283"/>
        <n v="38.951995850000003"/>
        <n v="40.876007080000001"/>
        <n v="37.048004149999997"/>
        <n v="33.462707520000002"/>
        <n v="37.991394040000003"/>
        <n v="39.281097410000001"/>
        <n v="28.665298459999999"/>
        <n v="40.809997559999999"/>
        <n v="38.914199830000001"/>
        <n v="33.894393919999999"/>
        <n v="32.859207150000003"/>
        <n v="39.948196410000001"/>
        <n v="39.945495610000002"/>
        <n v="42.27580261"/>
        <n v="40.498092649999997"/>
        <n v="40.688400270000002"/>
        <n v="28.750106809999998"/>
        <n v="37.062698359999999"/>
        <n v="41.848297119999998"/>
        <n v="36.037094119999999"/>
        <n v="36.887405399999999"/>
        <n v="40.87669373"/>
        <n v="40.763702389999999"/>
        <n v="36.175003050000001"/>
        <n v="42.018203739999997"/>
        <n v="34.05439758"/>
        <n v="36.786499020000001"/>
        <n v="40.080795289999998"/>
        <n v="45.172607419999999"/>
      </sharedItems>
    </cacheField>
    <cacheField name="Longitude" numFmtId="0">
      <sharedItems containsSemiMixedTypes="0" containsString="0" containsNumber="1" minValue="-122.8063049" maxValue="-69.555900570000006"/>
    </cacheField>
    <cacheField name="Q1_Gender(Male=1)" numFmtId="0">
      <sharedItems containsSemiMixedTypes="0" containsString="0" containsNumber="1" containsInteger="1" minValue="0" maxValue="1" count="2">
        <n v="1"/>
        <n v="0"/>
      </sharedItems>
    </cacheField>
    <cacheField name="Q2_Age" numFmtId="0">
      <sharedItems containsSemiMixedTypes="0" containsString="0" containsNumber="1" containsInteger="1" minValue="2" maxValue="6" count="5">
        <n v="5"/>
        <n v="6"/>
        <n v="4"/>
        <n v="3"/>
        <n v="2"/>
      </sharedItems>
    </cacheField>
    <cacheField name="Q3_Newspapers(1)" numFmtId="0">
      <sharedItems containsSemiMixedTypes="0" containsString="0" containsNumber="1" containsInteger="1" minValue="0" maxValue="1" count="2">
        <n v="1"/>
        <n v="0"/>
      </sharedItems>
    </cacheField>
    <cacheField name="Q3_Radio(2)" numFmtId="0">
      <sharedItems containsSemiMixedTypes="0" containsString="0" containsNumber="1" containsInteger="1" minValue="0" maxValue="1" count="2">
        <n v="0"/>
        <n v="1"/>
      </sharedItems>
    </cacheField>
    <cacheField name="Q3_Magazines(3)" numFmtId="0">
      <sharedItems containsSemiMixedTypes="0" containsString="0" containsNumber="1" containsInteger="1" minValue="0" maxValue="1"/>
    </cacheField>
    <cacheField name="Q3_Television(4)" numFmtId="0">
      <sharedItems containsSemiMixedTypes="0" containsString="0" containsNumber="1" containsInteger="1" minValue="0" maxValue="1"/>
    </cacheField>
    <cacheField name="Q3_Famil/Friends(5)" numFmtId="0">
      <sharedItems containsSemiMixedTypes="0" containsString="0" containsNumber="1" containsInteger="1" minValue="0" maxValue="1"/>
    </cacheField>
    <cacheField name="Q3_Social_Media(6)" numFmtId="0">
      <sharedItems containsSemiMixedTypes="0" containsString="0" containsNumber="1" containsInteger="1" minValue="0" maxValue="1"/>
    </cacheField>
    <cacheField name="Q3_Company_Websites(7)" numFmtId="0">
      <sharedItems containsSemiMixedTypes="0" containsString="0" containsNumber="1" containsInteger="1" minValue="0" maxValue="1"/>
    </cacheField>
    <cacheField name="Q3_Others(8)" numFmtId="0">
      <sharedItems containsSemiMixedTypes="0" containsString="0" containsNumber="1" containsInteger="1" minValue="0" maxValue="1"/>
    </cacheField>
    <cacheField name="Q4_Exercise(1)" numFmtId="0">
      <sharedItems containsSemiMixedTypes="0" containsString="0" containsNumber="1" containsInteger="1" minValue="1" maxValue="5" count="5">
        <n v="2"/>
        <n v="3"/>
        <n v="1"/>
        <n v="5"/>
        <n v="4"/>
      </sharedItems>
    </cacheField>
    <cacheField name="Q4_Shop_for_clothes(2)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Q4_Play_indoor_sports(3)" numFmtId="0">
      <sharedItems containsSemiMixedTypes="0" containsString="0" containsNumber="1" containsInteger="1" minValue="1" maxValue="5" count="5">
        <n v="2"/>
        <n v="4"/>
        <n v="1"/>
        <n v="3"/>
        <n v="5"/>
      </sharedItems>
    </cacheField>
    <cacheField name="Q4_Play_outdoor_sports(4)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Q4_Listen_to_music(5)" numFmtId="0">
      <sharedItems containsSemiMixedTypes="0" containsString="0" containsNumber="1" containsInteger="1" minValue="1" maxValue="5" count="5">
        <n v="5"/>
        <n v="4"/>
        <n v="3"/>
        <n v="1"/>
        <n v="2"/>
      </sharedItems>
    </cacheField>
    <cacheField name="Q4_Photography(6)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Q4_Study/Read(7)" numFmtId="0">
      <sharedItems containsSemiMixedTypes="0" containsString="0" containsNumber="1" containsInteger="1" minValue="1" maxValue="5" count="5">
        <n v="4"/>
        <n v="5"/>
        <n v="2"/>
        <n v="1"/>
        <n v="3"/>
      </sharedItems>
    </cacheField>
    <cacheField name="Q4_Spend_time_with_friends(8)" numFmtId="0">
      <sharedItems containsSemiMixedTypes="0" containsString="0" containsNumber="1" containsInteger="1" minValue="1" maxValue="5" count="5">
        <n v="3"/>
        <n v="1"/>
        <n v="5"/>
        <n v="4"/>
        <n v="2"/>
      </sharedItems>
    </cacheField>
    <cacheField name="Q4_Go_to_malls(9)" numFmtId="0">
      <sharedItems containsSemiMixedTypes="0" containsString="0" containsNumber="1" containsInteger="1" minValue="1" maxValue="5" count="5">
        <n v="2"/>
        <n v="4"/>
        <n v="1"/>
        <n v="3"/>
        <n v="5"/>
      </sharedItems>
    </cacheField>
    <cacheField name="Q4_Outdoor_activities_like_hiking(10)" numFmtId="0">
      <sharedItems containsSemiMixedTypes="0" containsString="0" containsNumber="1" containsInteger="1" minValue="1" maxValue="5" count="5">
        <n v="2"/>
        <n v="4"/>
        <n v="1"/>
        <n v="3"/>
        <n v="5"/>
      </sharedItems>
    </cacheField>
    <cacheField name="Q4_Watch_television(12)" numFmtId="0">
      <sharedItems containsSemiMixedTypes="0" containsString="0" containsNumber="1" containsInteger="1" minValue="1" maxValue="5" count="5">
        <n v="5"/>
        <n v="1"/>
        <n v="4"/>
        <n v="3"/>
        <n v="2"/>
      </sharedItems>
    </cacheField>
    <cacheField name="Q5_Outdoor_activities(Yes=1)" numFmtId="0">
      <sharedItems containsSemiMixedTypes="0" containsString="0" containsNumber="1" containsInteger="1" minValue="0" maxValue="1"/>
    </cacheField>
    <cacheField name="Q6_Run/Jog(1)" numFmtId="0">
      <sharedItems containsSemiMixedTypes="0" containsString="0" containsNumber="1" containsInteger="1" minValue="0" maxValue="1" count="2">
        <n v="0"/>
        <n v="1"/>
      </sharedItems>
    </cacheField>
    <cacheField name="Q6_Walk(2)" numFmtId="0">
      <sharedItems containsSemiMixedTypes="0" containsString="0" containsNumber="1" containsInteger="1" minValue="0" maxValue="1" count="2">
        <n v="0"/>
        <n v="1"/>
      </sharedItems>
    </cacheField>
    <cacheField name="Q6_Bicycling(3)" numFmtId="0">
      <sharedItems containsSemiMixedTypes="0" containsString="0" containsNumber="1" containsInteger="1" minValue="0" maxValue="1"/>
    </cacheField>
    <cacheField name="Q6_Rock_climbing(4)" numFmtId="0">
      <sharedItems containsSemiMixedTypes="0" containsString="0" containsNumber="1" containsInteger="1" minValue="0" maxValue="1"/>
    </cacheField>
    <cacheField name="Q6_Swimming(5)" numFmtId="0">
      <sharedItems containsSemiMixedTypes="0" containsString="0" containsNumber="1" containsInteger="1" minValue="0" maxValue="1"/>
    </cacheField>
    <cacheField name="Q6_Other(6)" numFmtId="0">
      <sharedItems containsSemiMixedTypes="0" containsString="0" containsNumber="1" containsInteger="1" minValue="0" maxValue="1"/>
    </cacheField>
    <cacheField name="Q7_Exercise/Participate_once_a_month(Yes=1)" numFmtId="0">
      <sharedItems containsSemiMixedTypes="0" containsString="0" containsNumber="1" containsInteger="1" minValue="0" maxValue="1"/>
    </cacheField>
    <cacheField name="Q8_Aerobics(1)" numFmtId="0">
      <sharedItems containsSemiMixedTypes="0" containsString="0" containsNumber="1" containsInteger="1" minValue="0" maxValue="1"/>
    </cacheField>
    <cacheField name="Q8_Baseball(2) " numFmtId="0">
      <sharedItems containsSemiMixedTypes="0" containsString="0" containsNumber="1" containsInteger="1" minValue="0" maxValue="1"/>
    </cacheField>
    <cacheField name="Q8_Basketball(3) " numFmtId="0">
      <sharedItems containsSemiMixedTypes="0" containsString="0" containsNumber="1" containsInteger="1" minValue="0" maxValue="1"/>
    </cacheField>
    <cacheField name="Q8_Bicycle(4) " numFmtId="0">
      <sharedItems containsSemiMixedTypes="0" containsString="0" containsNumber="1" containsInteger="1" minValue="0" maxValue="1"/>
    </cacheField>
    <cacheField name="Q8_Cardio_machines/Stair(5) " numFmtId="0">
      <sharedItems containsSemiMixedTypes="0" containsString="0" containsNumber="1" containsInteger="1" minValue="0" maxValue="1"/>
    </cacheField>
    <cacheField name="Q8_Football(6) " numFmtId="0">
      <sharedItems containsSemiMixedTypes="0" containsString="0" containsNumber="1" containsInteger="1" minValue="0" maxValue="1"/>
    </cacheField>
    <cacheField name="Q8_Free_weights(7) " numFmtId="0">
      <sharedItems containsSemiMixedTypes="0" containsString="0" containsNumber="1" containsInteger="1" minValue="0" maxValue="1"/>
    </cacheField>
    <cacheField name="Q8_Lacrosse(8) " numFmtId="0">
      <sharedItems containsSemiMixedTypes="0" containsString="0" containsNumber="1" containsInteger="1" minValue="0" maxValue="1"/>
    </cacheField>
    <cacheField name="Q8_Martial_arts(9) " numFmtId="0">
      <sharedItems containsSemiMixedTypes="0" containsString="0" containsNumber="1" containsInteger="1" minValue="0" maxValue="1"/>
    </cacheField>
    <cacheField name="Q8_Run/Jog(10) " numFmtId="0">
      <sharedItems containsSemiMixedTypes="0" containsString="0" containsNumber="1" containsInteger="1" minValue="0" maxValue="1"/>
    </cacheField>
    <cacheField name="Q8_Soccer(11) " numFmtId="0">
      <sharedItems containsSemiMixedTypes="0" containsString="0" containsNumber="1" containsInteger="1" minValue="0" maxValue="1"/>
    </cacheField>
    <cacheField name="Q8_Softball(12) " numFmtId="0">
      <sharedItems containsSemiMixedTypes="0" containsString="0" containsNumber="1" containsInteger="1" minValue="0" maxValue="1"/>
    </cacheField>
    <cacheField name="Q8_Swim(13) " numFmtId="0">
      <sharedItems containsSemiMixedTypes="0" containsString="0" containsNumber="1" containsInteger="1" minValue="0" maxValue="1"/>
    </cacheField>
    <cacheField name="Q8_Tennis/Squash/Racquetball(14) " numFmtId="0">
      <sharedItems containsSemiMixedTypes="0" containsString="0" containsNumber="1" containsInteger="1" minValue="0" maxValue="1"/>
    </cacheField>
    <cacheField name="Q8_Walk(15) " numFmtId="0">
      <sharedItems containsSemiMixedTypes="0" containsString="0" containsNumber="1" containsInteger="1" minValue="0" maxValue="1"/>
    </cacheField>
    <cacheField name="Q8_Weight_machine(16) " numFmtId="0">
      <sharedItems containsSemiMixedTypes="0" containsString="0" containsNumber="1" containsInteger="1" minValue="0" maxValue="1"/>
    </cacheField>
    <cacheField name="Q8_Yoga(17) " numFmtId="0">
      <sharedItems containsSemiMixedTypes="0" containsString="0" containsNumber="1" containsInteger="1" minValue="0" maxValue="1"/>
    </cacheField>
    <cacheField name="Q8_Other(18) " numFmtId="0">
      <sharedItems containsSemiMixedTypes="0" containsString="0" containsNumber="1" containsInteger="1" minValue="0" maxValue="1"/>
    </cacheField>
    <cacheField name="Q9_Relieve_stress(1)" numFmtId="0">
      <sharedItems containsSemiMixedTypes="0" containsString="0" containsNumber="1" containsInteger="1" minValue="1" maxValue="5"/>
    </cacheField>
    <cacheField name="Q9_Look_better(2)" numFmtId="0">
      <sharedItems containsString="0" containsBlank="1" containsNumber="1" containsInteger="1" minValue="1" maxValue="5"/>
    </cacheField>
    <cacheField name="Q9_Feel_better_about_myself(3)" numFmtId="0">
      <sharedItems containsSemiMixedTypes="0" containsString="0" containsNumber="1" containsInteger="1" minValue="1" maxValue="5"/>
    </cacheField>
    <cacheField name="Q9_Lose_weight(4)" numFmtId="0">
      <sharedItems containsSemiMixedTypes="0" containsString="0" containsNumber="1" containsInteger="1" minValue="1" maxValue="5"/>
    </cacheField>
    <cacheField name="Q9_Recover_from_illness/surgery(5)" numFmtId="0">
      <sharedItems containsSemiMixedTypes="0" containsString="0" containsNumber="1" containsInteger="1" minValue="1" maxValue="5"/>
    </cacheField>
    <cacheField name="Q9_Cardiovascular_fitness(6)" numFmtId="0">
      <sharedItems containsString="0" containsBlank="1" containsNumber="1" containsInteger="1" minValue="1" maxValue="5"/>
    </cacheField>
    <cacheField name="Q9_Perform_better_in_sports(7)" numFmtId="0">
      <sharedItems containsString="0" containsBlank="1" containsNumber="1" containsInteger="1" minValue="1" maxValue="5"/>
    </cacheField>
    <cacheField name="Q9_Build_muscle(8)" numFmtId="0">
      <sharedItems containsString="0" containsBlank="1" containsNumber="1" containsInteger="1" minValue="1" maxValue="5"/>
    </cacheField>
    <cacheField name="Q9_Improve_concentration(9)" numFmtId="0">
      <sharedItems containsString="0" containsBlank="1" containsNumber="1" containsInteger="1" minValue="1" maxValue="5"/>
    </cacheField>
    <cacheField name="Q9_Peer/family_pressure(10)" numFmtId="0">
      <sharedItems containsString="0" containsBlank="1" containsNumber="1" containsInteger="1" minValue="1" maxValue="5"/>
    </cacheField>
    <cacheField name="Q9_Socialize(11)" numFmtId="0">
      <sharedItems containsString="0" containsBlank="1" containsNumber="1" containsInteger="1" minValue="1" maxValue="5"/>
    </cacheField>
    <cacheField name="Q9_Enjoy_it(12)" numFmtId="0">
      <sharedItems containsString="0" containsBlank="1" containsNumber="1" containsInteger="1" minValue="1" maxValue="5"/>
    </cacheField>
    <cacheField name="Q10_Caffeinated_soft_drinks(1) " numFmtId="0">
      <sharedItems containsSemiMixedTypes="0" containsString="0" containsNumber="1" containsInteger="1" minValue="0" maxValue="1"/>
    </cacheField>
    <cacheField name="Q10_Coffee(2)" numFmtId="0">
      <sharedItems containsSemiMixedTypes="0" containsString="0" containsNumber="1" containsInteger="1" minValue="0" maxValue="1"/>
    </cacheField>
    <cacheField name="Q10_Energy/Sports_drinks(3)" numFmtId="0">
      <sharedItems containsSemiMixedTypes="0" containsString="0" containsNumber="1" containsInteger="1" minValue="0" maxValue="1"/>
    </cacheField>
    <cacheField name="Q10_Fruit_juice(4)" numFmtId="0">
      <sharedItems containsSemiMixedTypes="0" containsString="0" containsNumber="1" containsInteger="1" minValue="0" maxValue="1"/>
    </cacheField>
    <cacheField name="Q10_Energy_bars(5)" numFmtId="0">
      <sharedItems containsSemiMixedTypes="0" containsString="0" containsNumber="1" containsInteger="1" minValue="0" maxValue="1"/>
    </cacheField>
    <cacheField name="Q10_Other(6)" numFmtId="0">
      <sharedItems containsSemiMixedTypes="0" containsString="0" containsNumber="1" containsInteger="1" minValue="0" maxValue="1"/>
    </cacheField>
    <cacheField name="Q11_1" numFmtId="0">
      <sharedItems containsSemiMixedTypes="0" containsString="0" containsNumber="1" containsInteger="1" minValue="1" maxValue="5"/>
    </cacheField>
    <cacheField name="Q11_2" numFmtId="0">
      <sharedItems containsSemiMixedTypes="0" containsString="0" containsNumber="1" containsInteger="1" minValue="1" maxValue="5"/>
    </cacheField>
    <cacheField name="Q11_3" numFmtId="0">
      <sharedItems containsSemiMixedTypes="0" containsString="0" containsNumber="1" containsInteger="1" minValue="1" maxValue="5"/>
    </cacheField>
    <cacheField name="Q11_4" numFmtId="0">
      <sharedItems containsSemiMixedTypes="0" containsString="0" containsNumber="1" containsInteger="1" minValue="1" maxValue="5"/>
    </cacheField>
    <cacheField name="Q11_5" numFmtId="0">
      <sharedItems containsSemiMixedTypes="0" containsString="0" containsNumber="1" containsInteger="1" minValue="1" maxValue="5"/>
    </cacheField>
    <cacheField name="Q11_6" numFmtId="0">
      <sharedItems containsSemiMixedTypes="0" containsString="0" containsNumber="1" containsInteger="1" minValue="1" maxValue="5"/>
    </cacheField>
    <cacheField name="Q12_Gatorade(1)" numFmtId="0">
      <sharedItems containsSemiMixedTypes="0" containsString="0" containsNumber="1" containsInteger="1" minValue="0" maxValue="1"/>
    </cacheField>
    <cacheField name="Q12_Redbull(2)" numFmtId="0">
      <sharedItems containsSemiMixedTypes="0" containsString="0" containsNumber="1" containsInteger="1" minValue="0" maxValue="1"/>
    </cacheField>
    <cacheField name="Q12_Powerade(3)" numFmtId="0">
      <sharedItems containsSemiMixedTypes="0" containsString="0" containsNumber="1" containsInteger="1" minValue="0" maxValue="1"/>
    </cacheField>
    <cacheField name="Q12_Monster(4)" numFmtId="0">
      <sharedItems containsSemiMixedTypes="0" containsString="0" containsNumber="1" containsInteger="1" minValue="0" maxValue="1"/>
    </cacheField>
    <cacheField name="Q12_Body_Armor(5)" numFmtId="0">
      <sharedItems containsSemiMixedTypes="0" containsString="0" containsNumber="1" containsInteger="1" minValue="0" maxValue="1"/>
    </cacheField>
    <cacheField name="Q12_Rockstar(6)" numFmtId="0">
      <sharedItems containsSemiMixedTypes="0" containsString="0" containsNumber="1" containsInteger="1" minValue="0" maxValue="1"/>
    </cacheField>
    <cacheField name="Q12_Coconut_water(7)" numFmtId="0">
      <sharedItems containsSemiMixedTypes="0" containsString="0" containsNumber="1" containsInteger="1" minValue="0" maxValue="1"/>
    </cacheField>
    <cacheField name="Q12_All_sport(8)" numFmtId="0">
      <sharedItems containsSemiMixedTypes="0" containsString="0" containsNumber="1" containsInteger="1" minValue="0" maxValue="1"/>
    </cacheField>
    <cacheField name="Q12_Aquarius(9)" numFmtId="0">
      <sharedItems containsSemiMixedTypes="0" containsString="0" containsNumber="1" containsInteger="1" minValue="0" maxValue="1"/>
    </cacheField>
    <cacheField name="Q12_Private_label_brands(10)" numFmtId="0">
      <sharedItems containsSemiMixedTypes="0" containsString="0" containsNumber="1" containsInteger="1" minValue="0" maxValue="1"/>
    </cacheField>
    <cacheField name="Q12_Other(11)" numFmtId="0">
      <sharedItems containsSemiMixedTypes="0" containsString="0" containsNumber="1" containsInteger="1" minValue="0" maxValue="1"/>
    </cacheField>
    <cacheField name="Q13_Gatorade(1)" numFmtId="0">
      <sharedItems containsSemiMixedTypes="0" containsString="0" containsNumber="1" containsInteger="1" minValue="0" maxValue="1"/>
    </cacheField>
    <cacheField name="Q13_Redbull(2)" numFmtId="0">
      <sharedItems containsSemiMixedTypes="0" containsString="0" containsNumber="1" containsInteger="1" minValue="0" maxValue="1"/>
    </cacheField>
    <cacheField name="Q13_Powerade(3)" numFmtId="0">
      <sharedItems containsSemiMixedTypes="0" containsString="0" containsNumber="1" containsInteger="1" minValue="0" maxValue="1"/>
    </cacheField>
    <cacheField name="Q13_Monster(4)" numFmtId="0">
      <sharedItems containsSemiMixedTypes="0" containsString="0" containsNumber="1" containsInteger="1" minValue="0" maxValue="1"/>
    </cacheField>
    <cacheField name="Q13_Body_Armor(5)" numFmtId="0">
      <sharedItems containsSemiMixedTypes="0" containsString="0" containsNumber="1" containsInteger="1" minValue="0" maxValue="1"/>
    </cacheField>
    <cacheField name="Q13_Rockstar(6)" numFmtId="0">
      <sharedItems containsSemiMixedTypes="0" containsString="0" containsNumber="1" containsInteger="1" minValue="0" maxValue="1"/>
    </cacheField>
    <cacheField name="Q13_Coconut_water(7)" numFmtId="0">
      <sharedItems containsSemiMixedTypes="0" containsString="0" containsNumber="1" containsInteger="1" minValue="0" maxValue="1"/>
    </cacheField>
    <cacheField name="Q13_All_sport(8)" numFmtId="0">
      <sharedItems containsSemiMixedTypes="0" containsString="0" containsNumber="1" containsInteger="1" minValue="0" maxValue="1"/>
    </cacheField>
    <cacheField name="Q13_Aquarius(9)" numFmtId="0">
      <sharedItems containsSemiMixedTypes="0" containsString="0" containsNumber="1" containsInteger="1" minValue="0" maxValue="1"/>
    </cacheField>
    <cacheField name="Q13_Private_label_brands(10)" numFmtId="0">
      <sharedItems containsSemiMixedTypes="0" containsString="0" containsNumber="1" containsInteger="1" minValue="0" maxValue="1"/>
    </cacheField>
    <cacheField name="Q13_Other(11)" numFmtId="0">
      <sharedItems containsSemiMixedTypes="0" containsString="0" containsNumber="1" containsInteger="1" minValue="0" maxValue="1"/>
    </cacheField>
    <cacheField name="Q14_Consume_sports_drink(Yes=1)" numFmtId="0">
      <sharedItems containsSemiMixedTypes="0" containsString="0" containsNumber="1" containsInteger="1" minValue="0" maxValue="1" count="2">
        <n v="0"/>
        <n v="1"/>
      </sharedItems>
    </cacheField>
    <cacheField name="Q15_Consume_sports_drinks" numFmtId="0">
      <sharedItems containsSemiMixedTypes="0" containsString="0" containsNumber="1" containsInteger="1" minValue="0" maxValue="4"/>
    </cacheField>
    <cacheField name="Q16_Price(1)" numFmtId="0">
      <sharedItems containsSemiMixedTypes="0" containsString="0" containsNumber="1" containsInteger="1" minValue="0" maxValue="5"/>
    </cacheField>
    <cacheField name="Q16_Brand_name(2)" numFmtId="0">
      <sharedItems containsSemiMixedTypes="0" containsString="0" containsNumber="1" containsInteger="1" minValue="0" maxValue="5"/>
    </cacheField>
    <cacheField name="Q16_Endorsement_by_athlete/celebrity(3)" numFmtId="0">
      <sharedItems containsSemiMixedTypes="0" containsString="0" containsNumber="1" containsInteger="1" minValue="0" maxValue="5"/>
    </cacheField>
    <cacheField name="Q16_Promotions(4)" numFmtId="0">
      <sharedItems containsSemiMixedTypes="0" containsString="0" containsNumber="1" containsInteger="1" minValue="0" maxValue="5"/>
    </cacheField>
    <cacheField name="Q16_Avail_at_major_stores(5)" numFmtId="0">
      <sharedItems containsSemiMixedTypes="0" containsString="0" containsNumber="1" containsInteger="1" minValue="0" maxValue="5"/>
    </cacheField>
    <cacheField name="Q16_Avail_at_vending_machines(6)" numFmtId="0">
      <sharedItems containsSemiMixedTypes="0" containsString="0" containsNumber="1" containsInteger="1" minValue="0" maxValue="5"/>
    </cacheField>
    <cacheField name="Q16_Sugar_content(7)" numFmtId="0">
      <sharedItems containsSemiMixedTypes="0" containsString="0" containsNumber="1" containsInteger="1" minValue="0" maxValue="5"/>
    </cacheField>
    <cacheField name="Q16_Calorie_content(8)" numFmtId="0">
      <sharedItems containsSemiMixedTypes="0" containsString="0" containsNumber="1" containsInteger="1" minValue="0" maxValue="5"/>
    </cacheField>
    <cacheField name="Q16_Caffeine_content(9)" numFmtId="0">
      <sharedItems containsSemiMixedTypes="0" containsString="0" containsNumber="1" containsInteger="1" minValue="0" maxValue="5"/>
    </cacheField>
    <cacheField name="Q16_Attractive_packaging(10)" numFmtId="0">
      <sharedItems containsSemiMixedTypes="0" containsString="0" containsNumber="1" containsInteger="1" minValue="0" maxValue="5"/>
    </cacheField>
    <cacheField name="Q16_Color(11)" numFmtId="0">
      <sharedItems containsSemiMixedTypes="0" containsString="0" containsNumber="1" containsInteger="1" minValue="0" maxValue="5"/>
    </cacheField>
    <cacheField name="Q16_Flavor(12)" numFmtId="0">
      <sharedItems containsSemiMixedTypes="0" containsString="0" containsNumber="1" containsInteger="1" minValue="0" maxValue="5"/>
    </cacheField>
    <cacheField name="Q16_All_natural_ingredients(13)" numFmtId="0">
      <sharedItems containsSemiMixedTypes="0" containsString="0" containsNumber="1" containsInteger="1" minValue="0" maxValue="5"/>
    </cacheField>
    <cacheField name="Q17_Not_Answered(0)" numFmtId="0">
      <sharedItems containsSemiMixedTypes="0" containsString="0" containsNumber="1" containsInteger="1" minValue="0" maxValue="1"/>
    </cacheField>
    <cacheField name="Q17_Long_study_sessions(1)" numFmtId="0">
      <sharedItems containsSemiMixedTypes="0" containsString="0" containsNumber="1" containsInteger="1" minValue="0" maxValue="1"/>
    </cacheField>
    <cacheField name="Q17_Exercise/Workout_programs(2)" numFmtId="0">
      <sharedItems containsSemiMixedTypes="0" containsString="0" containsNumber="1" containsInteger="1" minValue="0" maxValue="1"/>
    </cacheField>
    <cacheField name="Q17_Playing_sports(3)" numFmtId="0">
      <sharedItems containsSemiMixedTypes="0" containsString="0" containsNumber="1" containsInteger="1" minValue="0" maxValue="1"/>
    </cacheField>
    <cacheField name="Q17_Outdoor_activities(4)" numFmtId="0">
      <sharedItems containsSemiMixedTypes="0" containsString="0" containsNumber="1" containsInteger="1" minValue="0" maxValue="1"/>
    </cacheField>
    <cacheField name="Q17_Anytime_thirsty(5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n v="-82.838500980000006"/>
    <x v="0"/>
    <x v="0"/>
    <x v="0"/>
    <x v="0"/>
    <n v="0"/>
    <n v="1"/>
    <n v="0"/>
    <n v="0"/>
    <n v="0"/>
    <n v="0"/>
    <x v="0"/>
    <x v="0"/>
    <x v="0"/>
    <x v="0"/>
    <x v="0"/>
    <x v="0"/>
    <x v="0"/>
    <x v="0"/>
    <x v="0"/>
    <x v="0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4"/>
    <n v="3"/>
    <n v="5"/>
    <n v="5"/>
    <n v="4"/>
    <n v="5"/>
    <n v="4"/>
    <n v="4"/>
    <n v="5"/>
    <n v="5"/>
    <n v="4"/>
    <n v="0"/>
    <n v="0"/>
    <n v="0"/>
    <n v="1"/>
    <n v="0"/>
    <n v="0"/>
    <n v="3"/>
    <n v="3"/>
    <n v="3"/>
    <n v="3"/>
    <n v="3"/>
    <n v="3"/>
    <n v="1"/>
    <n v="1"/>
    <n v="1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1"/>
    <n v="-97.068702700000003"/>
    <x v="1"/>
    <x v="1"/>
    <x v="0"/>
    <x v="1"/>
    <n v="1"/>
    <n v="1"/>
    <n v="1"/>
    <n v="0"/>
    <n v="0"/>
    <n v="0"/>
    <x v="1"/>
    <x v="1"/>
    <x v="0"/>
    <x v="1"/>
    <x v="1"/>
    <x v="0"/>
    <x v="1"/>
    <x v="0"/>
    <x v="0"/>
    <x v="0"/>
    <x v="0"/>
    <n v="1"/>
    <x v="0"/>
    <x v="1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n v="1"/>
    <n v="0"/>
    <n v="0"/>
    <n v="3"/>
    <n v="2"/>
    <n v="1"/>
    <n v="1"/>
    <n v="4"/>
    <n v="1"/>
    <n v="5"/>
    <n v="1"/>
    <n v="3"/>
    <n v="5"/>
    <n v="5"/>
    <n v="3"/>
    <n v="1"/>
    <n v="1"/>
    <n v="0"/>
    <n v="1"/>
    <n v="1"/>
    <n v="0"/>
    <n v="4"/>
    <n v="3"/>
    <n v="2"/>
    <n v="5"/>
    <n v="3"/>
    <n v="3"/>
    <n v="1"/>
    <n v="1"/>
    <n v="1"/>
    <n v="1"/>
    <n v="1"/>
    <n v="1"/>
    <n v="1"/>
    <n v="0"/>
    <n v="0"/>
    <n v="0"/>
    <n v="0"/>
    <n v="1"/>
    <n v="0"/>
    <n v="1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"/>
    <x v="2"/>
    <n v="-75.220802309999996"/>
    <x v="0"/>
    <x v="2"/>
    <x v="1"/>
    <x v="0"/>
    <n v="1"/>
    <n v="0"/>
    <n v="0"/>
    <n v="0"/>
    <n v="0"/>
    <n v="0"/>
    <x v="1"/>
    <x v="1"/>
    <x v="1"/>
    <x v="2"/>
    <x v="2"/>
    <x v="0"/>
    <x v="2"/>
    <x v="0"/>
    <x v="1"/>
    <x v="1"/>
    <x v="0"/>
    <n v="1"/>
    <x v="1"/>
    <x v="0"/>
    <n v="1"/>
    <n v="1"/>
    <n v="1"/>
    <n v="0"/>
    <n v="1"/>
    <n v="0"/>
    <n v="0"/>
    <n v="1"/>
    <n v="0"/>
    <n v="0"/>
    <n v="0"/>
    <n v="0"/>
    <n v="0"/>
    <n v="1"/>
    <n v="1"/>
    <n v="0"/>
    <n v="1"/>
    <n v="0"/>
    <n v="1"/>
    <n v="1"/>
    <n v="0"/>
    <n v="0"/>
    <n v="0"/>
    <n v="2"/>
    <n v="3"/>
    <n v="2"/>
    <n v="3"/>
    <n v="2"/>
    <n v="3"/>
    <n v="2"/>
    <n v="3"/>
    <n v="2"/>
    <n v="3"/>
    <n v="2"/>
    <n v="3"/>
    <n v="1"/>
    <n v="0"/>
    <n v="1"/>
    <n v="1"/>
    <n v="1"/>
    <n v="0"/>
    <n v="4"/>
    <n v="4"/>
    <n v="5"/>
    <n v="3"/>
    <n v="4"/>
    <n v="3"/>
    <n v="0"/>
    <n v="1"/>
    <n v="1"/>
    <n v="0"/>
    <n v="1"/>
    <n v="0"/>
    <n v="0"/>
    <n v="0"/>
    <n v="0"/>
    <n v="0"/>
    <n v="0"/>
    <n v="0"/>
    <n v="1"/>
    <n v="0"/>
    <n v="1"/>
    <n v="1"/>
    <n v="0"/>
    <n v="1"/>
    <n v="0"/>
    <n v="0"/>
    <n v="0"/>
    <n v="0"/>
    <x v="1"/>
    <n v="4"/>
    <n v="2"/>
    <n v="3"/>
    <n v="1"/>
    <n v="1"/>
    <n v="2"/>
    <n v="0"/>
    <n v="0"/>
    <n v="2"/>
    <n v="2"/>
    <n v="1"/>
    <n v="2"/>
    <n v="1"/>
    <n v="2"/>
    <n v="0"/>
    <n v="0"/>
    <n v="1"/>
    <n v="1"/>
    <n v="0"/>
    <n v="0"/>
  </r>
  <r>
    <x v="3"/>
    <x v="3"/>
    <n v="-74.298599240000001"/>
    <x v="0"/>
    <x v="1"/>
    <x v="1"/>
    <x v="0"/>
    <n v="0"/>
    <n v="0"/>
    <n v="0"/>
    <n v="1"/>
    <n v="0"/>
    <n v="0"/>
    <x v="2"/>
    <x v="2"/>
    <x v="2"/>
    <x v="1"/>
    <x v="3"/>
    <x v="1"/>
    <x v="3"/>
    <x v="1"/>
    <x v="2"/>
    <x v="2"/>
    <x v="1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5"/>
    <n v="5"/>
    <n v="5"/>
    <n v="5"/>
    <n v="5"/>
    <n v="5"/>
    <n v="5"/>
    <n v="5"/>
    <n v="5"/>
    <n v="0"/>
    <n v="1"/>
    <n v="0"/>
    <n v="0"/>
    <n v="0"/>
    <n v="0"/>
    <n v="3"/>
    <n v="3"/>
    <n v="3"/>
    <n v="3"/>
    <n v="3"/>
    <n v="3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4"/>
    <x v="4"/>
    <n v="-81.536598209999994"/>
    <x v="1"/>
    <x v="0"/>
    <x v="1"/>
    <x v="0"/>
    <n v="0"/>
    <n v="1"/>
    <n v="0"/>
    <n v="0"/>
    <n v="0"/>
    <n v="0"/>
    <x v="1"/>
    <x v="3"/>
    <x v="2"/>
    <x v="1"/>
    <x v="2"/>
    <x v="2"/>
    <x v="2"/>
    <x v="2"/>
    <x v="3"/>
    <x v="1"/>
    <x v="0"/>
    <n v="1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5"/>
    <n v="5"/>
    <n v="1"/>
    <n v="5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5"/>
    <x v="5"/>
    <n v="-86.020698550000006"/>
    <x v="0"/>
    <x v="3"/>
    <x v="1"/>
    <x v="0"/>
    <n v="0"/>
    <n v="0"/>
    <n v="1"/>
    <n v="0"/>
    <n v="0"/>
    <n v="0"/>
    <x v="3"/>
    <x v="3"/>
    <x v="3"/>
    <x v="3"/>
    <x v="1"/>
    <x v="3"/>
    <x v="1"/>
    <x v="3"/>
    <x v="1"/>
    <x v="3"/>
    <x v="2"/>
    <n v="1"/>
    <x v="0"/>
    <x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4"/>
    <n v="4"/>
    <n v="3"/>
    <n v="2"/>
    <n v="1"/>
    <n v="2"/>
    <n v="3"/>
    <n v="2"/>
    <n v="2"/>
    <n v="1"/>
    <n v="0"/>
    <n v="0"/>
    <n v="0"/>
    <n v="0"/>
    <n v="0"/>
    <n v="5"/>
    <n v="4"/>
    <n v="3"/>
    <n v="4"/>
    <n v="5"/>
    <n v="4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  <n v="2"/>
    <n v="2"/>
    <n v="2"/>
    <n v="3"/>
    <n v="3"/>
    <n v="4"/>
    <n v="3"/>
    <n v="3"/>
    <n v="2"/>
    <n v="1"/>
    <n v="2"/>
    <n v="2"/>
    <n v="0"/>
    <n v="1"/>
    <n v="0"/>
    <n v="0"/>
    <n v="0"/>
    <n v="0"/>
  </r>
  <r>
    <x v="6"/>
    <x v="6"/>
    <n v="-102.4961014"/>
    <x v="0"/>
    <x v="1"/>
    <x v="0"/>
    <x v="1"/>
    <n v="1"/>
    <n v="1"/>
    <n v="0"/>
    <n v="1"/>
    <n v="0"/>
    <n v="0"/>
    <x v="1"/>
    <x v="2"/>
    <x v="3"/>
    <x v="3"/>
    <x v="1"/>
    <x v="1"/>
    <x v="4"/>
    <x v="4"/>
    <x v="2"/>
    <x v="0"/>
    <x v="0"/>
    <n v="1"/>
    <x v="0"/>
    <x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3"/>
    <n v="2"/>
    <n v="2"/>
    <n v="3"/>
    <n v="4"/>
    <n v="4"/>
    <n v="3"/>
    <n v="2"/>
    <n v="3"/>
    <n v="5"/>
    <n v="5"/>
    <n v="3"/>
    <n v="0"/>
    <n v="0"/>
    <n v="1"/>
    <n v="0"/>
    <n v="1"/>
    <n v="0"/>
    <n v="4"/>
    <n v="4"/>
    <n v="5"/>
    <n v="3"/>
    <n v="3"/>
    <n v="2"/>
    <n v="1"/>
    <n v="1"/>
    <n v="1"/>
    <n v="1"/>
    <n v="0"/>
    <n v="1"/>
    <n v="1"/>
    <n v="0"/>
    <n v="0"/>
    <n v="0"/>
    <n v="0"/>
    <n v="1"/>
    <n v="1"/>
    <n v="1"/>
    <n v="0"/>
    <n v="0"/>
    <n v="0"/>
    <n v="0"/>
    <n v="0"/>
    <n v="0"/>
    <n v="0"/>
    <n v="0"/>
    <x v="1"/>
    <n v="3"/>
    <n v="2"/>
    <n v="3"/>
    <n v="5"/>
    <n v="5"/>
    <n v="4"/>
    <n v="4"/>
    <n v="4"/>
    <n v="5"/>
    <n v="3"/>
    <n v="5"/>
    <n v="5"/>
    <n v="2"/>
    <n v="4"/>
    <n v="0"/>
    <n v="0"/>
    <n v="1"/>
    <n v="1"/>
    <n v="1"/>
    <n v="0"/>
  </r>
  <r>
    <x v="7"/>
    <x v="7"/>
    <n v="-118.4468002"/>
    <x v="1"/>
    <x v="1"/>
    <x v="0"/>
    <x v="1"/>
    <n v="0"/>
    <n v="0"/>
    <n v="0"/>
    <n v="1"/>
    <n v="0"/>
    <n v="0"/>
    <x v="4"/>
    <x v="2"/>
    <x v="2"/>
    <x v="1"/>
    <x v="3"/>
    <x v="1"/>
    <x v="1"/>
    <x v="2"/>
    <x v="2"/>
    <x v="2"/>
    <x v="0"/>
    <n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3"/>
    <n v="3"/>
    <n v="2"/>
    <n v="1"/>
    <n v="3"/>
    <n v="1"/>
    <n v="5"/>
    <n v="2"/>
    <n v="3"/>
    <n v="5"/>
    <n v="5"/>
    <n v="5"/>
    <n v="0"/>
    <n v="1"/>
    <n v="0"/>
    <n v="0"/>
    <n v="0"/>
    <n v="0"/>
    <n v="4"/>
    <n v="3"/>
    <n v="1"/>
    <n v="5"/>
    <n v="1"/>
    <n v="5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8"/>
    <x v="8"/>
    <n v="-96.802803040000001"/>
    <x v="0"/>
    <x v="2"/>
    <x v="1"/>
    <x v="0"/>
    <n v="1"/>
    <n v="1"/>
    <n v="0"/>
    <n v="0"/>
    <n v="0"/>
    <n v="0"/>
    <x v="1"/>
    <x v="1"/>
    <x v="1"/>
    <x v="3"/>
    <x v="1"/>
    <x v="3"/>
    <x v="0"/>
    <x v="0"/>
    <x v="3"/>
    <x v="3"/>
    <x v="2"/>
    <n v="1"/>
    <x v="1"/>
    <x v="1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2"/>
    <n v="1"/>
    <n v="2"/>
    <n v="1"/>
    <n v="2"/>
    <n v="1"/>
    <n v="2"/>
    <n v="1"/>
    <n v="2"/>
    <n v="1"/>
    <n v="2"/>
    <n v="0"/>
    <n v="1"/>
    <n v="0"/>
    <n v="0"/>
    <n v="0"/>
    <n v="0"/>
    <n v="3"/>
    <n v="4"/>
    <n v="3"/>
    <n v="4"/>
    <n v="3"/>
    <n v="4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"/>
    <n v="1"/>
    <n v="1"/>
    <n v="2"/>
    <n v="1"/>
    <n v="2"/>
    <n v="1"/>
    <n v="2"/>
    <n v="1"/>
    <n v="2"/>
    <n v="1"/>
    <n v="2"/>
    <n v="1"/>
    <n v="2"/>
    <n v="2"/>
    <n v="0"/>
    <n v="0"/>
    <n v="1"/>
    <n v="0"/>
    <n v="0"/>
    <n v="0"/>
  </r>
  <r>
    <x v="9"/>
    <x v="9"/>
    <n v="-89.685897830000002"/>
    <x v="1"/>
    <x v="1"/>
    <x v="1"/>
    <x v="0"/>
    <n v="0"/>
    <n v="1"/>
    <n v="0"/>
    <n v="0"/>
    <n v="0"/>
    <n v="0"/>
    <x v="2"/>
    <x v="2"/>
    <x v="2"/>
    <x v="1"/>
    <x v="3"/>
    <x v="1"/>
    <x v="0"/>
    <x v="3"/>
    <x v="2"/>
    <x v="2"/>
    <x v="2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5"/>
    <n v="5"/>
    <n v="5"/>
    <n v="5"/>
    <n v="5"/>
    <n v="5"/>
    <n v="5"/>
    <n v="5"/>
    <n v="5"/>
    <n v="0"/>
    <n v="0"/>
    <n v="0"/>
    <n v="0"/>
    <n v="0"/>
    <n v="1"/>
    <n v="4"/>
    <n v="3"/>
    <n v="3"/>
    <n v="5"/>
    <n v="3"/>
    <n v="3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1"/>
    <n v="4"/>
    <n v="5"/>
    <n v="5"/>
    <n v="5"/>
    <n v="5"/>
    <n v="5"/>
    <n v="5"/>
    <n v="5"/>
    <n v="5"/>
    <n v="5"/>
    <n v="5"/>
    <n v="5"/>
    <n v="5"/>
    <n v="5"/>
    <n v="0"/>
    <n v="0"/>
    <n v="0"/>
    <n v="0"/>
    <n v="0"/>
    <n v="1"/>
  </r>
  <r>
    <x v="10"/>
    <x v="10"/>
    <n v="-93.242698669999996"/>
    <x v="1"/>
    <x v="0"/>
    <x v="1"/>
    <x v="0"/>
    <n v="0"/>
    <n v="1"/>
    <n v="0"/>
    <n v="0"/>
    <n v="0"/>
    <n v="0"/>
    <x v="0"/>
    <x v="1"/>
    <x v="0"/>
    <x v="0"/>
    <x v="4"/>
    <x v="3"/>
    <x v="0"/>
    <x v="0"/>
    <x v="0"/>
    <x v="1"/>
    <x v="2"/>
    <n v="1"/>
    <x v="0"/>
    <x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2"/>
    <n v="3"/>
    <n v="5"/>
    <n v="2"/>
    <n v="5"/>
    <n v="3"/>
    <n v="2"/>
    <n v="2"/>
    <n v="4"/>
    <n v="3"/>
    <n v="0"/>
    <n v="0"/>
    <n v="0"/>
    <n v="1"/>
    <n v="0"/>
    <n v="0"/>
    <n v="4"/>
    <n v="3"/>
    <n v="2"/>
    <n v="5"/>
    <n v="2"/>
    <n v="4"/>
    <n v="1"/>
    <n v="1"/>
    <n v="1"/>
    <n v="1"/>
    <n v="0"/>
    <n v="1"/>
    <n v="0"/>
    <n v="0"/>
    <n v="0"/>
    <n v="0"/>
    <n v="0"/>
    <n v="1"/>
    <n v="1"/>
    <n v="1"/>
    <n v="1"/>
    <n v="0"/>
    <n v="1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1"/>
    <x v="11"/>
    <n v="-81.641700740000005"/>
    <x v="1"/>
    <x v="0"/>
    <x v="0"/>
    <x v="1"/>
    <n v="1"/>
    <n v="1"/>
    <n v="1"/>
    <n v="0"/>
    <n v="0"/>
    <n v="0"/>
    <x v="4"/>
    <x v="4"/>
    <x v="3"/>
    <x v="2"/>
    <x v="0"/>
    <x v="4"/>
    <x v="4"/>
    <x v="2"/>
    <x v="1"/>
    <x v="3"/>
    <x v="2"/>
    <n v="1"/>
    <x v="0"/>
    <x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5"/>
    <n v="1"/>
    <n v="1"/>
    <n v="1"/>
    <n v="5"/>
    <n v="1"/>
    <n v="5"/>
    <n v="5"/>
    <n v="5"/>
    <n v="5"/>
    <n v="5"/>
    <n v="5"/>
    <n v="0"/>
    <n v="1"/>
    <n v="0"/>
    <n v="0"/>
    <n v="0"/>
    <n v="0"/>
    <n v="5"/>
    <n v="1"/>
    <n v="1"/>
    <n v="5"/>
    <n v="1"/>
    <n v="5"/>
    <n v="1"/>
    <n v="1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"/>
    <x v="12"/>
    <n v="-100.70610050000001"/>
    <x v="0"/>
    <x v="1"/>
    <x v="1"/>
    <x v="0"/>
    <n v="0"/>
    <n v="1"/>
    <n v="0"/>
    <n v="0"/>
    <n v="1"/>
    <n v="0"/>
    <x v="3"/>
    <x v="4"/>
    <x v="3"/>
    <x v="4"/>
    <x v="0"/>
    <x v="1"/>
    <x v="3"/>
    <x v="1"/>
    <x v="3"/>
    <x v="4"/>
    <x v="0"/>
    <n v="1"/>
    <x v="0"/>
    <x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5"/>
    <n v="1"/>
    <n v="1"/>
    <n v="3"/>
    <n v="5"/>
    <n v="1"/>
    <n v="4"/>
    <n v="1"/>
    <n v="3"/>
    <n v="5"/>
    <n v="5"/>
    <n v="2"/>
    <n v="0"/>
    <n v="1"/>
    <n v="0"/>
    <n v="0"/>
    <n v="0"/>
    <n v="0"/>
    <n v="2"/>
    <n v="2"/>
    <n v="2"/>
    <n v="2"/>
    <n v="2"/>
    <n v="3"/>
    <n v="1"/>
    <n v="1"/>
    <n v="1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3"/>
    <x v="13"/>
    <n v="-122.530304"/>
    <x v="1"/>
    <x v="0"/>
    <x v="0"/>
    <x v="1"/>
    <n v="1"/>
    <n v="1"/>
    <n v="1"/>
    <n v="0"/>
    <n v="0"/>
    <n v="0"/>
    <x v="4"/>
    <x v="3"/>
    <x v="0"/>
    <x v="0"/>
    <x v="2"/>
    <x v="2"/>
    <x v="0"/>
    <x v="3"/>
    <x v="1"/>
    <x v="1"/>
    <x v="3"/>
    <n v="1"/>
    <x v="1"/>
    <x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2"/>
    <n v="4"/>
    <n v="3"/>
    <n v="3"/>
    <n v="5"/>
    <n v="3"/>
    <n v="4"/>
    <n v="4"/>
    <n v="4"/>
    <n v="5"/>
    <n v="5"/>
    <n v="3"/>
    <n v="1"/>
    <n v="1"/>
    <n v="0"/>
    <n v="0"/>
    <n v="1"/>
    <n v="0"/>
    <n v="4"/>
    <n v="3"/>
    <n v="2"/>
    <n v="5"/>
    <n v="2"/>
    <n v="4"/>
    <n v="1"/>
    <n v="1"/>
    <n v="1"/>
    <n v="1"/>
    <n v="0"/>
    <n v="1"/>
    <n v="0"/>
    <n v="0"/>
    <n v="0"/>
    <n v="0"/>
    <n v="0"/>
    <n v="1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4"/>
    <x v="14"/>
    <n v="-85.846397400000001"/>
    <x v="0"/>
    <x v="0"/>
    <x v="1"/>
    <x v="0"/>
    <n v="0"/>
    <n v="0"/>
    <n v="0"/>
    <n v="1"/>
    <n v="1"/>
    <n v="0"/>
    <x v="0"/>
    <x v="0"/>
    <x v="0"/>
    <x v="4"/>
    <x v="0"/>
    <x v="4"/>
    <x v="1"/>
    <x v="0"/>
    <x v="2"/>
    <x v="4"/>
    <x v="3"/>
    <n v="1"/>
    <x v="0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2"/>
    <n v="3"/>
    <n v="3"/>
    <n v="3"/>
    <n v="2"/>
    <n v="3"/>
    <n v="2"/>
    <n v="3"/>
    <n v="2"/>
    <n v="1"/>
    <n v="1"/>
    <n v="0"/>
    <n v="0"/>
    <n v="0"/>
    <n v="0"/>
    <n v="3"/>
    <n v="2"/>
    <n v="3"/>
    <n v="1"/>
    <n v="1"/>
    <n v="2"/>
    <n v="1"/>
    <n v="1"/>
    <n v="1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x v="1"/>
    <n v="4"/>
    <n v="3"/>
    <n v="3"/>
    <n v="3"/>
    <n v="3"/>
    <n v="2"/>
    <n v="3"/>
    <n v="2"/>
    <n v="3"/>
    <n v="2"/>
    <n v="3"/>
    <n v="3"/>
    <n v="3"/>
    <n v="3"/>
    <n v="0"/>
    <n v="0"/>
    <n v="0"/>
    <n v="0"/>
    <n v="0"/>
    <n v="1"/>
  </r>
  <r>
    <x v="15"/>
    <x v="15"/>
    <n v="-73.94689941"/>
    <x v="0"/>
    <x v="1"/>
    <x v="1"/>
    <x v="0"/>
    <n v="0"/>
    <n v="1"/>
    <n v="0"/>
    <n v="0"/>
    <n v="0"/>
    <n v="0"/>
    <x v="3"/>
    <x v="1"/>
    <x v="1"/>
    <x v="4"/>
    <x v="0"/>
    <x v="3"/>
    <x v="1"/>
    <x v="2"/>
    <x v="4"/>
    <x v="4"/>
    <x v="0"/>
    <n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1"/>
    <n v="1"/>
    <n v="2"/>
    <n v="1"/>
    <m/>
    <n v="1"/>
    <n v="3"/>
    <n v="3"/>
    <n v="3"/>
    <n v="0"/>
    <n v="0"/>
    <n v="0"/>
    <n v="0"/>
    <n v="0"/>
    <n v="1"/>
    <n v="5"/>
    <n v="1"/>
    <n v="1"/>
    <n v="5"/>
    <n v="1"/>
    <n v="5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6"/>
    <x v="16"/>
    <n v="-112.2550964"/>
    <x v="1"/>
    <x v="1"/>
    <x v="0"/>
    <x v="0"/>
    <n v="0"/>
    <n v="1"/>
    <n v="0"/>
    <n v="1"/>
    <n v="1"/>
    <n v="0"/>
    <x v="0"/>
    <x v="3"/>
    <x v="2"/>
    <x v="1"/>
    <x v="2"/>
    <x v="1"/>
    <x v="0"/>
    <x v="2"/>
    <x v="1"/>
    <x v="2"/>
    <x v="4"/>
    <n v="1"/>
    <x v="0"/>
    <x v="1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3"/>
    <n v="1"/>
    <n v="1"/>
    <n v="1"/>
    <n v="4"/>
    <n v="3"/>
    <n v="4"/>
    <n v="2"/>
    <n v="3"/>
    <n v="4"/>
    <n v="4"/>
    <n v="4"/>
    <n v="0"/>
    <n v="0"/>
    <n v="0"/>
    <n v="0"/>
    <n v="1"/>
    <n v="1"/>
    <n v="5"/>
    <n v="1"/>
    <n v="1"/>
    <n v="5"/>
    <n v="1"/>
    <n v="5"/>
    <n v="1"/>
    <n v="1"/>
    <n v="1"/>
    <n v="1"/>
    <n v="0"/>
    <n v="1"/>
    <n v="1"/>
    <n v="0"/>
    <n v="0"/>
    <n v="1"/>
    <n v="0"/>
    <n v="0"/>
    <n v="0"/>
    <n v="1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7"/>
    <x v="17"/>
    <n v="-81.101600649999995"/>
    <x v="0"/>
    <x v="1"/>
    <x v="1"/>
    <x v="0"/>
    <n v="0"/>
    <n v="1"/>
    <n v="0"/>
    <n v="1"/>
    <n v="0"/>
    <n v="0"/>
    <x v="2"/>
    <x v="0"/>
    <x v="2"/>
    <x v="1"/>
    <x v="4"/>
    <x v="0"/>
    <x v="3"/>
    <x v="1"/>
    <x v="2"/>
    <x v="0"/>
    <x v="0"/>
    <n v="1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3"/>
    <n v="2"/>
    <n v="2"/>
    <n v="3"/>
    <n v="2"/>
    <n v="4"/>
    <n v="3"/>
    <n v="3"/>
    <n v="4"/>
    <n v="5"/>
    <n v="4"/>
    <n v="0"/>
    <n v="0"/>
    <n v="1"/>
    <n v="0"/>
    <n v="0"/>
    <n v="0"/>
    <n v="4"/>
    <n v="4"/>
    <n v="5"/>
    <n v="4"/>
    <n v="3"/>
    <n v="3"/>
    <n v="1"/>
    <n v="1"/>
    <n v="1"/>
    <n v="1"/>
    <n v="0"/>
    <n v="1"/>
    <n v="0"/>
    <n v="0"/>
    <n v="0"/>
    <n v="0"/>
    <n v="0"/>
    <n v="1"/>
    <n v="1"/>
    <n v="1"/>
    <n v="1"/>
    <n v="0"/>
    <n v="1"/>
    <n v="1"/>
    <n v="0"/>
    <n v="0"/>
    <n v="0"/>
    <n v="0"/>
    <x v="1"/>
    <n v="4"/>
    <n v="3"/>
    <n v="3"/>
    <n v="4"/>
    <n v="4"/>
    <n v="2"/>
    <n v="4"/>
    <n v="4"/>
    <n v="3"/>
    <n v="3"/>
    <n v="5"/>
    <n v="5"/>
    <n v="2"/>
    <n v="5"/>
    <n v="0"/>
    <n v="0"/>
    <n v="1"/>
    <n v="0"/>
    <n v="0"/>
    <n v="1"/>
  </r>
  <r>
    <x v="18"/>
    <x v="18"/>
    <n v="-116.9223022"/>
    <x v="1"/>
    <x v="1"/>
    <x v="1"/>
    <x v="0"/>
    <n v="0"/>
    <n v="1"/>
    <n v="1"/>
    <n v="0"/>
    <n v="0"/>
    <n v="1"/>
    <x v="1"/>
    <x v="1"/>
    <x v="2"/>
    <x v="1"/>
    <x v="1"/>
    <x v="2"/>
    <x v="1"/>
    <x v="2"/>
    <x v="3"/>
    <x v="0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3"/>
    <n v="3"/>
    <n v="1"/>
    <n v="3"/>
    <n v="1"/>
    <n v="5"/>
    <n v="3"/>
    <n v="1"/>
    <n v="5"/>
    <n v="3"/>
    <n v="1"/>
    <n v="1"/>
    <n v="1"/>
    <n v="0"/>
    <n v="1"/>
    <n v="0"/>
    <n v="0"/>
    <n v="1"/>
    <n v="2"/>
    <n v="1"/>
    <n v="5"/>
    <n v="2"/>
    <n v="4"/>
    <n v="1"/>
    <n v="1"/>
    <n v="1"/>
    <n v="1"/>
    <n v="0"/>
    <n v="1"/>
    <n v="1"/>
    <n v="1"/>
    <n v="0"/>
    <n v="1"/>
    <n v="0"/>
    <n v="1"/>
    <n v="1"/>
    <n v="1"/>
    <n v="0"/>
    <n v="0"/>
    <n v="0"/>
    <n v="1"/>
    <n v="0"/>
    <n v="0"/>
    <n v="1"/>
    <n v="0"/>
    <x v="1"/>
    <n v="4"/>
    <n v="1"/>
    <n v="4"/>
    <n v="5"/>
    <n v="1"/>
    <n v="2"/>
    <n v="5"/>
    <n v="2"/>
    <n v="1"/>
    <n v="3"/>
    <n v="4"/>
    <n v="3"/>
    <n v="1"/>
    <n v="3"/>
    <n v="0"/>
    <n v="0"/>
    <n v="0"/>
    <n v="0"/>
    <n v="1"/>
    <n v="0"/>
  </r>
  <r>
    <x v="19"/>
    <x v="19"/>
    <n v="-95.933998110000005"/>
    <x v="1"/>
    <x v="1"/>
    <x v="0"/>
    <x v="1"/>
    <n v="0"/>
    <n v="1"/>
    <n v="0"/>
    <n v="0"/>
    <n v="0"/>
    <n v="0"/>
    <x v="1"/>
    <x v="1"/>
    <x v="2"/>
    <x v="1"/>
    <x v="1"/>
    <x v="3"/>
    <x v="0"/>
    <x v="3"/>
    <x v="3"/>
    <x v="1"/>
    <x v="2"/>
    <n v="1"/>
    <x v="0"/>
    <x v="1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2"/>
    <n v="2"/>
    <n v="2"/>
    <n v="2"/>
    <n v="2"/>
    <n v="2"/>
    <n v="3"/>
    <n v="2"/>
    <n v="2"/>
    <n v="3"/>
    <n v="3"/>
    <n v="2"/>
    <n v="0"/>
    <n v="0"/>
    <n v="0"/>
    <n v="1"/>
    <n v="0"/>
    <n v="0"/>
    <n v="4"/>
    <n v="2"/>
    <n v="2"/>
    <n v="4"/>
    <n v="2"/>
    <n v="4"/>
    <n v="1"/>
    <n v="1"/>
    <n v="1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0"/>
    <x v="20"/>
    <n v="-81.757797240000002"/>
    <x v="1"/>
    <x v="0"/>
    <x v="1"/>
    <x v="0"/>
    <n v="0"/>
    <n v="1"/>
    <n v="0"/>
    <n v="0"/>
    <n v="0"/>
    <n v="0"/>
    <x v="2"/>
    <x v="4"/>
    <x v="2"/>
    <x v="0"/>
    <x v="0"/>
    <x v="2"/>
    <x v="3"/>
    <x v="2"/>
    <x v="2"/>
    <x v="2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2"/>
    <n v="2"/>
    <n v="2"/>
    <n v="2"/>
    <n v="2"/>
    <n v="2"/>
    <n v="2"/>
    <n v="2"/>
    <n v="2"/>
    <n v="2"/>
    <n v="2"/>
    <n v="1"/>
    <n v="1"/>
    <n v="0"/>
    <n v="0"/>
    <n v="0"/>
    <n v="0"/>
    <n v="3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1"/>
    <x v="21"/>
    <n v="-94.627502440000001"/>
    <x v="1"/>
    <x v="1"/>
    <x v="1"/>
    <x v="0"/>
    <n v="0"/>
    <n v="1"/>
    <n v="0"/>
    <n v="1"/>
    <n v="0"/>
    <n v="0"/>
    <x v="2"/>
    <x v="3"/>
    <x v="0"/>
    <x v="0"/>
    <x v="0"/>
    <x v="2"/>
    <x v="1"/>
    <x v="0"/>
    <x v="3"/>
    <x v="3"/>
    <x v="3"/>
    <n v="0"/>
    <x v="0"/>
    <x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2"/>
    <n v="4"/>
    <n v="1"/>
    <n v="3"/>
    <n v="3"/>
    <n v="2"/>
    <n v="5"/>
    <n v="3"/>
    <n v="2"/>
    <n v="1"/>
    <n v="0"/>
    <n v="0"/>
    <n v="0"/>
    <n v="0"/>
    <n v="0"/>
    <n v="2"/>
    <n v="2"/>
    <n v="1"/>
    <n v="5"/>
    <n v="3"/>
    <n v="3"/>
    <n v="1"/>
    <n v="1"/>
    <n v="1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1"/>
    <n v="4"/>
    <n v="1"/>
    <n v="1"/>
    <n v="1"/>
    <n v="3"/>
    <n v="1"/>
    <n v="1"/>
    <n v="4"/>
    <n v="1"/>
    <n v="1"/>
    <n v="3"/>
    <n v="2"/>
    <n v="1"/>
    <n v="1"/>
    <n v="0"/>
    <n v="0"/>
    <n v="0"/>
    <n v="0"/>
    <n v="1"/>
    <n v="0"/>
  </r>
  <r>
    <x v="22"/>
    <x v="22"/>
    <n v="-90.495597840000002"/>
    <x v="1"/>
    <x v="2"/>
    <x v="1"/>
    <x v="0"/>
    <n v="1"/>
    <n v="0"/>
    <n v="0"/>
    <n v="0"/>
    <n v="0"/>
    <n v="0"/>
    <x v="3"/>
    <x v="4"/>
    <x v="4"/>
    <x v="4"/>
    <x v="0"/>
    <x v="4"/>
    <x v="1"/>
    <x v="2"/>
    <x v="4"/>
    <x v="4"/>
    <x v="0"/>
    <n v="1"/>
    <x v="0"/>
    <x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1"/>
    <n v="1"/>
    <n v="1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1"/>
    <n v="4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0"/>
  </r>
  <r>
    <x v="23"/>
    <x v="23"/>
    <n v="-92.019798280000003"/>
    <x v="1"/>
    <x v="1"/>
    <x v="1"/>
    <x v="0"/>
    <n v="0"/>
    <n v="0"/>
    <n v="0"/>
    <n v="1"/>
    <n v="0"/>
    <n v="0"/>
    <x v="3"/>
    <x v="4"/>
    <x v="4"/>
    <x v="3"/>
    <x v="0"/>
    <x v="4"/>
    <x v="4"/>
    <x v="2"/>
    <x v="4"/>
    <x v="4"/>
    <x v="4"/>
    <n v="0"/>
    <x v="0"/>
    <x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1"/>
    <n v="1"/>
    <n v="1"/>
    <n v="1"/>
    <n v="1"/>
    <n v="1"/>
    <n v="1"/>
    <n v="1"/>
    <n v="1"/>
    <n v="1"/>
    <n v="1"/>
    <n v="0"/>
    <n v="1"/>
    <n v="0"/>
    <n v="1"/>
    <n v="0"/>
    <n v="0"/>
    <n v="4"/>
    <n v="3"/>
    <n v="3"/>
    <n v="3"/>
    <n v="3"/>
    <n v="3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4"/>
    <x v="24"/>
    <n v="-71.460403439999993"/>
    <x v="1"/>
    <x v="3"/>
    <x v="0"/>
    <x v="0"/>
    <n v="1"/>
    <n v="0"/>
    <n v="1"/>
    <n v="1"/>
    <n v="0"/>
    <n v="0"/>
    <x v="2"/>
    <x v="4"/>
    <x v="2"/>
    <x v="1"/>
    <x v="0"/>
    <x v="3"/>
    <x v="0"/>
    <x v="2"/>
    <x v="4"/>
    <x v="0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1"/>
    <n v="5"/>
    <n v="5"/>
    <n v="5"/>
    <n v="5"/>
    <n v="5"/>
    <n v="5"/>
    <n v="5"/>
    <n v="5"/>
    <n v="0"/>
    <n v="0"/>
    <n v="1"/>
    <n v="0"/>
    <n v="1"/>
    <n v="0"/>
    <n v="5"/>
    <n v="2"/>
    <n v="1"/>
    <n v="5"/>
    <n v="3"/>
    <n v="3"/>
    <n v="1"/>
    <n v="1"/>
    <n v="1"/>
    <n v="1"/>
    <n v="0"/>
    <n v="1"/>
    <n v="1"/>
    <n v="1"/>
    <n v="1"/>
    <n v="0"/>
    <n v="0"/>
    <n v="1"/>
    <n v="1"/>
    <n v="1"/>
    <n v="1"/>
    <n v="0"/>
    <n v="1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5"/>
    <x v="25"/>
    <n v="-93.265403750000004"/>
    <x v="1"/>
    <x v="4"/>
    <x v="1"/>
    <x v="0"/>
    <n v="1"/>
    <n v="0"/>
    <n v="0"/>
    <n v="0"/>
    <n v="0"/>
    <n v="0"/>
    <x v="2"/>
    <x v="0"/>
    <x v="3"/>
    <x v="3"/>
    <x v="0"/>
    <x v="3"/>
    <x v="0"/>
    <x v="3"/>
    <x v="4"/>
    <x v="3"/>
    <x v="3"/>
    <n v="1"/>
    <x v="0"/>
    <x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3"/>
    <n v="3"/>
    <n v="3"/>
    <n v="1"/>
    <n v="3"/>
    <n v="4"/>
    <n v="2"/>
    <n v="1"/>
    <n v="3"/>
    <n v="3"/>
    <n v="4"/>
    <n v="4"/>
    <n v="0"/>
    <n v="1"/>
    <n v="0"/>
    <n v="0"/>
    <n v="0"/>
    <n v="0"/>
    <n v="2"/>
    <n v="3"/>
    <n v="4"/>
    <n v="5"/>
    <n v="3"/>
    <n v="2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1"/>
    <n v="2"/>
    <n v="2"/>
    <n v="2"/>
    <n v="2"/>
    <n v="1"/>
    <n v="2"/>
    <n v="2"/>
    <n v="2"/>
    <n v="5"/>
    <n v="4"/>
    <n v="5"/>
    <n v="3"/>
    <n v="2"/>
    <n v="2"/>
    <n v="0"/>
    <n v="0"/>
    <n v="0"/>
    <n v="1"/>
    <n v="0"/>
    <n v="0"/>
  </r>
  <r>
    <x v="26"/>
    <x v="26"/>
    <n v="-87.954299930000005"/>
    <x v="1"/>
    <x v="2"/>
    <x v="1"/>
    <x v="0"/>
    <n v="1"/>
    <n v="0"/>
    <n v="0"/>
    <n v="1"/>
    <n v="0"/>
    <n v="0"/>
    <x v="3"/>
    <x v="4"/>
    <x v="4"/>
    <x v="4"/>
    <x v="0"/>
    <x v="3"/>
    <x v="3"/>
    <x v="2"/>
    <x v="4"/>
    <x v="0"/>
    <x v="0"/>
    <n v="0"/>
    <x v="0"/>
    <x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3"/>
    <n v="1"/>
    <n v="1"/>
    <n v="5"/>
    <n v="4"/>
    <n v="3"/>
    <n v="5"/>
    <n v="1"/>
    <n v="4"/>
    <n v="5"/>
    <n v="5"/>
    <n v="1"/>
    <n v="1"/>
    <n v="0"/>
    <n v="0"/>
    <n v="0"/>
    <n v="0"/>
    <n v="0"/>
    <n v="1"/>
    <n v="1"/>
    <n v="3"/>
    <n v="5"/>
    <n v="1"/>
    <n v="5"/>
    <n v="1"/>
    <n v="1"/>
    <n v="1"/>
    <n v="1"/>
    <n v="0"/>
    <n v="1"/>
    <n v="0"/>
    <n v="0"/>
    <n v="0"/>
    <n v="0"/>
    <n v="0"/>
    <n v="1"/>
    <n v="1"/>
    <n v="1"/>
    <n v="0"/>
    <n v="0"/>
    <n v="1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7"/>
    <x v="27"/>
    <n v="-76.86969757"/>
    <x v="1"/>
    <x v="3"/>
    <x v="1"/>
    <x v="0"/>
    <n v="0"/>
    <n v="1"/>
    <n v="1"/>
    <n v="1"/>
    <n v="0"/>
    <n v="0"/>
    <x v="0"/>
    <x v="2"/>
    <x v="2"/>
    <x v="1"/>
    <x v="1"/>
    <x v="3"/>
    <x v="0"/>
    <x v="2"/>
    <x v="3"/>
    <x v="4"/>
    <x v="2"/>
    <n v="1"/>
    <x v="0"/>
    <x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3"/>
    <n v="1"/>
    <n v="4"/>
    <n v="3"/>
    <n v="3"/>
    <n v="3"/>
    <n v="4"/>
    <n v="2"/>
    <n v="3"/>
    <n v="2"/>
    <n v="1"/>
    <n v="1"/>
    <n v="1"/>
    <n v="0"/>
    <n v="0"/>
    <n v="0"/>
    <n v="0"/>
    <n v="5"/>
    <n v="2"/>
    <n v="2"/>
    <n v="5"/>
    <n v="3"/>
    <n v="4"/>
    <n v="1"/>
    <n v="1"/>
    <n v="1"/>
    <n v="1"/>
    <n v="0"/>
    <n v="1"/>
    <n v="0"/>
    <n v="0"/>
    <n v="0"/>
    <n v="0"/>
    <n v="0"/>
    <n v="1"/>
    <n v="1"/>
    <n v="1"/>
    <n v="1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8"/>
    <x v="28"/>
    <n v="-75.075996399999994"/>
    <x v="1"/>
    <x v="3"/>
    <x v="1"/>
    <x v="1"/>
    <n v="0"/>
    <n v="0"/>
    <n v="0"/>
    <n v="1"/>
    <n v="0"/>
    <n v="0"/>
    <x v="3"/>
    <x v="4"/>
    <x v="4"/>
    <x v="4"/>
    <x v="0"/>
    <x v="3"/>
    <x v="4"/>
    <x v="3"/>
    <x v="1"/>
    <x v="0"/>
    <x v="4"/>
    <n v="1"/>
    <x v="0"/>
    <x v="1"/>
    <n v="0"/>
    <n v="1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2"/>
    <n v="3"/>
    <n v="2"/>
    <n v="3"/>
    <n v="2"/>
    <n v="3"/>
    <n v="2"/>
    <n v="2"/>
    <n v="4"/>
    <n v="2"/>
    <n v="2"/>
    <n v="2"/>
    <n v="0"/>
    <n v="0"/>
    <n v="1"/>
    <n v="0"/>
    <n v="0"/>
    <n v="0"/>
    <n v="3"/>
    <n v="4"/>
    <n v="4"/>
    <n v="3"/>
    <n v="3"/>
    <n v="3"/>
    <n v="1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1"/>
    <n v="4"/>
    <n v="3"/>
    <n v="2"/>
    <n v="2"/>
    <n v="3"/>
    <n v="3"/>
    <n v="3"/>
    <n v="4"/>
    <n v="3"/>
    <n v="3"/>
    <n v="3"/>
    <n v="3"/>
    <n v="2"/>
    <n v="2"/>
    <n v="0"/>
    <n v="0"/>
    <n v="1"/>
    <n v="1"/>
    <n v="0"/>
    <n v="0"/>
  </r>
  <r>
    <x v="29"/>
    <x v="29"/>
    <n v="-81.370597840000002"/>
    <x v="1"/>
    <x v="2"/>
    <x v="1"/>
    <x v="0"/>
    <n v="0"/>
    <n v="0"/>
    <n v="1"/>
    <n v="1"/>
    <n v="0"/>
    <n v="0"/>
    <x v="1"/>
    <x v="3"/>
    <x v="3"/>
    <x v="2"/>
    <x v="0"/>
    <x v="0"/>
    <x v="4"/>
    <x v="3"/>
    <x v="1"/>
    <x v="3"/>
    <x v="3"/>
    <n v="1"/>
    <x v="1"/>
    <x v="1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1"/>
    <n v="1"/>
    <n v="1"/>
    <n v="0"/>
    <n v="2"/>
    <n v="2"/>
    <n v="1"/>
    <n v="2"/>
    <n v="3"/>
    <n v="2"/>
    <n v="3"/>
    <n v="2"/>
    <n v="3"/>
    <n v="3"/>
    <n v="2"/>
    <n v="2"/>
    <n v="1"/>
    <n v="0"/>
    <n v="0"/>
    <n v="0"/>
    <n v="0"/>
    <n v="0"/>
    <n v="3"/>
    <n v="4"/>
    <n v="3"/>
    <n v="5"/>
    <n v="3"/>
    <n v="3"/>
    <n v="1"/>
    <n v="1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30"/>
    <x v="30"/>
    <n v="-112.071701"/>
    <x v="1"/>
    <x v="1"/>
    <x v="1"/>
    <x v="0"/>
    <n v="0"/>
    <n v="0"/>
    <n v="0"/>
    <n v="1"/>
    <n v="0"/>
    <n v="0"/>
    <x v="3"/>
    <x v="4"/>
    <x v="4"/>
    <x v="4"/>
    <x v="0"/>
    <x v="4"/>
    <x v="1"/>
    <x v="2"/>
    <x v="4"/>
    <x v="4"/>
    <x v="0"/>
    <n v="1"/>
    <x v="1"/>
    <x v="1"/>
    <n v="1"/>
    <n v="0"/>
    <n v="0"/>
    <n v="0"/>
    <n v="1"/>
    <n v="0"/>
    <n v="0"/>
    <n v="1"/>
    <n v="0"/>
    <n v="0"/>
    <n v="0"/>
    <n v="0"/>
    <n v="0"/>
    <n v="1"/>
    <n v="1"/>
    <n v="1"/>
    <n v="1"/>
    <n v="0"/>
    <n v="0"/>
    <n v="1"/>
    <n v="0"/>
    <n v="1"/>
    <n v="0"/>
    <n v="2"/>
    <n v="2"/>
    <n v="2"/>
    <n v="2"/>
    <n v="2"/>
    <n v="2"/>
    <n v="1"/>
    <n v="1"/>
    <n v="1"/>
    <n v="1"/>
    <n v="1"/>
    <n v="1"/>
    <n v="0"/>
    <n v="1"/>
    <n v="1"/>
    <n v="1"/>
    <n v="0"/>
    <n v="0"/>
    <n v="1"/>
    <n v="1"/>
    <n v="1"/>
    <n v="2"/>
    <n v="1"/>
    <n v="1"/>
    <n v="1"/>
    <n v="0"/>
    <n v="0"/>
    <n v="0"/>
    <n v="0"/>
    <n v="1"/>
    <n v="0"/>
    <n v="1"/>
    <n v="0"/>
    <n v="0"/>
    <n v="0"/>
    <n v="1"/>
    <n v="0"/>
    <n v="0"/>
    <n v="0"/>
    <n v="0"/>
    <n v="0"/>
    <n v="1"/>
    <n v="0"/>
    <n v="0"/>
    <n v="0"/>
    <n v="0"/>
    <x v="1"/>
    <n v="1"/>
    <n v="1"/>
    <n v="1"/>
    <n v="2"/>
    <n v="2"/>
    <n v="2"/>
    <n v="1"/>
    <n v="4"/>
    <n v="4"/>
    <n v="4"/>
    <n v="4"/>
    <n v="4"/>
    <n v="4"/>
    <n v="4"/>
    <n v="0"/>
    <n v="0"/>
    <n v="0"/>
    <n v="0"/>
    <n v="0"/>
    <n v="1"/>
  </r>
  <r>
    <x v="31"/>
    <x v="31"/>
    <n v="-97.821998600000001"/>
    <x v="1"/>
    <x v="2"/>
    <x v="1"/>
    <x v="0"/>
    <n v="0"/>
    <n v="0"/>
    <n v="0"/>
    <n v="1"/>
    <n v="0"/>
    <n v="0"/>
    <x v="0"/>
    <x v="0"/>
    <x v="2"/>
    <x v="1"/>
    <x v="4"/>
    <x v="2"/>
    <x v="3"/>
    <x v="1"/>
    <x v="2"/>
    <x v="1"/>
    <x v="2"/>
    <n v="1"/>
    <x v="0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1"/>
    <n v="3"/>
    <n v="3"/>
    <n v="3"/>
    <n v="3"/>
    <n v="3"/>
    <n v="3"/>
    <n v="3"/>
    <n v="3"/>
    <n v="1"/>
    <n v="1"/>
    <n v="0"/>
    <n v="0"/>
    <n v="0"/>
    <n v="0"/>
    <n v="3"/>
    <n v="3"/>
    <n v="3"/>
    <n v="3"/>
    <n v="3"/>
    <n v="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32"/>
    <x v="32"/>
    <n v="-84.388000489999996"/>
    <x v="0"/>
    <x v="2"/>
    <x v="1"/>
    <x v="1"/>
    <n v="0"/>
    <n v="0"/>
    <n v="0"/>
    <n v="0"/>
    <n v="0"/>
    <n v="0"/>
    <x v="1"/>
    <x v="1"/>
    <x v="3"/>
    <x v="2"/>
    <x v="2"/>
    <x v="0"/>
    <x v="4"/>
    <x v="0"/>
    <x v="3"/>
    <x v="1"/>
    <x v="3"/>
    <n v="1"/>
    <x v="0"/>
    <x v="1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3"/>
    <n v="3"/>
    <n v="3"/>
    <n v="3"/>
    <n v="1"/>
    <n v="1"/>
    <n v="0"/>
    <n v="0"/>
    <n v="0"/>
    <n v="0"/>
    <n v="3"/>
    <n v="3"/>
    <n v="3"/>
    <n v="3"/>
    <n v="3"/>
    <n v="3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3"/>
    <n v="3"/>
    <n v="3"/>
    <n v="3"/>
    <n v="3"/>
    <n v="3"/>
    <n v="3"/>
    <n v="3"/>
    <n v="3"/>
    <n v="3"/>
    <n v="3"/>
    <n v="3"/>
    <n v="3"/>
    <n v="3"/>
    <n v="0"/>
    <n v="0"/>
    <n v="0"/>
    <n v="0"/>
    <n v="0"/>
    <n v="1"/>
  </r>
  <r>
    <x v="33"/>
    <x v="33"/>
    <n v="-89.723701480000003"/>
    <x v="1"/>
    <x v="2"/>
    <x v="1"/>
    <x v="0"/>
    <n v="0"/>
    <n v="1"/>
    <n v="0"/>
    <n v="0"/>
    <n v="0"/>
    <n v="0"/>
    <x v="3"/>
    <x v="4"/>
    <x v="2"/>
    <x v="1"/>
    <x v="0"/>
    <x v="2"/>
    <x v="2"/>
    <x v="4"/>
    <x v="4"/>
    <x v="0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2"/>
    <n v="2"/>
    <n v="5"/>
    <n v="5"/>
    <n v="3"/>
    <n v="5"/>
    <n v="2"/>
    <n v="4"/>
    <m/>
    <n v="0"/>
    <n v="1"/>
    <n v="0"/>
    <n v="0"/>
    <n v="0"/>
    <n v="0"/>
    <n v="1"/>
    <n v="1"/>
    <n v="1"/>
    <n v="1"/>
    <n v="4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34"/>
    <x v="34"/>
    <n v="-98.455596920000005"/>
    <x v="1"/>
    <x v="0"/>
    <x v="1"/>
    <x v="0"/>
    <n v="0"/>
    <n v="1"/>
    <n v="0"/>
    <n v="1"/>
    <n v="0"/>
    <n v="0"/>
    <x v="1"/>
    <x v="1"/>
    <x v="2"/>
    <x v="1"/>
    <x v="0"/>
    <x v="3"/>
    <x v="4"/>
    <x v="2"/>
    <x v="1"/>
    <x v="3"/>
    <x v="0"/>
    <n v="1"/>
    <x v="0"/>
    <x v="1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3"/>
    <n v="3"/>
    <n v="2"/>
    <n v="5"/>
    <n v="2"/>
    <n v="5"/>
    <n v="4"/>
    <n v="5"/>
    <n v="5"/>
    <n v="3"/>
    <n v="1"/>
    <n v="1"/>
    <n v="0"/>
    <n v="0"/>
    <n v="0"/>
    <n v="0"/>
    <n v="0"/>
    <n v="5"/>
    <n v="1"/>
    <n v="1"/>
    <n v="5"/>
    <n v="1"/>
    <n v="5"/>
    <n v="1"/>
    <n v="1"/>
    <n v="1"/>
    <n v="1"/>
    <n v="0"/>
    <n v="1"/>
    <n v="1"/>
    <n v="0"/>
    <n v="0"/>
    <n v="0"/>
    <n v="0"/>
    <n v="1"/>
    <n v="1"/>
    <n v="1"/>
    <n v="1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35"/>
    <x v="35"/>
    <n v="-97.574096679999997"/>
    <x v="1"/>
    <x v="3"/>
    <x v="1"/>
    <x v="0"/>
    <n v="0"/>
    <n v="0"/>
    <n v="1"/>
    <n v="0"/>
    <n v="0"/>
    <n v="0"/>
    <x v="3"/>
    <x v="3"/>
    <x v="3"/>
    <x v="3"/>
    <x v="2"/>
    <x v="2"/>
    <x v="0"/>
    <x v="0"/>
    <x v="3"/>
    <x v="4"/>
    <x v="2"/>
    <n v="1"/>
    <x v="1"/>
    <x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2"/>
    <n v="1"/>
    <n v="3"/>
    <n v="5"/>
    <n v="4"/>
    <n v="3"/>
    <n v="2"/>
    <n v="1"/>
    <n v="2"/>
    <n v="3"/>
    <n v="3"/>
    <n v="1"/>
    <n v="0"/>
    <n v="0"/>
    <n v="0"/>
    <n v="0"/>
    <n v="0"/>
    <n v="3"/>
    <n v="3"/>
    <n v="1"/>
    <n v="5"/>
    <n v="3"/>
    <n v="3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x v="1"/>
    <n v="3"/>
    <n v="3"/>
    <n v="2"/>
    <n v="3"/>
    <n v="4"/>
    <n v="4"/>
    <n v="4"/>
    <n v="2"/>
    <n v="4"/>
    <n v="4"/>
    <n v="4"/>
    <n v="5"/>
    <n v="3"/>
    <n v="4"/>
    <n v="0"/>
    <n v="0"/>
    <n v="1"/>
    <n v="0"/>
    <n v="1"/>
    <n v="0"/>
  </r>
  <r>
    <x v="36"/>
    <x v="36"/>
    <n v="-89.314498900000004"/>
    <x v="1"/>
    <x v="1"/>
    <x v="1"/>
    <x v="0"/>
    <n v="0"/>
    <n v="1"/>
    <n v="0"/>
    <n v="0"/>
    <n v="0"/>
    <n v="0"/>
    <x v="3"/>
    <x v="4"/>
    <x v="2"/>
    <x v="0"/>
    <x v="0"/>
    <x v="0"/>
    <x v="0"/>
    <x v="3"/>
    <x v="3"/>
    <x v="2"/>
    <x v="3"/>
    <n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3"/>
    <n v="1"/>
    <n v="3"/>
    <n v="2"/>
    <n v="2"/>
    <n v="5"/>
    <m/>
    <n v="2"/>
    <n v="5"/>
    <n v="5"/>
    <n v="3"/>
    <n v="0"/>
    <n v="1"/>
    <n v="0"/>
    <n v="1"/>
    <n v="0"/>
    <n v="0"/>
    <n v="3"/>
    <n v="1"/>
    <n v="1"/>
    <n v="5"/>
    <n v="1"/>
    <n v="5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37"/>
    <x v="37"/>
    <n v="-121.4978943"/>
    <x v="1"/>
    <x v="2"/>
    <x v="1"/>
    <x v="0"/>
    <n v="0"/>
    <n v="0"/>
    <n v="0"/>
    <n v="1"/>
    <n v="0"/>
    <n v="0"/>
    <x v="2"/>
    <x v="2"/>
    <x v="2"/>
    <x v="1"/>
    <x v="3"/>
    <x v="1"/>
    <x v="3"/>
    <x v="1"/>
    <x v="2"/>
    <x v="2"/>
    <x v="1"/>
    <n v="1"/>
    <x v="0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1"/>
    <n v="1"/>
    <n v="1"/>
    <n v="1"/>
    <n v="1"/>
    <n v="1"/>
    <n v="1"/>
    <n v="1"/>
    <n v="1"/>
    <n v="0"/>
    <n v="0"/>
    <n v="0"/>
    <n v="1"/>
    <n v="0"/>
    <n v="0"/>
    <n v="1"/>
    <n v="1"/>
    <n v="1"/>
    <n v="5"/>
    <n v="1"/>
    <n v="5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0"/>
    <n v="0"/>
    <x v="1"/>
    <n v="4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1"/>
  </r>
  <r>
    <x v="38"/>
    <x v="38"/>
    <n v="-71.217102049999994"/>
    <x v="1"/>
    <x v="4"/>
    <x v="1"/>
    <x v="0"/>
    <n v="0"/>
    <n v="1"/>
    <n v="0"/>
    <n v="0"/>
    <n v="0"/>
    <n v="0"/>
    <x v="2"/>
    <x v="4"/>
    <x v="4"/>
    <x v="1"/>
    <x v="0"/>
    <x v="1"/>
    <x v="1"/>
    <x v="1"/>
    <x v="4"/>
    <x v="4"/>
    <x v="1"/>
    <n v="1"/>
    <x v="0"/>
    <x v="1"/>
    <n v="0"/>
    <n v="0"/>
    <n v="0"/>
    <n v="0"/>
    <n v="1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1"/>
    <n v="2"/>
    <n v="2"/>
    <n v="2"/>
    <n v="3"/>
    <n v="4"/>
    <n v="3"/>
    <n v="3"/>
    <n v="3"/>
    <n v="1"/>
    <n v="2"/>
    <n v="1"/>
    <n v="0"/>
    <n v="1"/>
    <n v="0"/>
    <n v="0"/>
    <n v="0"/>
    <n v="0"/>
    <n v="1"/>
    <n v="3"/>
    <n v="3"/>
    <n v="1"/>
    <n v="1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x v="1"/>
    <n v="4"/>
    <n v="3"/>
    <n v="2"/>
    <n v="4"/>
    <n v="1"/>
    <n v="4"/>
    <n v="1"/>
    <n v="1"/>
    <n v="1"/>
    <n v="2"/>
    <n v="3"/>
    <n v="3"/>
    <n v="4"/>
    <n v="4"/>
    <n v="0"/>
    <n v="1"/>
    <n v="1"/>
    <n v="0"/>
    <n v="0"/>
    <n v="0"/>
  </r>
  <r>
    <x v="39"/>
    <x v="39"/>
    <n v="-73.870796200000001"/>
    <x v="0"/>
    <x v="1"/>
    <x v="1"/>
    <x v="0"/>
    <n v="0"/>
    <n v="1"/>
    <n v="0"/>
    <n v="0"/>
    <n v="0"/>
    <n v="0"/>
    <x v="2"/>
    <x v="1"/>
    <x v="2"/>
    <x v="1"/>
    <x v="0"/>
    <x v="1"/>
    <x v="0"/>
    <x v="2"/>
    <x v="3"/>
    <x v="2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5"/>
    <n v="3"/>
    <n v="3"/>
    <n v="3"/>
    <n v="3"/>
    <n v="3"/>
    <n v="3"/>
    <n v="3"/>
    <n v="5"/>
    <n v="5"/>
    <n v="3"/>
    <n v="2"/>
    <n v="0"/>
    <n v="1"/>
    <n v="0"/>
    <n v="0"/>
    <n v="0"/>
    <n v="0"/>
    <n v="3"/>
    <n v="2"/>
    <n v="1"/>
    <n v="4"/>
    <n v="1"/>
    <n v="5"/>
    <n v="1"/>
    <n v="1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40"/>
    <x v="40"/>
    <n v="-85.003097530000005"/>
    <x v="1"/>
    <x v="2"/>
    <x v="0"/>
    <x v="0"/>
    <n v="0"/>
    <n v="1"/>
    <n v="0"/>
    <n v="1"/>
    <n v="0"/>
    <n v="0"/>
    <x v="2"/>
    <x v="4"/>
    <x v="2"/>
    <x v="2"/>
    <x v="0"/>
    <x v="4"/>
    <x v="3"/>
    <x v="2"/>
    <x v="4"/>
    <x v="4"/>
    <x v="0"/>
    <n v="1"/>
    <x v="0"/>
    <x v="1"/>
    <n v="0"/>
    <n v="0"/>
    <n v="1"/>
    <n v="1"/>
    <n v="1"/>
    <n v="0"/>
    <n v="0"/>
    <n v="1"/>
    <n v="1"/>
    <n v="0"/>
    <n v="1"/>
    <n v="0"/>
    <n v="0"/>
    <n v="0"/>
    <n v="0"/>
    <n v="0"/>
    <n v="1"/>
    <n v="1"/>
    <n v="0"/>
    <n v="1"/>
    <n v="0"/>
    <n v="1"/>
    <n v="0"/>
    <n v="3"/>
    <n v="1"/>
    <n v="1"/>
    <n v="1"/>
    <n v="5"/>
    <n v="4"/>
    <n v="2"/>
    <n v="2"/>
    <n v="2"/>
    <n v="5"/>
    <n v="4"/>
    <n v="2"/>
    <n v="1"/>
    <n v="0"/>
    <n v="1"/>
    <n v="0"/>
    <n v="0"/>
    <n v="0"/>
    <n v="4"/>
    <n v="2"/>
    <n v="2"/>
    <n v="2"/>
    <n v="1"/>
    <n v="3"/>
    <n v="1"/>
    <n v="1"/>
    <n v="1"/>
    <n v="1"/>
    <n v="0"/>
    <n v="1"/>
    <n v="1"/>
    <n v="0"/>
    <n v="1"/>
    <n v="0"/>
    <n v="0"/>
    <n v="1"/>
    <n v="1"/>
    <n v="1"/>
    <n v="1"/>
    <n v="0"/>
    <n v="1"/>
    <n v="0"/>
    <n v="0"/>
    <n v="0"/>
    <n v="0"/>
    <n v="0"/>
    <x v="1"/>
    <n v="3"/>
    <n v="2"/>
    <n v="5"/>
    <n v="5"/>
    <n v="2"/>
    <n v="2"/>
    <n v="4"/>
    <n v="5"/>
    <n v="5"/>
    <n v="4"/>
    <n v="5"/>
    <n v="5"/>
    <n v="5"/>
    <n v="5"/>
    <n v="0"/>
    <n v="0"/>
    <n v="0"/>
    <n v="0"/>
    <n v="0"/>
    <n v="1"/>
  </r>
  <r>
    <x v="41"/>
    <x v="41"/>
    <n v="-80.843101500000003"/>
    <x v="1"/>
    <x v="2"/>
    <x v="1"/>
    <x v="0"/>
    <n v="0"/>
    <n v="1"/>
    <n v="0"/>
    <n v="0"/>
    <n v="0"/>
    <n v="0"/>
    <x v="4"/>
    <x v="3"/>
    <x v="1"/>
    <x v="4"/>
    <x v="1"/>
    <x v="4"/>
    <x v="1"/>
    <x v="2"/>
    <x v="4"/>
    <x v="4"/>
    <x v="0"/>
    <n v="1"/>
    <x v="0"/>
    <x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4"/>
    <n v="4"/>
    <n v="3"/>
    <n v="4"/>
    <n v="4"/>
    <n v="3"/>
    <n v="3"/>
    <n v="3"/>
    <n v="4"/>
    <n v="4"/>
    <n v="3"/>
    <n v="4"/>
    <n v="0"/>
    <n v="0"/>
    <n v="0"/>
    <n v="1"/>
    <n v="0"/>
    <n v="0"/>
    <n v="2"/>
    <n v="4"/>
    <n v="3"/>
    <n v="2"/>
    <n v="4"/>
    <n v="3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3"/>
    <n v="2"/>
    <n v="4"/>
    <n v="3"/>
    <n v="3"/>
    <n v="3"/>
    <n v="3"/>
    <n v="4"/>
    <n v="4"/>
    <n v="4"/>
    <n v="3"/>
    <n v="2"/>
    <n v="3"/>
    <n v="3"/>
    <n v="0"/>
    <n v="0"/>
    <n v="0"/>
    <n v="1"/>
    <n v="0"/>
    <n v="0"/>
  </r>
  <r>
    <x v="42"/>
    <x v="42"/>
    <n v="-98.487998959999999"/>
    <x v="1"/>
    <x v="2"/>
    <x v="1"/>
    <x v="0"/>
    <n v="0"/>
    <n v="1"/>
    <n v="1"/>
    <n v="1"/>
    <n v="0"/>
    <n v="0"/>
    <x v="2"/>
    <x v="4"/>
    <x v="2"/>
    <x v="1"/>
    <x v="0"/>
    <x v="4"/>
    <x v="3"/>
    <x v="2"/>
    <x v="2"/>
    <x v="2"/>
    <x v="0"/>
    <n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4"/>
    <n v="2"/>
    <n v="3"/>
    <n v="5"/>
    <n v="3"/>
    <n v="3"/>
    <n v="5"/>
    <n v="2"/>
    <n v="3"/>
    <n v="2"/>
    <n v="3"/>
    <n v="0"/>
    <n v="0"/>
    <n v="1"/>
    <n v="0"/>
    <n v="0"/>
    <n v="0"/>
    <n v="2"/>
    <n v="3"/>
    <n v="3"/>
    <n v="3"/>
    <n v="3"/>
    <n v="3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1"/>
    <n v="4"/>
    <n v="1"/>
    <n v="4"/>
    <n v="5"/>
    <n v="5"/>
    <n v="4"/>
    <n v="3"/>
    <n v="3"/>
    <n v="3"/>
    <n v="3"/>
    <n v="5"/>
    <n v="1"/>
    <n v="4"/>
    <n v="5"/>
    <n v="0"/>
    <n v="1"/>
    <n v="0"/>
    <n v="0"/>
    <n v="0"/>
    <n v="0"/>
  </r>
  <r>
    <x v="43"/>
    <x v="43"/>
    <n v="-87.717102049999994"/>
    <x v="1"/>
    <x v="1"/>
    <x v="1"/>
    <x v="0"/>
    <n v="0"/>
    <n v="1"/>
    <n v="0"/>
    <n v="0"/>
    <n v="0"/>
    <n v="0"/>
    <x v="1"/>
    <x v="1"/>
    <x v="3"/>
    <x v="2"/>
    <x v="2"/>
    <x v="0"/>
    <x v="4"/>
    <x v="0"/>
    <x v="3"/>
    <x v="3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5"/>
    <n v="5"/>
    <n v="5"/>
    <n v="5"/>
    <n v="5"/>
    <n v="5"/>
    <n v="5"/>
    <n v="5"/>
    <n v="5"/>
    <n v="0"/>
    <n v="0"/>
    <n v="0"/>
    <n v="0"/>
    <n v="1"/>
    <n v="0"/>
    <n v="2"/>
    <n v="2"/>
    <n v="2"/>
    <n v="2"/>
    <n v="2"/>
    <n v="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44"/>
    <x v="44"/>
    <n v="-69.555900570000006"/>
    <x v="1"/>
    <x v="4"/>
    <x v="1"/>
    <x v="0"/>
    <n v="0"/>
    <n v="1"/>
    <n v="1"/>
    <n v="0"/>
    <n v="0"/>
    <n v="0"/>
    <x v="1"/>
    <x v="4"/>
    <x v="2"/>
    <x v="1"/>
    <x v="0"/>
    <x v="2"/>
    <x v="1"/>
    <x v="3"/>
    <x v="4"/>
    <x v="4"/>
    <x v="3"/>
    <n v="1"/>
    <x v="0"/>
    <x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4"/>
    <n v="3"/>
    <n v="4"/>
    <n v="4"/>
    <n v="3"/>
    <n v="5"/>
    <n v="3"/>
    <n v="3"/>
    <n v="1"/>
    <n v="1"/>
    <n v="0"/>
    <n v="1"/>
    <n v="0"/>
    <n v="0"/>
    <n v="2"/>
    <n v="3"/>
    <n v="2"/>
    <n v="5"/>
    <n v="3"/>
    <n v="3"/>
    <n v="1"/>
    <n v="1"/>
    <n v="1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x v="1"/>
    <n v="4"/>
    <n v="3"/>
    <n v="2"/>
    <n v="5"/>
    <n v="4"/>
    <n v="3"/>
    <n v="3"/>
    <n v="3"/>
    <n v="4"/>
    <n v="3"/>
    <n v="5"/>
    <n v="5"/>
    <n v="3"/>
    <n v="4"/>
    <n v="0"/>
    <n v="0"/>
    <n v="0"/>
    <n v="0"/>
    <n v="0"/>
    <n v="1"/>
  </r>
  <r>
    <x v="45"/>
    <x v="45"/>
    <n v="-96.116401670000002"/>
    <x v="1"/>
    <x v="0"/>
    <x v="0"/>
    <x v="1"/>
    <n v="1"/>
    <n v="1"/>
    <n v="1"/>
    <n v="1"/>
    <n v="1"/>
    <n v="0"/>
    <x v="3"/>
    <x v="1"/>
    <x v="3"/>
    <x v="3"/>
    <x v="1"/>
    <x v="0"/>
    <x v="4"/>
    <x v="2"/>
    <x v="0"/>
    <x v="1"/>
    <x v="2"/>
    <n v="1"/>
    <x v="1"/>
    <x v="1"/>
    <n v="0"/>
    <n v="1"/>
    <n v="1"/>
    <n v="1"/>
    <n v="1"/>
    <n v="1"/>
    <n v="0"/>
    <n v="0"/>
    <n v="0"/>
    <n v="1"/>
    <n v="0"/>
    <n v="1"/>
    <n v="0"/>
    <n v="0"/>
    <n v="1"/>
    <n v="0"/>
    <n v="0"/>
    <n v="0"/>
    <n v="0"/>
    <n v="1"/>
    <n v="1"/>
    <n v="0"/>
    <n v="1"/>
    <n v="1"/>
    <n v="1"/>
    <n v="1"/>
    <n v="1"/>
    <n v="3"/>
    <n v="1"/>
    <n v="3"/>
    <n v="2"/>
    <n v="2"/>
    <n v="4"/>
    <n v="4"/>
    <n v="1"/>
    <n v="0"/>
    <n v="1"/>
    <n v="0"/>
    <n v="0"/>
    <n v="0"/>
    <n v="1"/>
    <n v="1"/>
    <n v="1"/>
    <n v="1"/>
    <n v="5"/>
    <n v="1"/>
    <n v="5"/>
    <n v="1"/>
    <n v="1"/>
    <n v="1"/>
    <n v="1"/>
    <n v="0"/>
    <n v="1"/>
    <n v="1"/>
    <n v="1"/>
    <n v="0"/>
    <n v="0"/>
    <n v="0"/>
    <n v="1"/>
    <n v="1"/>
    <n v="1"/>
    <n v="1"/>
    <n v="0"/>
    <n v="1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46"/>
    <x v="46"/>
    <n v="-91.529800420000001"/>
    <x v="1"/>
    <x v="3"/>
    <x v="1"/>
    <x v="1"/>
    <n v="1"/>
    <n v="1"/>
    <n v="1"/>
    <n v="1"/>
    <n v="0"/>
    <n v="0"/>
    <x v="4"/>
    <x v="4"/>
    <x v="0"/>
    <x v="1"/>
    <x v="0"/>
    <x v="3"/>
    <x v="0"/>
    <x v="2"/>
    <x v="4"/>
    <x v="4"/>
    <x v="0"/>
    <n v="1"/>
    <x v="1"/>
    <x v="1"/>
    <n v="0"/>
    <n v="0"/>
    <n v="1"/>
    <n v="0"/>
    <n v="1"/>
    <n v="1"/>
    <n v="1"/>
    <n v="0"/>
    <n v="0"/>
    <n v="1"/>
    <n v="0"/>
    <n v="0"/>
    <n v="0"/>
    <n v="0"/>
    <n v="1"/>
    <n v="0"/>
    <n v="0"/>
    <n v="1"/>
    <n v="0"/>
    <n v="1"/>
    <n v="0"/>
    <n v="1"/>
    <n v="0"/>
    <n v="1"/>
    <n v="1"/>
    <n v="1"/>
    <n v="1"/>
    <n v="4"/>
    <n v="3"/>
    <n v="5"/>
    <n v="3"/>
    <n v="4"/>
    <n v="4"/>
    <n v="4"/>
    <n v="4"/>
    <n v="1"/>
    <n v="1"/>
    <n v="1"/>
    <n v="1"/>
    <n v="1"/>
    <n v="0"/>
    <n v="4"/>
    <n v="4"/>
    <n v="4"/>
    <n v="4"/>
    <n v="2"/>
    <n v="3"/>
    <n v="1"/>
    <n v="1"/>
    <n v="1"/>
    <n v="1"/>
    <n v="0"/>
    <n v="1"/>
    <n v="1"/>
    <n v="0"/>
    <n v="0"/>
    <n v="0"/>
    <n v="0"/>
    <n v="1"/>
    <n v="1"/>
    <n v="1"/>
    <n v="1"/>
    <n v="0"/>
    <n v="1"/>
    <n v="1"/>
    <n v="0"/>
    <n v="0"/>
    <n v="0"/>
    <n v="0"/>
    <x v="1"/>
    <n v="2"/>
    <n v="2"/>
    <n v="2"/>
    <n v="2"/>
    <n v="1"/>
    <n v="1"/>
    <n v="4"/>
    <n v="1"/>
    <n v="1"/>
    <n v="4"/>
    <n v="2"/>
    <n v="5"/>
    <n v="1"/>
    <n v="2"/>
    <n v="0"/>
    <n v="1"/>
    <n v="1"/>
    <n v="1"/>
    <n v="1"/>
    <n v="1"/>
  </r>
  <r>
    <x v="47"/>
    <x v="47"/>
    <n v="-83.290702820000007"/>
    <x v="1"/>
    <x v="0"/>
    <x v="1"/>
    <x v="1"/>
    <n v="0"/>
    <n v="0"/>
    <n v="0"/>
    <n v="1"/>
    <n v="0"/>
    <n v="0"/>
    <x v="1"/>
    <x v="1"/>
    <x v="1"/>
    <x v="1"/>
    <x v="0"/>
    <x v="4"/>
    <x v="3"/>
    <x v="0"/>
    <x v="3"/>
    <x v="1"/>
    <x v="1"/>
    <n v="1"/>
    <x v="0"/>
    <x v="1"/>
    <n v="0"/>
    <n v="0"/>
    <n v="1"/>
    <n v="1"/>
    <n v="1"/>
    <n v="0"/>
    <n v="0"/>
    <n v="0"/>
    <n v="0"/>
    <n v="0"/>
    <n v="0"/>
    <n v="1"/>
    <n v="0"/>
    <n v="1"/>
    <n v="0"/>
    <n v="0"/>
    <n v="0"/>
    <n v="1"/>
    <n v="0"/>
    <n v="1"/>
    <n v="0"/>
    <n v="0"/>
    <n v="0"/>
    <n v="2"/>
    <n v="1"/>
    <n v="1"/>
    <n v="5"/>
    <n v="5"/>
    <n v="2"/>
    <n v="3"/>
    <n v="2"/>
    <n v="3"/>
    <n v="5"/>
    <n v="5"/>
    <n v="5"/>
    <n v="1"/>
    <n v="0"/>
    <n v="0"/>
    <n v="1"/>
    <n v="0"/>
    <n v="0"/>
    <n v="3"/>
    <n v="5"/>
    <n v="1"/>
    <n v="1"/>
    <n v="1"/>
    <n v="1"/>
    <n v="1"/>
    <n v="1"/>
    <n v="1"/>
    <n v="1"/>
    <n v="0"/>
    <n v="1"/>
    <n v="1"/>
    <n v="1"/>
    <n v="0"/>
    <n v="0"/>
    <n v="0"/>
    <n v="1"/>
    <n v="1"/>
    <n v="1"/>
    <n v="1"/>
    <n v="0"/>
    <n v="1"/>
    <n v="0"/>
    <n v="1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48"/>
    <x v="48"/>
    <n v="-96.777603150000004"/>
    <x v="1"/>
    <x v="4"/>
    <x v="1"/>
    <x v="1"/>
    <n v="0"/>
    <n v="0"/>
    <n v="0"/>
    <n v="0"/>
    <n v="0"/>
    <n v="0"/>
    <x v="1"/>
    <x v="0"/>
    <x v="2"/>
    <x v="1"/>
    <x v="3"/>
    <x v="1"/>
    <x v="3"/>
    <x v="0"/>
    <x v="3"/>
    <x v="2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4"/>
    <n v="2"/>
    <n v="3"/>
    <n v="3"/>
    <n v="3"/>
    <n v="3"/>
    <n v="3"/>
    <n v="5"/>
    <n v="4"/>
    <n v="3"/>
    <n v="3"/>
    <n v="5"/>
    <n v="0"/>
    <n v="1"/>
    <n v="0"/>
    <n v="0"/>
    <n v="0"/>
    <n v="0"/>
    <n v="4"/>
    <n v="5"/>
    <n v="3"/>
    <n v="4"/>
    <n v="1"/>
    <n v="1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x v="1"/>
    <n v="3"/>
    <n v="4"/>
    <n v="4"/>
    <n v="5"/>
    <n v="4"/>
    <n v="3"/>
    <n v="4"/>
    <n v="4"/>
    <n v="4"/>
    <n v="3"/>
    <n v="5"/>
    <n v="4"/>
    <n v="5"/>
    <n v="3"/>
    <n v="0"/>
    <n v="0"/>
    <n v="0"/>
    <n v="0"/>
    <n v="0"/>
    <n v="1"/>
  </r>
  <r>
    <x v="49"/>
    <x v="49"/>
    <n v="-98.358596800000001"/>
    <x v="0"/>
    <x v="3"/>
    <x v="1"/>
    <x v="1"/>
    <n v="0"/>
    <n v="1"/>
    <n v="0"/>
    <n v="1"/>
    <n v="0"/>
    <n v="0"/>
    <x v="4"/>
    <x v="0"/>
    <x v="3"/>
    <x v="0"/>
    <x v="0"/>
    <x v="0"/>
    <x v="2"/>
    <x v="3"/>
    <x v="1"/>
    <x v="3"/>
    <x v="0"/>
    <n v="1"/>
    <x v="1"/>
    <x v="1"/>
    <n v="1"/>
    <n v="0"/>
    <n v="1"/>
    <n v="0"/>
    <n v="1"/>
    <n v="0"/>
    <n v="1"/>
    <n v="0"/>
    <n v="1"/>
    <n v="1"/>
    <n v="0"/>
    <n v="1"/>
    <n v="0"/>
    <n v="0"/>
    <n v="1"/>
    <n v="0"/>
    <n v="0"/>
    <n v="1"/>
    <n v="0"/>
    <n v="1"/>
    <n v="1"/>
    <n v="1"/>
    <n v="0"/>
    <n v="2"/>
    <n v="1"/>
    <n v="1"/>
    <n v="1"/>
    <n v="4"/>
    <n v="2"/>
    <n v="3"/>
    <n v="1"/>
    <n v="2"/>
    <n v="4"/>
    <n v="3"/>
    <n v="3"/>
    <n v="0"/>
    <n v="0"/>
    <n v="1"/>
    <n v="0"/>
    <n v="0"/>
    <n v="0"/>
    <n v="2"/>
    <n v="5"/>
    <n v="4"/>
    <n v="2"/>
    <n v="5"/>
    <n v="1"/>
    <n v="1"/>
    <n v="1"/>
    <n v="1"/>
    <n v="1"/>
    <n v="0"/>
    <n v="1"/>
    <n v="0"/>
    <n v="0"/>
    <n v="0"/>
    <n v="0"/>
    <n v="0"/>
    <n v="1"/>
    <n v="0"/>
    <n v="1"/>
    <n v="0"/>
    <n v="0"/>
    <n v="0"/>
    <n v="0"/>
    <n v="0"/>
    <n v="0"/>
    <n v="0"/>
    <n v="0"/>
    <x v="1"/>
    <n v="4"/>
    <n v="1"/>
    <n v="2"/>
    <n v="3"/>
    <n v="4"/>
    <n v="2"/>
    <n v="3"/>
    <n v="3"/>
    <n v="3"/>
    <n v="2"/>
    <n v="2"/>
    <n v="2"/>
    <n v="1"/>
    <n v="3"/>
    <n v="0"/>
    <n v="1"/>
    <n v="1"/>
    <n v="1"/>
    <n v="1"/>
    <n v="1"/>
  </r>
  <r>
    <x v="50"/>
    <x v="50"/>
    <n v="-88.328498839999995"/>
    <x v="1"/>
    <x v="0"/>
    <x v="1"/>
    <x v="1"/>
    <n v="0"/>
    <n v="1"/>
    <n v="0"/>
    <n v="1"/>
    <n v="0"/>
    <n v="0"/>
    <x v="4"/>
    <x v="1"/>
    <x v="2"/>
    <x v="1"/>
    <x v="0"/>
    <x v="0"/>
    <x v="0"/>
    <x v="2"/>
    <x v="3"/>
    <x v="4"/>
    <x v="0"/>
    <n v="1"/>
    <x v="0"/>
    <x v="1"/>
    <n v="1"/>
    <n v="0"/>
    <n v="1"/>
    <n v="0"/>
    <n v="1"/>
    <n v="1"/>
    <n v="0"/>
    <n v="0"/>
    <n v="1"/>
    <n v="1"/>
    <n v="0"/>
    <n v="1"/>
    <n v="0"/>
    <n v="0"/>
    <n v="0"/>
    <n v="0"/>
    <n v="0"/>
    <n v="0"/>
    <n v="0"/>
    <n v="1"/>
    <n v="1"/>
    <n v="1"/>
    <n v="0"/>
    <n v="4"/>
    <n v="1"/>
    <n v="1"/>
    <n v="3"/>
    <n v="5"/>
    <n v="3"/>
    <n v="5"/>
    <n v="1"/>
    <n v="3"/>
    <n v="5"/>
    <n v="4"/>
    <n v="2"/>
    <n v="1"/>
    <n v="0"/>
    <n v="0"/>
    <n v="1"/>
    <n v="1"/>
    <n v="0"/>
    <n v="4"/>
    <n v="5"/>
    <n v="4"/>
    <n v="2"/>
    <n v="4"/>
    <n v="3"/>
    <n v="1"/>
    <n v="1"/>
    <n v="1"/>
    <n v="1"/>
    <n v="1"/>
    <n v="1"/>
    <n v="0"/>
    <n v="0"/>
    <n v="0"/>
    <n v="0"/>
    <n v="0"/>
    <n v="1"/>
    <n v="1"/>
    <n v="1"/>
    <n v="0"/>
    <n v="0"/>
    <n v="0"/>
    <n v="0"/>
    <n v="0"/>
    <n v="0"/>
    <n v="0"/>
    <n v="0"/>
    <x v="1"/>
    <n v="4"/>
    <n v="3"/>
    <n v="4"/>
    <n v="5"/>
    <n v="3"/>
    <n v="2"/>
    <n v="4"/>
    <n v="5"/>
    <n v="5"/>
    <n v="5"/>
    <n v="5"/>
    <n v="5"/>
    <n v="1"/>
    <n v="5"/>
    <n v="0"/>
    <n v="0"/>
    <n v="1"/>
    <n v="0"/>
    <n v="1"/>
    <n v="0"/>
  </r>
  <r>
    <x v="51"/>
    <x v="51"/>
    <n v="-74.001701350000005"/>
    <x v="0"/>
    <x v="0"/>
    <x v="1"/>
    <x v="0"/>
    <n v="0"/>
    <n v="0"/>
    <n v="0"/>
    <n v="0"/>
    <n v="1"/>
    <n v="0"/>
    <x v="1"/>
    <x v="0"/>
    <x v="3"/>
    <x v="2"/>
    <x v="1"/>
    <x v="1"/>
    <x v="4"/>
    <x v="0"/>
    <x v="0"/>
    <x v="1"/>
    <x v="2"/>
    <n v="1"/>
    <x v="1"/>
    <x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2"/>
    <n v="2"/>
    <n v="1"/>
    <n v="3"/>
    <n v="2"/>
    <n v="3"/>
    <n v="3"/>
    <n v="2"/>
    <n v="3"/>
    <n v="2"/>
    <n v="1"/>
    <n v="0"/>
    <n v="0"/>
    <n v="0"/>
    <n v="1"/>
    <n v="0"/>
    <n v="0"/>
    <n v="3"/>
    <n v="4"/>
    <n v="3"/>
    <n v="3"/>
    <n v="3"/>
    <n v="3"/>
    <n v="1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0"/>
    <n v="0"/>
    <n v="0"/>
    <x v="1"/>
    <n v="4"/>
    <n v="1"/>
    <n v="3"/>
    <n v="5"/>
    <n v="1"/>
    <n v="1"/>
    <n v="5"/>
    <n v="5"/>
    <n v="5"/>
    <n v="5"/>
    <n v="4"/>
    <n v="5"/>
    <n v="5"/>
    <n v="5"/>
    <n v="0"/>
    <n v="0"/>
    <n v="1"/>
    <n v="0"/>
    <n v="0"/>
    <n v="0"/>
  </r>
  <r>
    <x v="52"/>
    <x v="52"/>
    <n v="-86.936897279999997"/>
    <x v="1"/>
    <x v="2"/>
    <x v="0"/>
    <x v="1"/>
    <n v="0"/>
    <n v="1"/>
    <n v="1"/>
    <n v="1"/>
    <n v="0"/>
    <n v="0"/>
    <x v="3"/>
    <x v="4"/>
    <x v="4"/>
    <x v="4"/>
    <x v="0"/>
    <x v="4"/>
    <x v="1"/>
    <x v="3"/>
    <x v="1"/>
    <x v="1"/>
    <x v="2"/>
    <n v="1"/>
    <x v="0"/>
    <x v="1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1"/>
    <n v="1"/>
    <n v="1"/>
    <n v="1"/>
    <n v="1"/>
    <n v="1"/>
    <n v="1"/>
    <n v="1"/>
    <n v="1"/>
    <n v="1"/>
    <n v="1"/>
    <n v="0"/>
    <n v="0"/>
    <n v="1"/>
    <n v="0"/>
    <n v="1"/>
    <n v="0"/>
    <n v="4"/>
    <n v="5"/>
    <n v="5"/>
    <n v="5"/>
    <n v="5"/>
    <n v="5"/>
    <n v="1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x v="1"/>
    <n v="2"/>
    <n v="1"/>
    <n v="1"/>
    <n v="1"/>
    <n v="1"/>
    <n v="2"/>
    <n v="1"/>
    <n v="1"/>
    <n v="1"/>
    <n v="1"/>
    <n v="1"/>
    <n v="1"/>
    <n v="1"/>
    <n v="1"/>
    <n v="0"/>
    <n v="0"/>
    <n v="1"/>
    <n v="0"/>
    <n v="0"/>
    <n v="0"/>
  </r>
  <r>
    <x v="53"/>
    <x v="53"/>
    <n v="-88.009002690000003"/>
    <x v="1"/>
    <x v="4"/>
    <x v="1"/>
    <x v="0"/>
    <n v="0"/>
    <n v="1"/>
    <n v="1"/>
    <n v="1"/>
    <n v="0"/>
    <n v="0"/>
    <x v="3"/>
    <x v="4"/>
    <x v="3"/>
    <x v="3"/>
    <x v="0"/>
    <x v="2"/>
    <x v="0"/>
    <x v="2"/>
    <x v="4"/>
    <x v="0"/>
    <x v="2"/>
    <n v="1"/>
    <x v="0"/>
    <x v="1"/>
    <n v="1"/>
    <n v="0"/>
    <n v="1"/>
    <n v="0"/>
    <n v="1"/>
    <n v="0"/>
    <n v="0"/>
    <n v="1"/>
    <n v="1"/>
    <n v="1"/>
    <n v="0"/>
    <n v="0"/>
    <n v="0"/>
    <n v="0"/>
    <n v="1"/>
    <n v="0"/>
    <n v="0"/>
    <n v="1"/>
    <n v="1"/>
    <n v="1"/>
    <n v="0"/>
    <n v="1"/>
    <n v="0"/>
    <n v="1"/>
    <n v="3"/>
    <n v="4"/>
    <n v="3"/>
    <n v="5"/>
    <n v="2"/>
    <n v="4"/>
    <n v="2"/>
    <n v="2"/>
    <n v="5"/>
    <n v="3"/>
    <n v="1"/>
    <n v="1"/>
    <n v="0"/>
    <n v="1"/>
    <n v="0"/>
    <n v="1"/>
    <n v="0"/>
    <n v="3"/>
    <n v="4"/>
    <n v="4"/>
    <n v="5"/>
    <n v="3"/>
    <n v="2"/>
    <n v="1"/>
    <n v="1"/>
    <n v="1"/>
    <n v="1"/>
    <n v="0"/>
    <n v="0"/>
    <n v="0"/>
    <n v="0"/>
    <n v="0"/>
    <n v="0"/>
    <n v="0"/>
    <n v="1"/>
    <n v="0"/>
    <n v="1"/>
    <n v="1"/>
    <n v="0"/>
    <n v="0"/>
    <n v="0"/>
    <n v="0"/>
    <n v="0"/>
    <n v="0"/>
    <n v="0"/>
    <x v="1"/>
    <n v="4"/>
    <n v="1"/>
    <n v="2"/>
    <n v="4"/>
    <n v="1"/>
    <n v="1"/>
    <n v="2"/>
    <n v="4"/>
    <n v="2"/>
    <n v="1"/>
    <n v="4"/>
    <n v="4"/>
    <n v="1"/>
    <n v="1"/>
    <n v="0"/>
    <n v="0"/>
    <n v="1"/>
    <n v="1"/>
    <n v="0"/>
    <n v="0"/>
  </r>
  <r>
    <x v="54"/>
    <x v="54"/>
    <n v="-80.939498900000004"/>
    <x v="1"/>
    <x v="4"/>
    <x v="1"/>
    <x v="0"/>
    <n v="0"/>
    <n v="0"/>
    <n v="0"/>
    <n v="1"/>
    <n v="0"/>
    <n v="0"/>
    <x v="2"/>
    <x v="2"/>
    <x v="2"/>
    <x v="1"/>
    <x v="3"/>
    <x v="1"/>
    <x v="3"/>
    <x v="1"/>
    <x v="2"/>
    <x v="2"/>
    <x v="1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3"/>
    <n v="3"/>
    <n v="3"/>
    <n v="3"/>
    <n v="3"/>
    <n v="3"/>
    <n v="3"/>
    <n v="3"/>
    <n v="3"/>
    <n v="3"/>
    <n v="3"/>
    <n v="0"/>
    <n v="0"/>
    <n v="0"/>
    <n v="1"/>
    <n v="0"/>
    <n v="0"/>
    <n v="3"/>
    <n v="3"/>
    <n v="3"/>
    <n v="3"/>
    <n v="3"/>
    <n v="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55"/>
    <x v="31"/>
    <n v="-97.821998600000001"/>
    <x v="1"/>
    <x v="2"/>
    <x v="1"/>
    <x v="1"/>
    <n v="0"/>
    <n v="0"/>
    <n v="0"/>
    <n v="0"/>
    <n v="0"/>
    <n v="0"/>
    <x v="0"/>
    <x v="1"/>
    <x v="0"/>
    <x v="2"/>
    <x v="2"/>
    <x v="2"/>
    <x v="2"/>
    <x v="1"/>
    <x v="0"/>
    <x v="3"/>
    <x v="1"/>
    <n v="1"/>
    <x v="0"/>
    <x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3"/>
    <n v="1"/>
    <n v="4"/>
    <n v="3"/>
    <n v="2"/>
    <n v="2"/>
    <n v="3"/>
    <n v="4"/>
    <n v="2"/>
    <n v="1"/>
    <n v="3"/>
    <n v="0"/>
    <n v="1"/>
    <n v="0"/>
    <n v="0"/>
    <n v="0"/>
    <n v="0"/>
    <n v="1"/>
    <n v="1"/>
    <n v="3"/>
    <n v="2"/>
    <n v="1"/>
    <n v="3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"/>
    <n v="2"/>
    <n v="5"/>
    <n v="3"/>
    <n v="2"/>
    <n v="1"/>
    <n v="2"/>
    <n v="3"/>
    <n v="2"/>
    <n v="2"/>
    <n v="3"/>
    <n v="2"/>
    <n v="3"/>
    <n v="1"/>
    <n v="4"/>
    <n v="1"/>
    <n v="0"/>
    <n v="0"/>
    <n v="0"/>
    <n v="0"/>
    <n v="0"/>
  </r>
  <r>
    <x v="56"/>
    <x v="55"/>
    <n v="-95.734596249999996"/>
    <x v="1"/>
    <x v="0"/>
    <x v="1"/>
    <x v="0"/>
    <n v="0"/>
    <n v="1"/>
    <n v="0"/>
    <n v="1"/>
    <n v="0"/>
    <n v="0"/>
    <x v="0"/>
    <x v="4"/>
    <x v="0"/>
    <x v="0"/>
    <x v="2"/>
    <x v="0"/>
    <x v="4"/>
    <x v="3"/>
    <x v="1"/>
    <x v="0"/>
    <x v="0"/>
    <n v="0"/>
    <x v="0"/>
    <x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4"/>
    <n v="4"/>
    <n v="2"/>
    <n v="2"/>
    <n v="5"/>
    <n v="2"/>
    <n v="5"/>
    <n v="3"/>
    <n v="3"/>
    <n v="5"/>
    <n v="5"/>
    <n v="5"/>
    <n v="0"/>
    <n v="0"/>
    <n v="0"/>
    <n v="1"/>
    <n v="0"/>
    <n v="0"/>
    <n v="4"/>
    <n v="3"/>
    <n v="3"/>
    <n v="4"/>
    <n v="3"/>
    <n v="5"/>
    <n v="1"/>
    <n v="1"/>
    <n v="1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57"/>
    <x v="9"/>
    <n v="-89.685897830000002"/>
    <x v="1"/>
    <x v="1"/>
    <x v="1"/>
    <x v="0"/>
    <n v="0"/>
    <n v="1"/>
    <n v="0"/>
    <n v="0"/>
    <n v="0"/>
    <n v="0"/>
    <x v="1"/>
    <x v="0"/>
    <x v="0"/>
    <x v="2"/>
    <x v="1"/>
    <x v="1"/>
    <x v="0"/>
    <x v="3"/>
    <x v="0"/>
    <x v="4"/>
    <x v="0"/>
    <n v="1"/>
    <x v="1"/>
    <x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3"/>
    <n v="2"/>
    <n v="2"/>
    <n v="2"/>
    <n v="5"/>
    <n v="2"/>
    <n v="5"/>
    <n v="3"/>
    <n v="4"/>
    <n v="5"/>
    <n v="5"/>
    <n v="3"/>
    <n v="0"/>
    <n v="1"/>
    <n v="0"/>
    <n v="1"/>
    <n v="0"/>
    <n v="0"/>
    <n v="4"/>
    <n v="3"/>
    <n v="1"/>
    <n v="3"/>
    <n v="3"/>
    <n v="4"/>
    <n v="1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x v="1"/>
    <n v="4"/>
    <n v="2"/>
    <n v="5"/>
    <n v="5"/>
    <n v="5"/>
    <n v="3"/>
    <n v="5"/>
    <n v="3"/>
    <n v="3"/>
    <n v="5"/>
    <n v="5"/>
    <n v="3"/>
    <n v="2"/>
    <n v="5"/>
    <n v="0"/>
    <n v="0"/>
    <n v="1"/>
    <n v="0"/>
    <n v="0"/>
    <n v="0"/>
  </r>
  <r>
    <x v="58"/>
    <x v="31"/>
    <n v="-97.821998600000001"/>
    <x v="0"/>
    <x v="1"/>
    <x v="1"/>
    <x v="0"/>
    <n v="1"/>
    <n v="0"/>
    <n v="0"/>
    <n v="0"/>
    <n v="0"/>
    <n v="0"/>
    <x v="2"/>
    <x v="2"/>
    <x v="2"/>
    <x v="1"/>
    <x v="3"/>
    <x v="1"/>
    <x v="3"/>
    <x v="1"/>
    <x v="2"/>
    <x v="2"/>
    <x v="2"/>
    <n v="1"/>
    <x v="0"/>
    <x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"/>
    <n v="2"/>
    <n v="3"/>
    <n v="2"/>
    <n v="1"/>
    <n v="3"/>
    <n v="4"/>
    <n v="2"/>
    <n v="3"/>
    <n v="3"/>
    <n v="2"/>
    <m/>
    <n v="0"/>
    <n v="0"/>
    <n v="1"/>
    <n v="0"/>
    <n v="0"/>
    <n v="0"/>
    <n v="1"/>
    <n v="2"/>
    <n v="1"/>
    <n v="2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1"/>
    <n v="3"/>
    <n v="0"/>
    <n v="1"/>
    <n v="2"/>
    <n v="3"/>
    <n v="3"/>
    <n v="3"/>
    <n v="2"/>
    <n v="1"/>
    <n v="3"/>
    <n v="3"/>
    <n v="3"/>
    <n v="2"/>
    <n v="3"/>
    <n v="0"/>
    <n v="0"/>
    <n v="0"/>
    <n v="1"/>
    <n v="0"/>
    <n v="0"/>
  </r>
  <r>
    <x v="59"/>
    <x v="56"/>
    <n v="-87.992797850000002"/>
    <x v="1"/>
    <x v="3"/>
    <x v="1"/>
    <x v="1"/>
    <n v="0"/>
    <n v="0"/>
    <n v="1"/>
    <n v="1"/>
    <n v="0"/>
    <n v="0"/>
    <x v="4"/>
    <x v="1"/>
    <x v="0"/>
    <x v="3"/>
    <x v="1"/>
    <x v="3"/>
    <x v="0"/>
    <x v="2"/>
    <x v="2"/>
    <x v="4"/>
    <x v="4"/>
    <n v="1"/>
    <x v="1"/>
    <x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5"/>
    <n v="1"/>
    <n v="5"/>
    <n v="1"/>
    <n v="2"/>
    <n v="5"/>
    <n v="1"/>
    <n v="2"/>
    <n v="5"/>
    <n v="5"/>
    <n v="1"/>
    <n v="0"/>
    <n v="1"/>
    <n v="0"/>
    <n v="0"/>
    <n v="1"/>
    <n v="0"/>
    <n v="1"/>
    <n v="4"/>
    <n v="1"/>
    <n v="4"/>
    <n v="1"/>
    <n v="4"/>
    <n v="1"/>
    <n v="1"/>
    <n v="1"/>
    <n v="1"/>
    <n v="0"/>
    <n v="0"/>
    <n v="1"/>
    <n v="0"/>
    <n v="1"/>
    <n v="0"/>
    <n v="0"/>
    <n v="1"/>
    <n v="0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60"/>
    <x v="57"/>
    <n v="-81.860397340000006"/>
    <x v="1"/>
    <x v="2"/>
    <x v="1"/>
    <x v="0"/>
    <n v="0"/>
    <n v="1"/>
    <n v="0"/>
    <n v="0"/>
    <n v="0"/>
    <n v="0"/>
    <x v="4"/>
    <x v="0"/>
    <x v="0"/>
    <x v="2"/>
    <x v="4"/>
    <x v="3"/>
    <x v="1"/>
    <x v="0"/>
    <x v="0"/>
    <x v="3"/>
    <x v="2"/>
    <n v="1"/>
    <x v="0"/>
    <x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"/>
    <n v="3"/>
    <n v="2"/>
    <n v="3"/>
    <n v="4"/>
    <n v="3"/>
    <n v="3"/>
    <n v="3"/>
    <n v="2"/>
    <n v="2"/>
    <n v="5"/>
    <n v="3"/>
    <n v="0"/>
    <n v="0"/>
    <n v="0"/>
    <n v="1"/>
    <n v="0"/>
    <n v="0"/>
    <n v="3"/>
    <n v="2"/>
    <n v="4"/>
    <n v="3"/>
    <n v="2"/>
    <n v="4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1"/>
    <n v="2"/>
    <n v="2"/>
    <n v="4"/>
    <n v="2"/>
    <n v="1"/>
    <n v="2"/>
    <n v="2"/>
    <n v="4"/>
    <n v="2"/>
    <n v="2"/>
    <n v="2"/>
    <n v="3"/>
    <n v="5"/>
    <n v="3"/>
    <n v="0"/>
    <n v="1"/>
    <n v="0"/>
    <n v="0"/>
    <n v="0"/>
    <n v="0"/>
  </r>
  <r>
    <x v="61"/>
    <x v="58"/>
    <n v="-81.49199677"/>
    <x v="0"/>
    <x v="3"/>
    <x v="1"/>
    <x v="1"/>
    <n v="0"/>
    <n v="1"/>
    <n v="0"/>
    <n v="0"/>
    <n v="0"/>
    <n v="0"/>
    <x v="2"/>
    <x v="2"/>
    <x v="2"/>
    <x v="1"/>
    <x v="0"/>
    <x v="1"/>
    <x v="3"/>
    <x v="3"/>
    <x v="2"/>
    <x v="4"/>
    <x v="0"/>
    <n v="1"/>
    <x v="0"/>
    <x v="1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1"/>
    <n v="1"/>
    <n v="1"/>
    <n v="1"/>
    <n v="1"/>
    <n v="1"/>
    <n v="1"/>
    <n v="1"/>
    <n v="1"/>
    <n v="1"/>
    <m/>
    <n v="1"/>
    <n v="1"/>
    <n v="1"/>
    <n v="1"/>
    <n v="1"/>
    <n v="1"/>
    <n v="0"/>
    <n v="5"/>
    <n v="5"/>
    <n v="5"/>
    <n v="5"/>
    <n v="5"/>
    <n v="5"/>
    <n v="1"/>
    <n v="1"/>
    <n v="1"/>
    <n v="1"/>
    <n v="1"/>
    <n v="1"/>
    <n v="0"/>
    <n v="1"/>
    <n v="0"/>
    <n v="0"/>
    <n v="0"/>
    <n v="1"/>
    <n v="1"/>
    <n v="1"/>
    <n v="1"/>
    <n v="1"/>
    <n v="1"/>
    <n v="1"/>
    <n v="1"/>
    <n v="1"/>
    <n v="1"/>
    <n v="0"/>
    <x v="1"/>
    <n v="0"/>
    <n v="1"/>
    <n v="1"/>
    <n v="1"/>
    <n v="1"/>
    <n v="1"/>
    <n v="1"/>
    <n v="2"/>
    <n v="2"/>
    <n v="2"/>
    <n v="2"/>
    <n v="0"/>
    <n v="2"/>
    <n v="3"/>
    <n v="0"/>
    <n v="0"/>
    <n v="1"/>
    <n v="1"/>
    <n v="1"/>
    <n v="0"/>
  </r>
  <r>
    <x v="62"/>
    <x v="59"/>
    <n v="-86.730598450000002"/>
    <x v="1"/>
    <x v="2"/>
    <x v="1"/>
    <x v="0"/>
    <n v="0"/>
    <n v="0"/>
    <n v="0"/>
    <n v="0"/>
    <n v="1"/>
    <n v="0"/>
    <x v="1"/>
    <x v="1"/>
    <x v="3"/>
    <x v="2"/>
    <x v="2"/>
    <x v="0"/>
    <x v="4"/>
    <x v="0"/>
    <x v="3"/>
    <x v="3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3"/>
    <n v="3"/>
    <n v="3"/>
    <n v="3"/>
    <n v="3"/>
    <n v="3"/>
    <n v="3"/>
    <n v="3"/>
    <n v="3"/>
    <n v="3"/>
    <n v="3"/>
    <n v="1"/>
    <n v="1"/>
    <n v="0"/>
    <n v="0"/>
    <n v="0"/>
    <n v="0"/>
    <n v="3"/>
    <n v="3"/>
    <n v="3"/>
    <n v="3"/>
    <n v="3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63"/>
    <x v="60"/>
    <n v="-86.069000239999994"/>
    <x v="0"/>
    <x v="0"/>
    <x v="1"/>
    <x v="1"/>
    <n v="0"/>
    <n v="0"/>
    <n v="0"/>
    <n v="1"/>
    <n v="0"/>
    <n v="0"/>
    <x v="3"/>
    <x v="0"/>
    <x v="2"/>
    <x v="1"/>
    <x v="1"/>
    <x v="0"/>
    <x v="4"/>
    <x v="3"/>
    <x v="0"/>
    <x v="1"/>
    <x v="2"/>
    <n v="1"/>
    <x v="0"/>
    <x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3"/>
    <n v="2"/>
    <n v="2"/>
    <n v="4"/>
    <n v="5"/>
    <n v="3"/>
    <n v="5"/>
    <n v="2"/>
    <n v="3"/>
    <n v="5"/>
    <n v="4"/>
    <n v="2"/>
    <n v="0"/>
    <n v="0"/>
    <n v="0"/>
    <n v="1"/>
    <n v="0"/>
    <n v="0"/>
    <n v="3"/>
    <n v="4"/>
    <n v="2"/>
    <n v="2"/>
    <n v="3"/>
    <n v="3"/>
    <n v="1"/>
    <n v="0"/>
    <n v="1"/>
    <n v="1"/>
    <n v="0"/>
    <n v="1"/>
    <n v="0"/>
    <n v="0"/>
    <n v="0"/>
    <n v="0"/>
    <n v="0"/>
    <n v="1"/>
    <n v="0"/>
    <n v="1"/>
    <n v="0"/>
    <n v="0"/>
    <n v="0"/>
    <n v="0"/>
    <n v="0"/>
    <n v="0"/>
    <n v="0"/>
    <n v="0"/>
    <x v="1"/>
    <n v="3"/>
    <n v="2"/>
    <n v="2"/>
    <n v="4"/>
    <n v="4"/>
    <n v="3"/>
    <n v="3"/>
    <n v="4"/>
    <n v="4"/>
    <n v="4"/>
    <n v="3"/>
    <n v="3"/>
    <n v="2"/>
    <n v="3"/>
    <n v="0"/>
    <n v="0"/>
    <n v="1"/>
    <n v="0"/>
    <n v="1"/>
    <n v="1"/>
  </r>
  <r>
    <x v="64"/>
    <x v="61"/>
    <n v="-81.793502810000007"/>
    <x v="1"/>
    <x v="3"/>
    <x v="0"/>
    <x v="0"/>
    <n v="0"/>
    <n v="0"/>
    <n v="1"/>
    <n v="1"/>
    <n v="0"/>
    <n v="0"/>
    <x v="1"/>
    <x v="3"/>
    <x v="1"/>
    <x v="3"/>
    <x v="0"/>
    <x v="3"/>
    <x v="4"/>
    <x v="2"/>
    <x v="0"/>
    <x v="3"/>
    <x v="2"/>
    <n v="1"/>
    <x v="1"/>
    <x v="1"/>
    <n v="0"/>
    <n v="0"/>
    <n v="1"/>
    <n v="0"/>
    <n v="1"/>
    <n v="0"/>
    <n v="1"/>
    <n v="0"/>
    <n v="1"/>
    <n v="1"/>
    <n v="1"/>
    <n v="0"/>
    <n v="0"/>
    <n v="0"/>
    <n v="1"/>
    <n v="0"/>
    <n v="0"/>
    <n v="1"/>
    <n v="0"/>
    <n v="1"/>
    <n v="0"/>
    <n v="1"/>
    <n v="0"/>
    <n v="2"/>
    <n v="3"/>
    <n v="1"/>
    <n v="3"/>
    <n v="5"/>
    <n v="4"/>
    <n v="4"/>
    <n v="5"/>
    <n v="2"/>
    <n v="5"/>
    <n v="3"/>
    <n v="1"/>
    <n v="0"/>
    <n v="0"/>
    <n v="1"/>
    <n v="0"/>
    <n v="0"/>
    <n v="0"/>
    <n v="1"/>
    <n v="1"/>
    <n v="1"/>
    <n v="5"/>
    <n v="1"/>
    <n v="3"/>
    <n v="1"/>
    <n v="1"/>
    <n v="1"/>
    <n v="1"/>
    <n v="0"/>
    <n v="1"/>
    <n v="1"/>
    <n v="0"/>
    <n v="1"/>
    <n v="0"/>
    <n v="0"/>
    <n v="1"/>
    <n v="1"/>
    <n v="1"/>
    <n v="0"/>
    <n v="0"/>
    <n v="0"/>
    <n v="0"/>
    <n v="0"/>
    <n v="1"/>
    <n v="0"/>
    <n v="0"/>
    <x v="1"/>
    <n v="4"/>
    <n v="3"/>
    <n v="4"/>
    <n v="5"/>
    <n v="1"/>
    <n v="3"/>
    <n v="2"/>
    <n v="1"/>
    <n v="1"/>
    <n v="1"/>
    <n v="5"/>
    <n v="5"/>
    <n v="2"/>
    <n v="1"/>
    <n v="0"/>
    <n v="0"/>
    <n v="1"/>
    <n v="1"/>
    <n v="1"/>
    <n v="0"/>
  </r>
  <r>
    <x v="65"/>
    <x v="62"/>
    <n v="-102.34100340000001"/>
    <x v="1"/>
    <x v="1"/>
    <x v="0"/>
    <x v="0"/>
    <n v="0"/>
    <n v="1"/>
    <n v="0"/>
    <n v="0"/>
    <n v="0"/>
    <n v="0"/>
    <x v="1"/>
    <x v="1"/>
    <x v="3"/>
    <x v="2"/>
    <x v="2"/>
    <x v="0"/>
    <x v="4"/>
    <x v="0"/>
    <x v="3"/>
    <x v="1"/>
    <x v="3"/>
    <n v="1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3"/>
    <n v="3"/>
    <n v="3"/>
    <n v="3"/>
    <n v="3"/>
    <n v="5"/>
    <n v="4"/>
    <n v="4"/>
    <n v="4"/>
    <n v="1"/>
    <n v="1"/>
    <n v="0"/>
    <n v="1"/>
    <n v="0"/>
    <n v="0"/>
    <n v="0"/>
    <n v="0"/>
    <n v="3"/>
    <n v="3"/>
    <n v="3"/>
    <n v="2"/>
    <n v="3"/>
    <n v="4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1"/>
    <n v="4"/>
    <n v="3"/>
    <n v="3"/>
    <n v="3"/>
    <n v="3"/>
    <n v="5"/>
    <n v="5"/>
    <n v="4"/>
    <n v="4"/>
    <n v="4"/>
    <n v="4"/>
    <n v="3"/>
    <n v="4"/>
    <n v="5"/>
    <n v="0"/>
    <n v="0"/>
    <n v="0"/>
    <n v="0"/>
    <n v="0"/>
    <n v="1"/>
  </r>
  <r>
    <x v="66"/>
    <x v="63"/>
    <n v="-83.633697510000005"/>
    <x v="1"/>
    <x v="2"/>
    <x v="1"/>
    <x v="0"/>
    <n v="0"/>
    <n v="0"/>
    <n v="0"/>
    <n v="1"/>
    <n v="0"/>
    <n v="0"/>
    <x v="1"/>
    <x v="1"/>
    <x v="1"/>
    <x v="2"/>
    <x v="2"/>
    <x v="0"/>
    <x v="4"/>
    <x v="0"/>
    <x v="3"/>
    <x v="0"/>
    <x v="3"/>
    <n v="1"/>
    <x v="0"/>
    <x v="1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3"/>
    <n v="3"/>
    <n v="3"/>
    <n v="3"/>
    <n v="3"/>
    <n v="4"/>
    <n v="2"/>
    <n v="3"/>
    <n v="3"/>
    <n v="3"/>
    <n v="3"/>
    <n v="3"/>
    <n v="0"/>
    <n v="0"/>
    <n v="1"/>
    <n v="0"/>
    <n v="0"/>
    <n v="0"/>
    <n v="3"/>
    <n v="3"/>
    <n v="3"/>
    <n v="3"/>
    <n v="2"/>
    <n v="3"/>
    <n v="1"/>
    <n v="1"/>
    <n v="1"/>
    <n v="1"/>
    <n v="1"/>
    <n v="1"/>
    <n v="1"/>
    <n v="1"/>
    <n v="0"/>
    <n v="0"/>
    <n v="0"/>
    <n v="1"/>
    <n v="0"/>
    <n v="1"/>
    <n v="0"/>
    <n v="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67"/>
    <x v="64"/>
    <n v="-74.229301449999994"/>
    <x v="0"/>
    <x v="0"/>
    <x v="0"/>
    <x v="0"/>
    <n v="0"/>
    <n v="0"/>
    <n v="0"/>
    <n v="0"/>
    <n v="0"/>
    <n v="0"/>
    <x v="3"/>
    <x v="4"/>
    <x v="2"/>
    <x v="1"/>
    <x v="3"/>
    <x v="1"/>
    <x v="3"/>
    <x v="2"/>
    <x v="4"/>
    <x v="4"/>
    <x v="3"/>
    <n v="1"/>
    <x v="0"/>
    <x v="1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2"/>
    <n v="1"/>
    <n v="1"/>
    <n v="1"/>
    <n v="1"/>
    <n v="1"/>
    <n v="1"/>
    <n v="1"/>
    <n v="1"/>
    <n v="5"/>
    <n v="5"/>
    <n v="3"/>
    <n v="0"/>
    <n v="1"/>
    <n v="0"/>
    <n v="1"/>
    <n v="0"/>
    <n v="0"/>
    <n v="3"/>
    <n v="2"/>
    <n v="2"/>
    <n v="5"/>
    <n v="4"/>
    <n v="3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68"/>
    <x v="65"/>
    <n v="-88.20249939"/>
    <x v="0"/>
    <x v="1"/>
    <x v="1"/>
    <x v="0"/>
    <n v="0"/>
    <n v="1"/>
    <n v="0"/>
    <n v="0"/>
    <n v="0"/>
    <n v="0"/>
    <x v="3"/>
    <x v="2"/>
    <x v="2"/>
    <x v="0"/>
    <x v="3"/>
    <x v="1"/>
    <x v="1"/>
    <x v="3"/>
    <x v="2"/>
    <x v="4"/>
    <x v="2"/>
    <n v="1"/>
    <x v="0"/>
    <x v="1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4"/>
    <n v="5"/>
    <n v="1"/>
    <n v="2"/>
    <n v="5"/>
    <n v="2"/>
    <n v="5"/>
    <n v="2"/>
    <n v="4"/>
    <n v="5"/>
    <n v="5"/>
    <n v="1"/>
    <n v="0"/>
    <n v="1"/>
    <n v="0"/>
    <n v="0"/>
    <n v="0"/>
    <n v="0"/>
    <n v="3"/>
    <n v="1"/>
    <n v="2"/>
    <n v="1"/>
    <n v="1"/>
    <n v="3"/>
    <n v="1"/>
    <n v="1"/>
    <n v="1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0"/>
    <x v="1"/>
    <n v="4"/>
    <n v="1"/>
    <n v="2"/>
    <n v="5"/>
    <n v="1"/>
    <n v="1"/>
    <n v="5"/>
    <n v="1"/>
    <n v="1"/>
    <n v="1"/>
    <n v="5"/>
    <n v="5"/>
    <n v="1"/>
    <n v="2"/>
    <n v="0"/>
    <n v="0"/>
    <n v="0"/>
    <n v="0"/>
    <n v="0"/>
    <n v="1"/>
  </r>
  <r>
    <x v="69"/>
    <x v="66"/>
    <n v="-75.504501340000004"/>
    <x v="1"/>
    <x v="3"/>
    <x v="1"/>
    <x v="0"/>
    <n v="0"/>
    <n v="0"/>
    <n v="0"/>
    <n v="1"/>
    <n v="0"/>
    <n v="0"/>
    <x v="0"/>
    <x v="1"/>
    <x v="1"/>
    <x v="3"/>
    <x v="2"/>
    <x v="3"/>
    <x v="0"/>
    <x v="1"/>
    <x v="2"/>
    <x v="2"/>
    <x v="0"/>
    <n v="1"/>
    <x v="0"/>
    <x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"/>
    <n v="2"/>
    <n v="3"/>
    <n v="1"/>
    <n v="5"/>
    <n v="4"/>
    <n v="2"/>
    <n v="1"/>
    <n v="3"/>
    <n v="0"/>
    <n v="0"/>
    <n v="1"/>
    <n v="0"/>
    <n v="0"/>
    <n v="0"/>
    <n v="2"/>
    <n v="2"/>
    <n v="3"/>
    <n v="3"/>
    <n v="2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70"/>
    <x v="67"/>
    <n v="-86.758903500000002"/>
    <x v="1"/>
    <x v="2"/>
    <x v="1"/>
    <x v="0"/>
    <n v="0"/>
    <n v="0"/>
    <n v="0"/>
    <n v="1"/>
    <n v="0"/>
    <n v="0"/>
    <x v="3"/>
    <x v="4"/>
    <x v="4"/>
    <x v="4"/>
    <x v="0"/>
    <x v="4"/>
    <x v="1"/>
    <x v="2"/>
    <x v="4"/>
    <x v="4"/>
    <x v="0"/>
    <n v="1"/>
    <x v="1"/>
    <x v="1"/>
    <n v="0"/>
    <n v="0"/>
    <n v="0"/>
    <n v="0"/>
    <n v="1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2"/>
    <n v="2"/>
    <n v="2"/>
    <n v="1"/>
    <n v="2"/>
    <n v="2"/>
    <n v="3"/>
    <n v="2"/>
    <n v="1"/>
    <n v="1"/>
    <n v="1"/>
    <n v="2"/>
    <n v="0"/>
    <n v="1"/>
    <n v="0"/>
    <n v="1"/>
    <n v="0"/>
    <n v="0"/>
    <n v="5"/>
    <n v="5"/>
    <n v="4"/>
    <n v="4"/>
    <n v="4"/>
    <n v="4"/>
    <n v="1"/>
    <n v="0"/>
    <n v="0"/>
    <n v="0"/>
    <n v="0"/>
    <n v="0"/>
    <n v="1"/>
    <n v="0"/>
    <n v="0"/>
    <n v="0"/>
    <n v="0"/>
    <n v="1"/>
    <n v="1"/>
    <n v="1"/>
    <n v="0"/>
    <n v="0"/>
    <n v="0"/>
    <n v="1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71"/>
    <x v="68"/>
    <n v="-96.725799559999999"/>
    <x v="1"/>
    <x v="1"/>
    <x v="1"/>
    <x v="0"/>
    <n v="0"/>
    <n v="1"/>
    <n v="0"/>
    <n v="1"/>
    <n v="0"/>
    <n v="0"/>
    <x v="2"/>
    <x v="0"/>
    <x v="2"/>
    <x v="1"/>
    <x v="0"/>
    <x v="1"/>
    <x v="3"/>
    <x v="1"/>
    <x v="2"/>
    <x v="2"/>
    <x v="0"/>
    <n v="0"/>
    <x v="0"/>
    <x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3"/>
    <n v="3"/>
    <n v="2"/>
    <n v="5"/>
    <n v="1"/>
    <n v="5"/>
    <n v="1"/>
    <n v="1"/>
    <n v="5"/>
    <n v="5"/>
    <n v="5"/>
    <n v="0"/>
    <n v="0"/>
    <n v="1"/>
    <n v="1"/>
    <n v="0"/>
    <n v="0"/>
    <n v="3"/>
    <n v="5"/>
    <n v="5"/>
    <n v="4"/>
    <n v="3"/>
    <n v="1"/>
    <n v="1"/>
    <n v="1"/>
    <n v="1"/>
    <n v="1"/>
    <n v="0"/>
    <n v="1"/>
    <n v="1"/>
    <n v="0"/>
    <n v="0"/>
    <n v="0"/>
    <n v="0"/>
    <n v="1"/>
    <n v="1"/>
    <n v="1"/>
    <n v="0"/>
    <n v="0"/>
    <n v="1"/>
    <n v="0"/>
    <n v="0"/>
    <n v="0"/>
    <n v="0"/>
    <n v="0"/>
    <x v="1"/>
    <n v="2"/>
    <n v="2"/>
    <n v="1"/>
    <n v="5"/>
    <n v="1"/>
    <n v="1"/>
    <n v="3"/>
    <n v="1"/>
    <n v="1"/>
    <n v="1"/>
    <n v="5"/>
    <n v="2"/>
    <n v="2"/>
    <n v="2"/>
    <n v="0"/>
    <n v="0"/>
    <n v="0"/>
    <n v="0"/>
    <n v="0"/>
    <n v="1"/>
  </r>
  <r>
    <x v="72"/>
    <x v="69"/>
    <n v="-80.09249878"/>
    <x v="1"/>
    <x v="3"/>
    <x v="1"/>
    <x v="1"/>
    <n v="1"/>
    <n v="1"/>
    <n v="1"/>
    <n v="1"/>
    <n v="0"/>
    <n v="0"/>
    <x v="4"/>
    <x v="4"/>
    <x v="1"/>
    <x v="2"/>
    <x v="0"/>
    <x v="3"/>
    <x v="1"/>
    <x v="0"/>
    <x v="3"/>
    <x v="2"/>
    <x v="3"/>
    <n v="0"/>
    <x v="0"/>
    <x v="0"/>
    <n v="0"/>
    <n v="0"/>
    <n v="0"/>
    <n v="0"/>
    <n v="1"/>
    <n v="0"/>
    <n v="0"/>
    <n v="1"/>
    <n v="1"/>
    <n v="1"/>
    <n v="0"/>
    <n v="1"/>
    <n v="0"/>
    <n v="0"/>
    <n v="1"/>
    <n v="0"/>
    <n v="0"/>
    <n v="0"/>
    <n v="0"/>
    <n v="1"/>
    <n v="1"/>
    <n v="1"/>
    <n v="0"/>
    <n v="1"/>
    <n v="1"/>
    <n v="1"/>
    <n v="1"/>
    <n v="1"/>
    <n v="1"/>
    <n v="1"/>
    <n v="1"/>
    <n v="1"/>
    <n v="5"/>
    <n v="5"/>
    <n v="1"/>
    <n v="0"/>
    <n v="0"/>
    <n v="0"/>
    <n v="0"/>
    <n v="0"/>
    <n v="1"/>
    <n v="4"/>
    <n v="2"/>
    <n v="2"/>
    <n v="5"/>
    <n v="2"/>
    <n v="4"/>
    <n v="1"/>
    <n v="1"/>
    <n v="1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73"/>
    <x v="70"/>
    <n v="-76.261901859999995"/>
    <x v="0"/>
    <x v="0"/>
    <x v="0"/>
    <x v="0"/>
    <n v="0"/>
    <n v="0"/>
    <n v="0"/>
    <n v="1"/>
    <n v="0"/>
    <n v="0"/>
    <x v="3"/>
    <x v="4"/>
    <x v="4"/>
    <x v="4"/>
    <x v="0"/>
    <x v="4"/>
    <x v="1"/>
    <x v="2"/>
    <x v="4"/>
    <x v="4"/>
    <x v="0"/>
    <n v="0"/>
    <x v="0"/>
    <x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5"/>
    <n v="1"/>
    <n v="1"/>
    <n v="1"/>
    <n v="1"/>
    <n v="1"/>
    <n v="5"/>
    <n v="5"/>
    <n v="1"/>
    <n v="1"/>
    <n v="1"/>
    <n v="0"/>
    <n v="0"/>
    <n v="0"/>
    <n v="0"/>
    <n v="5"/>
    <n v="3"/>
    <n v="5"/>
    <n v="5"/>
    <n v="3"/>
    <n v="3"/>
    <n v="1"/>
    <n v="1"/>
    <n v="1"/>
    <n v="1"/>
    <n v="0"/>
    <n v="0"/>
    <n v="1"/>
    <n v="0"/>
    <n v="0"/>
    <n v="0"/>
    <n v="0"/>
    <n v="1"/>
    <n v="1"/>
    <n v="1"/>
    <n v="0"/>
    <n v="0"/>
    <n v="0"/>
    <n v="0"/>
    <n v="0"/>
    <n v="0"/>
    <n v="0"/>
    <n v="0"/>
    <x v="1"/>
    <n v="4"/>
    <n v="1"/>
    <n v="1"/>
    <n v="5"/>
    <n v="1"/>
    <n v="1"/>
    <n v="5"/>
    <n v="1"/>
    <n v="5"/>
    <n v="5"/>
    <n v="5"/>
    <n v="5"/>
    <n v="1"/>
    <n v="5"/>
    <n v="0"/>
    <n v="0"/>
    <n v="1"/>
    <n v="1"/>
    <n v="0"/>
    <n v="0"/>
  </r>
  <r>
    <x v="74"/>
    <x v="71"/>
    <n v="-81.33550262"/>
    <x v="1"/>
    <x v="0"/>
    <x v="1"/>
    <x v="0"/>
    <n v="0"/>
    <n v="0"/>
    <n v="0"/>
    <n v="1"/>
    <n v="0"/>
    <n v="0"/>
    <x v="1"/>
    <x v="1"/>
    <x v="3"/>
    <x v="2"/>
    <x v="2"/>
    <x v="0"/>
    <x v="4"/>
    <x v="0"/>
    <x v="3"/>
    <x v="3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3"/>
    <n v="3"/>
    <n v="3"/>
    <n v="3"/>
    <n v="0"/>
    <n v="0"/>
    <n v="0"/>
    <n v="1"/>
    <n v="0"/>
    <n v="0"/>
    <n v="3"/>
    <n v="3"/>
    <n v="3"/>
    <n v="3"/>
    <n v="3"/>
    <n v="3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x v="1"/>
    <n v="4"/>
    <n v="2"/>
    <n v="4"/>
    <n v="4"/>
    <n v="4"/>
    <n v="4"/>
    <n v="4"/>
    <n v="4"/>
    <n v="4"/>
    <n v="4"/>
    <n v="4"/>
    <n v="4"/>
    <n v="1"/>
    <n v="4"/>
    <n v="0"/>
    <n v="0"/>
    <n v="1"/>
    <n v="0"/>
    <n v="1"/>
    <n v="0"/>
  </r>
  <r>
    <x v="75"/>
    <x v="72"/>
    <n v="-105.09100340000001"/>
    <x v="0"/>
    <x v="2"/>
    <x v="1"/>
    <x v="0"/>
    <n v="0"/>
    <n v="0"/>
    <n v="1"/>
    <n v="1"/>
    <n v="0"/>
    <n v="0"/>
    <x v="1"/>
    <x v="2"/>
    <x v="2"/>
    <x v="3"/>
    <x v="0"/>
    <x v="0"/>
    <x v="0"/>
    <x v="2"/>
    <x v="0"/>
    <x v="4"/>
    <x v="1"/>
    <n v="1"/>
    <x v="0"/>
    <x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4"/>
    <n v="3"/>
    <n v="2"/>
    <n v="2"/>
    <n v="3"/>
    <n v="5"/>
    <n v="2"/>
    <n v="3"/>
    <n v="0"/>
    <n v="1"/>
    <n v="1"/>
    <n v="0"/>
    <n v="0"/>
    <n v="0"/>
    <n v="4"/>
    <n v="1"/>
    <n v="2"/>
    <n v="5"/>
    <n v="3"/>
    <n v="2"/>
    <n v="1"/>
    <n v="1"/>
    <n v="1"/>
    <n v="1"/>
    <n v="0"/>
    <n v="1"/>
    <n v="1"/>
    <n v="0"/>
    <n v="0"/>
    <n v="0"/>
    <n v="1"/>
    <n v="1"/>
    <n v="1"/>
    <n v="1"/>
    <n v="1"/>
    <n v="0"/>
    <n v="1"/>
    <n v="0"/>
    <n v="0"/>
    <n v="0"/>
    <n v="0"/>
    <n v="1"/>
    <x v="1"/>
    <n v="2"/>
    <n v="2"/>
    <n v="2"/>
    <n v="5"/>
    <n v="5"/>
    <n v="3"/>
    <n v="3"/>
    <n v="5"/>
    <n v="5"/>
    <n v="3"/>
    <n v="5"/>
    <n v="5"/>
    <n v="2"/>
    <n v="5"/>
    <n v="0"/>
    <n v="0"/>
    <n v="0"/>
    <n v="0"/>
    <n v="0"/>
    <n v="1"/>
  </r>
  <r>
    <x v="76"/>
    <x v="73"/>
    <n v="-74.368698120000005"/>
    <x v="1"/>
    <x v="2"/>
    <x v="1"/>
    <x v="1"/>
    <n v="1"/>
    <n v="1"/>
    <n v="1"/>
    <n v="1"/>
    <n v="0"/>
    <n v="0"/>
    <x v="1"/>
    <x v="1"/>
    <x v="3"/>
    <x v="2"/>
    <x v="1"/>
    <x v="3"/>
    <x v="4"/>
    <x v="0"/>
    <x v="3"/>
    <x v="3"/>
    <x v="2"/>
    <n v="1"/>
    <x v="0"/>
    <x v="1"/>
    <n v="0"/>
    <n v="0"/>
    <n v="1"/>
    <n v="0"/>
    <n v="1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3"/>
    <n v="3"/>
    <n v="3"/>
    <n v="3"/>
    <n v="3"/>
    <n v="3"/>
    <n v="1"/>
    <n v="1"/>
    <n v="0"/>
    <n v="0"/>
    <n v="0"/>
    <n v="0"/>
    <n v="1"/>
    <n v="0"/>
    <n v="0"/>
    <n v="0"/>
    <n v="0"/>
    <n v="1"/>
    <n v="1"/>
    <n v="1"/>
    <n v="1"/>
    <n v="0"/>
    <n v="1"/>
    <n v="1"/>
    <n v="1"/>
    <n v="0"/>
    <n v="0"/>
    <n v="0"/>
    <x v="1"/>
    <n v="4"/>
    <n v="2"/>
    <n v="2"/>
    <n v="2"/>
    <n v="2"/>
    <n v="2"/>
    <n v="2"/>
    <n v="2"/>
    <n v="2"/>
    <n v="2"/>
    <n v="2"/>
    <n v="2"/>
    <n v="2"/>
    <n v="1"/>
    <n v="0"/>
    <n v="0"/>
    <n v="1"/>
    <n v="0"/>
    <n v="0"/>
    <n v="0"/>
  </r>
  <r>
    <x v="77"/>
    <x v="74"/>
    <n v="-116.87640380000001"/>
    <x v="0"/>
    <x v="2"/>
    <x v="1"/>
    <x v="0"/>
    <n v="0"/>
    <n v="1"/>
    <n v="0"/>
    <n v="0"/>
    <n v="1"/>
    <n v="0"/>
    <x v="3"/>
    <x v="3"/>
    <x v="1"/>
    <x v="3"/>
    <x v="1"/>
    <x v="0"/>
    <x v="4"/>
    <x v="3"/>
    <x v="3"/>
    <x v="3"/>
    <x v="3"/>
    <n v="0"/>
    <x v="0"/>
    <x v="0"/>
    <n v="0"/>
    <n v="0"/>
    <n v="0"/>
    <n v="0"/>
    <n v="1"/>
    <n v="1"/>
    <n v="0"/>
    <n v="1"/>
    <n v="0"/>
    <n v="0"/>
    <n v="0"/>
    <n v="1"/>
    <n v="0"/>
    <n v="0"/>
    <n v="1"/>
    <n v="0"/>
    <n v="0"/>
    <n v="0"/>
    <n v="0"/>
    <n v="1"/>
    <n v="0"/>
    <n v="0"/>
    <n v="0"/>
    <n v="2"/>
    <n v="2"/>
    <n v="2"/>
    <n v="2"/>
    <n v="3"/>
    <n v="2"/>
    <n v="2"/>
    <n v="2"/>
    <n v="3"/>
    <n v="3"/>
    <n v="3"/>
    <n v="2"/>
    <n v="0"/>
    <n v="1"/>
    <n v="1"/>
    <n v="0"/>
    <n v="0"/>
    <n v="0"/>
    <n v="3"/>
    <n v="4"/>
    <n v="3"/>
    <n v="4"/>
    <n v="3"/>
    <n v="2"/>
    <n v="1"/>
    <n v="1"/>
    <n v="1"/>
    <n v="1"/>
    <n v="1"/>
    <n v="1"/>
    <n v="1"/>
    <n v="1"/>
    <n v="0"/>
    <n v="0"/>
    <n v="0"/>
    <n v="1"/>
    <n v="1"/>
    <n v="1"/>
    <n v="1"/>
    <n v="0"/>
    <n v="0"/>
    <n v="1"/>
    <n v="1"/>
    <n v="0"/>
    <n v="0"/>
    <n v="0"/>
    <x v="1"/>
    <n v="2"/>
    <n v="1"/>
    <n v="2"/>
    <n v="5"/>
    <n v="1"/>
    <n v="1"/>
    <n v="5"/>
    <n v="2"/>
    <n v="2"/>
    <n v="3"/>
    <n v="3"/>
    <n v="2"/>
    <n v="2"/>
    <n v="2"/>
    <n v="0"/>
    <n v="0"/>
    <n v="1"/>
    <n v="1"/>
    <n v="0"/>
    <n v="0"/>
  </r>
  <r>
    <x v="78"/>
    <x v="75"/>
    <n v="-121.63980100000001"/>
    <x v="0"/>
    <x v="3"/>
    <x v="1"/>
    <x v="0"/>
    <n v="0"/>
    <n v="1"/>
    <n v="1"/>
    <n v="1"/>
    <n v="0"/>
    <n v="0"/>
    <x v="1"/>
    <x v="1"/>
    <x v="3"/>
    <x v="2"/>
    <x v="2"/>
    <x v="0"/>
    <x v="4"/>
    <x v="0"/>
    <x v="3"/>
    <x v="3"/>
    <x v="3"/>
    <n v="1"/>
    <x v="0"/>
    <x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3"/>
    <n v="3"/>
    <n v="3"/>
    <n v="3"/>
    <n v="3"/>
    <n v="3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"/>
    <n v="3"/>
    <n v="3"/>
    <n v="3"/>
    <n v="3"/>
    <n v="3"/>
    <n v="3"/>
    <n v="3"/>
    <n v="3"/>
    <n v="3"/>
    <n v="3"/>
    <n v="3"/>
    <n v="3"/>
    <n v="3"/>
    <n v="3"/>
    <n v="0"/>
    <n v="1"/>
    <n v="0"/>
    <n v="0"/>
    <n v="0"/>
    <n v="0"/>
  </r>
  <r>
    <x v="79"/>
    <x v="76"/>
    <n v="-94.723197940000006"/>
    <x v="1"/>
    <x v="2"/>
    <x v="1"/>
    <x v="0"/>
    <n v="0"/>
    <n v="0"/>
    <n v="0"/>
    <n v="0"/>
    <n v="0"/>
    <n v="1"/>
    <x v="1"/>
    <x v="1"/>
    <x v="3"/>
    <x v="2"/>
    <x v="2"/>
    <x v="0"/>
    <x v="4"/>
    <x v="0"/>
    <x v="3"/>
    <x v="3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5"/>
    <n v="5"/>
    <n v="5"/>
    <n v="5"/>
    <n v="5"/>
    <n v="5"/>
    <n v="5"/>
    <n v="5"/>
    <n v="5"/>
    <n v="0"/>
    <n v="0"/>
    <n v="0"/>
    <n v="0"/>
    <n v="0"/>
    <n v="1"/>
    <n v="3"/>
    <n v="3"/>
    <n v="3"/>
    <n v="3"/>
    <n v="3"/>
    <n v="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80"/>
    <x v="77"/>
    <n v="-95.477096560000007"/>
    <x v="1"/>
    <x v="1"/>
    <x v="1"/>
    <x v="0"/>
    <n v="0"/>
    <n v="1"/>
    <n v="0"/>
    <n v="1"/>
    <n v="0"/>
    <n v="0"/>
    <x v="2"/>
    <x v="3"/>
    <x v="3"/>
    <x v="1"/>
    <x v="2"/>
    <x v="2"/>
    <x v="4"/>
    <x v="4"/>
    <x v="2"/>
    <x v="1"/>
    <x v="2"/>
    <n v="1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3"/>
    <n v="3"/>
    <n v="2"/>
    <n v="3"/>
    <n v="3"/>
    <n v="4"/>
    <n v="3"/>
    <n v="3"/>
    <n v="5"/>
    <n v="4"/>
    <n v="4"/>
    <n v="0"/>
    <n v="1"/>
    <n v="1"/>
    <n v="0"/>
    <n v="0"/>
    <n v="0"/>
    <n v="4"/>
    <n v="4"/>
    <n v="4"/>
    <n v="4"/>
    <n v="3"/>
    <n v="3"/>
    <n v="1"/>
    <n v="1"/>
    <n v="1"/>
    <n v="1"/>
    <n v="0"/>
    <n v="0"/>
    <n v="0"/>
    <n v="0"/>
    <n v="0"/>
    <n v="0"/>
    <n v="0"/>
    <n v="1"/>
    <n v="1"/>
    <n v="1"/>
    <n v="0"/>
    <n v="0"/>
    <n v="0"/>
    <n v="1"/>
    <n v="0"/>
    <n v="0"/>
    <n v="0"/>
    <n v="0"/>
    <x v="1"/>
    <n v="4"/>
    <n v="3"/>
    <n v="3"/>
    <n v="5"/>
    <n v="4"/>
    <n v="3"/>
    <n v="3"/>
    <n v="3"/>
    <n v="3"/>
    <n v="2"/>
    <n v="5"/>
    <n v="4"/>
    <n v="2"/>
    <n v="3"/>
    <n v="0"/>
    <n v="0"/>
    <n v="0"/>
    <n v="0"/>
    <n v="1"/>
    <n v="1"/>
  </r>
  <r>
    <x v="81"/>
    <x v="78"/>
    <n v="-95.472503660000001"/>
    <x v="1"/>
    <x v="0"/>
    <x v="1"/>
    <x v="0"/>
    <n v="0"/>
    <n v="0"/>
    <n v="1"/>
    <n v="1"/>
    <n v="1"/>
    <n v="0"/>
    <x v="2"/>
    <x v="4"/>
    <x v="2"/>
    <x v="1"/>
    <x v="0"/>
    <x v="3"/>
    <x v="3"/>
    <x v="0"/>
    <x v="3"/>
    <x v="2"/>
    <x v="0"/>
    <n v="0"/>
    <x v="0"/>
    <x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1"/>
    <n v="1"/>
    <n v="1"/>
    <n v="2"/>
    <n v="5"/>
    <n v="1"/>
    <n v="5"/>
    <n v="1"/>
    <n v="1"/>
    <n v="1"/>
    <n v="4"/>
    <n v="1"/>
    <n v="1"/>
    <n v="0"/>
    <n v="0"/>
    <n v="0"/>
    <n v="0"/>
    <n v="0"/>
    <n v="3"/>
    <n v="4"/>
    <n v="3"/>
    <n v="5"/>
    <n v="3"/>
    <n v="3"/>
    <n v="1"/>
    <n v="1"/>
    <n v="1"/>
    <n v="1"/>
    <n v="0"/>
    <n v="1"/>
    <n v="0"/>
    <n v="0"/>
    <n v="0"/>
    <n v="0"/>
    <n v="0"/>
    <n v="1"/>
    <n v="1"/>
    <n v="1"/>
    <n v="0"/>
    <n v="0"/>
    <n v="0"/>
    <n v="0"/>
    <n v="0"/>
    <n v="0"/>
    <n v="0"/>
    <n v="0"/>
    <x v="1"/>
    <n v="4"/>
    <n v="1"/>
    <n v="3"/>
    <n v="5"/>
    <n v="5"/>
    <n v="3"/>
    <n v="5"/>
    <n v="1"/>
    <n v="5"/>
    <n v="1"/>
    <n v="5"/>
    <n v="5"/>
    <n v="1"/>
    <n v="5"/>
    <n v="0"/>
    <n v="0"/>
    <n v="1"/>
    <n v="0"/>
    <n v="0"/>
    <n v="1"/>
  </r>
  <r>
    <x v="82"/>
    <x v="79"/>
    <n v="-95.177597050000003"/>
    <x v="1"/>
    <x v="1"/>
    <x v="1"/>
    <x v="0"/>
    <n v="0"/>
    <n v="1"/>
    <n v="0"/>
    <n v="1"/>
    <n v="1"/>
    <n v="0"/>
    <x v="1"/>
    <x v="2"/>
    <x v="3"/>
    <x v="0"/>
    <x v="1"/>
    <x v="1"/>
    <x v="0"/>
    <x v="3"/>
    <x v="2"/>
    <x v="1"/>
    <x v="3"/>
    <n v="1"/>
    <x v="0"/>
    <x v="1"/>
    <n v="0"/>
    <n v="0"/>
    <n v="1"/>
    <n v="0"/>
    <n v="1"/>
    <n v="0"/>
    <n v="0"/>
    <n v="0"/>
    <n v="0"/>
    <n v="0"/>
    <n v="0"/>
    <n v="1"/>
    <n v="0"/>
    <n v="0"/>
    <n v="0"/>
    <n v="0"/>
    <n v="0"/>
    <n v="1"/>
    <n v="0"/>
    <n v="1"/>
    <n v="1"/>
    <n v="1"/>
    <n v="0"/>
    <n v="2"/>
    <n v="2"/>
    <n v="2"/>
    <n v="2"/>
    <n v="1"/>
    <n v="1"/>
    <n v="3"/>
    <n v="2"/>
    <n v="1"/>
    <n v="5"/>
    <n v="5"/>
    <n v="4"/>
    <n v="0"/>
    <n v="0"/>
    <n v="0"/>
    <n v="0"/>
    <n v="0"/>
    <n v="1"/>
    <n v="5"/>
    <n v="1"/>
    <n v="1"/>
    <n v="4"/>
    <n v="1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83"/>
    <x v="80"/>
    <n v="-73.63439941"/>
    <x v="0"/>
    <x v="4"/>
    <x v="1"/>
    <x v="1"/>
    <n v="0"/>
    <n v="1"/>
    <n v="1"/>
    <n v="1"/>
    <n v="0"/>
    <n v="0"/>
    <x v="3"/>
    <x v="4"/>
    <x v="1"/>
    <x v="4"/>
    <x v="0"/>
    <x v="4"/>
    <x v="4"/>
    <x v="2"/>
    <x v="4"/>
    <x v="0"/>
    <x v="0"/>
    <n v="0"/>
    <x v="0"/>
    <x v="0"/>
    <n v="0"/>
    <n v="0"/>
    <n v="0"/>
    <n v="0"/>
    <n v="1"/>
    <n v="0"/>
    <n v="0"/>
    <n v="1"/>
    <n v="1"/>
    <n v="0"/>
    <n v="0"/>
    <n v="0"/>
    <n v="0"/>
    <n v="1"/>
    <n v="1"/>
    <n v="0"/>
    <n v="0"/>
    <n v="1"/>
    <n v="0"/>
    <n v="1"/>
    <n v="1"/>
    <n v="0"/>
    <n v="0"/>
    <n v="1"/>
    <n v="1"/>
    <n v="1"/>
    <n v="1"/>
    <n v="1"/>
    <n v="1"/>
    <n v="1"/>
    <n v="1"/>
    <n v="1"/>
    <n v="1"/>
    <n v="3"/>
    <n v="1"/>
    <n v="0"/>
    <n v="0"/>
    <n v="1"/>
    <n v="1"/>
    <n v="1"/>
    <n v="0"/>
    <n v="3"/>
    <n v="3"/>
    <n v="2"/>
    <n v="3"/>
    <n v="3"/>
    <n v="3"/>
    <n v="1"/>
    <n v="0"/>
    <n v="1"/>
    <n v="1"/>
    <n v="0"/>
    <n v="0"/>
    <n v="1"/>
    <n v="0"/>
    <n v="0"/>
    <n v="0"/>
    <n v="0"/>
    <n v="1"/>
    <n v="0"/>
    <n v="1"/>
    <n v="0"/>
    <n v="0"/>
    <n v="0"/>
    <n v="0"/>
    <n v="0"/>
    <n v="0"/>
    <n v="0"/>
    <n v="0"/>
    <x v="1"/>
    <n v="3"/>
    <n v="3"/>
    <n v="3"/>
    <n v="3"/>
    <n v="3"/>
    <n v="2"/>
    <n v="3"/>
    <n v="3"/>
    <n v="2"/>
    <n v="2"/>
    <n v="3"/>
    <n v="3"/>
    <n v="2"/>
    <n v="3"/>
    <n v="0"/>
    <n v="1"/>
    <n v="0"/>
    <n v="1"/>
    <n v="0"/>
    <n v="0"/>
  </r>
  <r>
    <x v="84"/>
    <x v="81"/>
    <n v="-71.055900570000006"/>
    <x v="1"/>
    <x v="2"/>
    <x v="1"/>
    <x v="1"/>
    <n v="0"/>
    <n v="1"/>
    <n v="1"/>
    <n v="1"/>
    <n v="1"/>
    <n v="0"/>
    <x v="1"/>
    <x v="4"/>
    <x v="3"/>
    <x v="2"/>
    <x v="0"/>
    <x v="3"/>
    <x v="4"/>
    <x v="2"/>
    <x v="4"/>
    <x v="2"/>
    <x v="0"/>
    <n v="0"/>
    <x v="0"/>
    <x v="0"/>
    <n v="0"/>
    <n v="0"/>
    <n v="0"/>
    <n v="0"/>
    <n v="0"/>
    <n v="0"/>
    <n v="0"/>
    <n v="1"/>
    <n v="0"/>
    <n v="0"/>
    <n v="0"/>
    <n v="1"/>
    <n v="0"/>
    <n v="1"/>
    <n v="0"/>
    <n v="0"/>
    <n v="0"/>
    <n v="1"/>
    <n v="0"/>
    <n v="1"/>
    <n v="1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3"/>
    <n v="3"/>
    <n v="3"/>
    <n v="3"/>
    <n v="3"/>
    <n v="3"/>
    <n v="1"/>
    <n v="0"/>
    <n v="1"/>
    <n v="0"/>
    <n v="0"/>
    <n v="0"/>
    <n v="1"/>
    <n v="0"/>
    <n v="0"/>
    <n v="0"/>
    <n v="0"/>
    <n v="1"/>
    <n v="0"/>
    <n v="1"/>
    <n v="0"/>
    <n v="0"/>
    <n v="0"/>
    <n v="1"/>
    <n v="0"/>
    <n v="0"/>
    <n v="0"/>
    <n v="0"/>
    <x v="1"/>
    <n v="2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1"/>
  </r>
  <r>
    <x v="85"/>
    <x v="82"/>
    <n v="-73.946296689999997"/>
    <x v="1"/>
    <x v="2"/>
    <x v="0"/>
    <x v="0"/>
    <n v="0"/>
    <n v="1"/>
    <n v="0"/>
    <n v="1"/>
    <n v="0"/>
    <n v="0"/>
    <x v="1"/>
    <x v="1"/>
    <x v="3"/>
    <x v="2"/>
    <x v="2"/>
    <x v="0"/>
    <x v="4"/>
    <x v="0"/>
    <x v="3"/>
    <x v="3"/>
    <x v="3"/>
    <n v="1"/>
    <x v="1"/>
    <x v="1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1"/>
    <n v="1"/>
    <n v="0"/>
    <n v="0"/>
    <n v="3"/>
    <n v="3"/>
    <n v="3"/>
    <n v="3"/>
    <n v="3"/>
    <n v="3"/>
    <n v="3"/>
    <n v="3"/>
    <n v="3"/>
    <n v="3"/>
    <n v="3"/>
    <n v="3"/>
    <n v="0"/>
    <n v="1"/>
    <n v="0"/>
    <n v="1"/>
    <n v="1"/>
    <n v="0"/>
    <n v="3"/>
    <n v="3"/>
    <n v="3"/>
    <n v="3"/>
    <n v="3"/>
    <n v="3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1"/>
    <n v="4"/>
    <n v="3"/>
    <n v="3"/>
    <n v="3"/>
    <n v="3"/>
    <n v="3"/>
    <n v="3"/>
    <n v="3"/>
    <n v="3"/>
    <n v="3"/>
    <n v="3"/>
    <n v="3"/>
    <n v="3"/>
    <n v="3"/>
    <n v="0"/>
    <n v="0"/>
    <n v="1"/>
    <n v="0"/>
    <n v="1"/>
    <n v="0"/>
  </r>
  <r>
    <x v="86"/>
    <x v="83"/>
    <n v="-85.615303040000001"/>
    <x v="1"/>
    <x v="3"/>
    <x v="1"/>
    <x v="0"/>
    <n v="0"/>
    <n v="0"/>
    <n v="0"/>
    <n v="1"/>
    <n v="1"/>
    <n v="0"/>
    <x v="3"/>
    <x v="4"/>
    <x v="4"/>
    <x v="4"/>
    <x v="0"/>
    <x v="4"/>
    <x v="0"/>
    <x v="2"/>
    <x v="4"/>
    <x v="4"/>
    <x v="3"/>
    <n v="1"/>
    <x v="0"/>
    <x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1"/>
    <n v="1"/>
    <n v="0"/>
    <n v="0"/>
    <n v="0"/>
    <n v="4"/>
    <n v="4"/>
    <n v="4"/>
    <n v="5"/>
    <n v="3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1"/>
    <n v="4"/>
    <n v="1"/>
    <n v="3"/>
    <n v="3"/>
    <n v="1"/>
    <n v="2"/>
    <n v="3"/>
    <n v="1"/>
    <n v="1"/>
    <n v="1"/>
    <n v="3"/>
    <n v="4"/>
    <n v="1"/>
    <n v="1"/>
    <n v="0"/>
    <n v="1"/>
    <n v="1"/>
    <n v="0"/>
    <n v="1"/>
    <n v="1"/>
  </r>
  <r>
    <x v="87"/>
    <x v="81"/>
    <n v="-71.055900570000006"/>
    <x v="1"/>
    <x v="2"/>
    <x v="1"/>
    <x v="0"/>
    <n v="0"/>
    <n v="1"/>
    <n v="0"/>
    <n v="0"/>
    <n v="0"/>
    <n v="0"/>
    <x v="3"/>
    <x v="4"/>
    <x v="4"/>
    <x v="4"/>
    <x v="0"/>
    <x v="4"/>
    <x v="1"/>
    <x v="2"/>
    <x v="4"/>
    <x v="4"/>
    <x v="0"/>
    <n v="1"/>
    <x v="0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1"/>
    <n v="4"/>
    <n v="2"/>
    <n v="2"/>
    <n v="1"/>
    <n v="2"/>
    <n v="4"/>
    <n v="2"/>
    <n v="2"/>
    <n v="3"/>
    <n v="1"/>
    <n v="0"/>
    <n v="1"/>
    <n v="0"/>
    <n v="0"/>
    <n v="0"/>
    <n v="0"/>
    <n v="1"/>
    <n v="1"/>
    <n v="4"/>
    <n v="5"/>
    <n v="3"/>
    <n v="4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"/>
    <n v="2"/>
    <n v="2"/>
    <n v="3"/>
    <n v="3"/>
    <n v="3"/>
    <n v="3"/>
    <n v="3"/>
    <n v="3"/>
    <n v="3"/>
    <n v="3"/>
    <n v="2"/>
    <n v="4"/>
    <n v="3"/>
    <n v="3"/>
    <n v="0"/>
    <n v="0"/>
    <n v="1"/>
    <n v="0"/>
    <n v="0"/>
    <n v="0"/>
  </r>
  <r>
    <x v="88"/>
    <x v="84"/>
    <n v="-83.673103330000004"/>
    <x v="1"/>
    <x v="1"/>
    <x v="1"/>
    <x v="0"/>
    <n v="0"/>
    <n v="0"/>
    <n v="1"/>
    <n v="0"/>
    <n v="0"/>
    <n v="0"/>
    <x v="3"/>
    <x v="3"/>
    <x v="3"/>
    <x v="0"/>
    <x v="1"/>
    <x v="0"/>
    <x v="2"/>
    <x v="0"/>
    <x v="1"/>
    <x v="1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3"/>
    <n v="3"/>
    <n v="2"/>
    <n v="3"/>
    <n v="3"/>
    <n v="3"/>
    <n v="3"/>
    <n v="3"/>
    <n v="3"/>
    <n v="3"/>
    <n v="3"/>
    <n v="1"/>
    <n v="0"/>
    <n v="0"/>
    <n v="0"/>
    <n v="0"/>
    <n v="0"/>
    <n v="2"/>
    <n v="3"/>
    <n v="3"/>
    <n v="3"/>
    <n v="3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89"/>
    <x v="85"/>
    <n v="-84.398300169999999"/>
    <x v="1"/>
    <x v="0"/>
    <x v="1"/>
    <x v="0"/>
    <n v="0"/>
    <n v="1"/>
    <n v="0"/>
    <n v="0"/>
    <n v="0"/>
    <n v="0"/>
    <x v="2"/>
    <x v="2"/>
    <x v="2"/>
    <x v="1"/>
    <x v="0"/>
    <x v="1"/>
    <x v="3"/>
    <x v="1"/>
    <x v="2"/>
    <x v="2"/>
    <x v="1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5"/>
    <n v="5"/>
    <n v="5"/>
    <n v="5"/>
    <n v="5"/>
    <n v="5"/>
    <n v="5"/>
    <n v="5"/>
    <n v="5"/>
    <n v="0"/>
    <n v="1"/>
    <n v="0"/>
    <n v="0"/>
    <n v="0"/>
    <n v="0"/>
    <n v="3"/>
    <n v="3"/>
    <n v="3"/>
    <n v="3"/>
    <n v="3"/>
    <n v="3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90"/>
    <x v="86"/>
    <n v="-76.234298710000004"/>
    <x v="1"/>
    <x v="2"/>
    <x v="1"/>
    <x v="0"/>
    <n v="0"/>
    <n v="0"/>
    <n v="0"/>
    <n v="1"/>
    <n v="0"/>
    <n v="0"/>
    <x v="1"/>
    <x v="1"/>
    <x v="3"/>
    <x v="2"/>
    <x v="2"/>
    <x v="0"/>
    <x v="4"/>
    <x v="0"/>
    <x v="3"/>
    <x v="3"/>
    <x v="3"/>
    <n v="0"/>
    <x v="0"/>
    <x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3"/>
    <n v="3"/>
    <n v="3"/>
    <n v="3"/>
    <n v="3"/>
    <n v="3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1"/>
    <n v="1"/>
    <n v="3"/>
    <n v="3"/>
    <n v="3"/>
    <n v="3"/>
    <n v="3"/>
    <n v="3"/>
    <n v="3"/>
    <n v="3"/>
    <n v="3"/>
    <n v="3"/>
    <n v="3"/>
    <n v="3"/>
    <n v="3"/>
    <n v="0"/>
    <n v="0"/>
    <n v="1"/>
    <n v="0"/>
    <n v="0"/>
    <n v="0"/>
  </r>
  <r>
    <x v="91"/>
    <x v="87"/>
    <n v="-81.683799739999998"/>
    <x v="1"/>
    <x v="2"/>
    <x v="1"/>
    <x v="0"/>
    <n v="0"/>
    <n v="0"/>
    <n v="0"/>
    <n v="1"/>
    <n v="0"/>
    <n v="0"/>
    <x v="2"/>
    <x v="3"/>
    <x v="2"/>
    <x v="1"/>
    <x v="1"/>
    <x v="2"/>
    <x v="2"/>
    <x v="1"/>
    <x v="3"/>
    <x v="0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4"/>
    <n v="4"/>
    <n v="3"/>
    <n v="5"/>
    <n v="5"/>
    <n v="4"/>
    <n v="4"/>
    <n v="5"/>
    <n v="3"/>
    <n v="4"/>
    <n v="4"/>
    <n v="5"/>
    <n v="0"/>
    <n v="1"/>
    <n v="0"/>
    <n v="0"/>
    <n v="0"/>
    <n v="0"/>
    <n v="4"/>
    <n v="5"/>
    <n v="2"/>
    <n v="2"/>
    <n v="3"/>
    <n v="3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1"/>
    <n v="4"/>
    <n v="3"/>
    <n v="2"/>
    <n v="4"/>
    <n v="4"/>
    <n v="3"/>
    <n v="4"/>
    <n v="3"/>
    <n v="3"/>
    <n v="2"/>
    <n v="4"/>
    <n v="3"/>
    <n v="3"/>
    <n v="4"/>
    <n v="0"/>
    <n v="0"/>
    <n v="0"/>
    <n v="0"/>
    <n v="0"/>
    <n v="1"/>
  </r>
  <r>
    <x v="92"/>
    <x v="44"/>
    <n v="-69.555900570000006"/>
    <x v="0"/>
    <x v="3"/>
    <x v="1"/>
    <x v="0"/>
    <n v="0"/>
    <n v="1"/>
    <n v="0"/>
    <n v="0"/>
    <n v="0"/>
    <n v="0"/>
    <x v="2"/>
    <x v="2"/>
    <x v="2"/>
    <x v="1"/>
    <x v="3"/>
    <x v="1"/>
    <x v="3"/>
    <x v="1"/>
    <x v="2"/>
    <x v="2"/>
    <x v="1"/>
    <n v="1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3"/>
    <n v="3"/>
    <n v="3"/>
    <n v="2"/>
    <n v="3"/>
    <n v="4"/>
    <n v="3"/>
    <n v="2"/>
    <n v="3"/>
    <n v="3"/>
    <n v="3"/>
    <n v="0"/>
    <n v="1"/>
    <n v="0"/>
    <n v="0"/>
    <n v="0"/>
    <n v="0"/>
    <n v="3"/>
    <n v="3"/>
    <n v="3"/>
    <n v="2"/>
    <n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"/>
    <n v="1"/>
    <n v="2"/>
    <n v="2"/>
    <n v="2"/>
    <n v="2"/>
    <n v="1"/>
    <n v="2"/>
    <n v="2"/>
    <n v="3"/>
    <n v="3"/>
    <n v="2"/>
    <n v="1"/>
    <n v="3"/>
    <n v="3"/>
    <n v="0"/>
    <n v="0"/>
    <n v="0"/>
    <n v="0"/>
    <n v="0"/>
    <n v="1"/>
  </r>
  <r>
    <x v="93"/>
    <x v="88"/>
    <n v="-83.752998349999999"/>
    <x v="1"/>
    <x v="0"/>
    <x v="1"/>
    <x v="0"/>
    <n v="0"/>
    <n v="1"/>
    <n v="0"/>
    <n v="1"/>
    <n v="0"/>
    <n v="0"/>
    <x v="4"/>
    <x v="3"/>
    <x v="1"/>
    <x v="3"/>
    <x v="1"/>
    <x v="3"/>
    <x v="0"/>
    <x v="3"/>
    <x v="1"/>
    <x v="1"/>
    <x v="2"/>
    <n v="0"/>
    <x v="0"/>
    <x v="0"/>
    <n v="0"/>
    <n v="0"/>
    <n v="0"/>
    <n v="0"/>
    <n v="1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1"/>
    <n v="0"/>
    <n v="0"/>
    <n v="1"/>
    <n v="0"/>
    <n v="0"/>
    <n v="3"/>
    <n v="3"/>
    <n v="3"/>
    <n v="3"/>
    <n v="3"/>
    <n v="3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94"/>
    <x v="89"/>
    <n v="-87.857597350000006"/>
    <x v="1"/>
    <x v="3"/>
    <x v="1"/>
    <x v="0"/>
    <n v="1"/>
    <n v="1"/>
    <n v="0"/>
    <n v="0"/>
    <n v="0"/>
    <n v="0"/>
    <x v="4"/>
    <x v="3"/>
    <x v="1"/>
    <x v="0"/>
    <x v="2"/>
    <x v="2"/>
    <x v="4"/>
    <x v="3"/>
    <x v="1"/>
    <x v="3"/>
    <x v="3"/>
    <n v="1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2"/>
    <n v="4"/>
    <n v="3"/>
    <n v="4"/>
    <n v="3"/>
    <n v="3"/>
    <n v="3"/>
    <n v="2"/>
    <n v="4"/>
    <n v="2"/>
    <n v="1"/>
    <n v="0"/>
    <n v="0"/>
    <n v="0"/>
    <n v="1"/>
    <n v="0"/>
    <n v="0"/>
    <n v="3"/>
    <n v="4"/>
    <n v="3"/>
    <n v="5"/>
    <n v="3"/>
    <n v="3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95"/>
    <x v="90"/>
    <n v="-80.747901920000004"/>
    <x v="1"/>
    <x v="3"/>
    <x v="1"/>
    <x v="0"/>
    <n v="0"/>
    <n v="1"/>
    <n v="0"/>
    <n v="0"/>
    <n v="0"/>
    <n v="0"/>
    <x v="1"/>
    <x v="1"/>
    <x v="3"/>
    <x v="2"/>
    <x v="0"/>
    <x v="4"/>
    <x v="1"/>
    <x v="2"/>
    <x v="4"/>
    <x v="3"/>
    <x v="3"/>
    <n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2"/>
    <n v="2"/>
    <n v="2"/>
    <n v="5"/>
    <n v="2"/>
    <n v="5"/>
    <n v="2"/>
    <n v="2"/>
    <n v="5"/>
    <n v="2"/>
    <n v="2"/>
    <n v="0"/>
    <n v="0"/>
    <n v="0"/>
    <n v="1"/>
    <n v="0"/>
    <n v="0"/>
    <n v="5"/>
    <n v="1"/>
    <n v="1"/>
    <n v="5"/>
    <n v="1"/>
    <n v="5"/>
    <n v="1"/>
    <n v="1"/>
    <n v="1"/>
    <n v="1"/>
    <n v="1"/>
    <n v="1"/>
    <n v="1"/>
    <n v="1"/>
    <n v="0"/>
    <n v="0"/>
    <n v="0"/>
    <n v="1"/>
    <n v="1"/>
    <n v="1"/>
    <n v="1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96"/>
    <x v="91"/>
    <n v="-122.8063049"/>
    <x v="1"/>
    <x v="2"/>
    <x v="1"/>
    <x v="0"/>
    <n v="0"/>
    <n v="0"/>
    <n v="0"/>
    <n v="1"/>
    <n v="0"/>
    <n v="0"/>
    <x v="3"/>
    <x v="1"/>
    <x v="3"/>
    <x v="2"/>
    <x v="2"/>
    <x v="0"/>
    <x v="4"/>
    <x v="0"/>
    <x v="3"/>
    <x v="3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3"/>
    <n v="3"/>
    <n v="3"/>
    <n v="3"/>
    <n v="0"/>
    <n v="0"/>
    <n v="0"/>
    <n v="0"/>
    <n v="0"/>
    <n v="1"/>
    <n v="3"/>
    <n v="3"/>
    <n v="3"/>
    <n v="3"/>
    <n v="3"/>
    <n v="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97"/>
    <x v="92"/>
    <n v="-86.216400149999998"/>
    <x v="1"/>
    <x v="2"/>
    <x v="1"/>
    <x v="0"/>
    <n v="0"/>
    <n v="0"/>
    <n v="0"/>
    <n v="1"/>
    <n v="0"/>
    <n v="0"/>
    <x v="4"/>
    <x v="2"/>
    <x v="3"/>
    <x v="3"/>
    <x v="4"/>
    <x v="3"/>
    <x v="2"/>
    <x v="3"/>
    <x v="2"/>
    <x v="3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5"/>
    <n v="4"/>
    <n v="3"/>
    <n v="4"/>
    <n v="5"/>
    <n v="4"/>
    <n v="3"/>
    <n v="4"/>
    <n v="3"/>
    <n v="3"/>
    <n v="4"/>
    <n v="0"/>
    <n v="0"/>
    <n v="1"/>
    <n v="0"/>
    <n v="0"/>
    <n v="0"/>
    <n v="3"/>
    <n v="3"/>
    <n v="4"/>
    <n v="3"/>
    <n v="3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98"/>
    <x v="93"/>
    <n v="-83.519203189999999"/>
    <x v="1"/>
    <x v="2"/>
    <x v="1"/>
    <x v="0"/>
    <n v="0"/>
    <n v="0"/>
    <n v="0"/>
    <n v="1"/>
    <n v="0"/>
    <n v="0"/>
    <x v="2"/>
    <x v="1"/>
    <x v="2"/>
    <x v="1"/>
    <x v="4"/>
    <x v="4"/>
    <x v="2"/>
    <x v="4"/>
    <x v="3"/>
    <x v="2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5"/>
    <n v="5"/>
    <n v="5"/>
    <n v="5"/>
    <n v="5"/>
    <n v="5"/>
    <n v="3"/>
    <n v="3"/>
    <n v="2"/>
    <n v="0"/>
    <n v="1"/>
    <n v="0"/>
    <n v="0"/>
    <n v="0"/>
    <n v="0"/>
    <n v="3"/>
    <n v="3"/>
    <n v="2"/>
    <n v="3"/>
    <n v="4"/>
    <n v="4"/>
    <n v="1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99"/>
    <x v="94"/>
    <n v="-111.8934021"/>
    <x v="0"/>
    <x v="3"/>
    <x v="1"/>
    <x v="1"/>
    <n v="0"/>
    <n v="0"/>
    <n v="0"/>
    <n v="0"/>
    <n v="0"/>
    <n v="0"/>
    <x v="1"/>
    <x v="1"/>
    <x v="3"/>
    <x v="2"/>
    <x v="2"/>
    <x v="0"/>
    <x v="4"/>
    <x v="0"/>
    <x v="3"/>
    <x v="3"/>
    <x v="3"/>
    <n v="1"/>
    <x v="0"/>
    <x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5"/>
    <n v="5"/>
    <n v="5"/>
    <n v="5"/>
    <n v="5"/>
    <n v="5"/>
    <n v="5"/>
    <n v="5"/>
    <n v="5"/>
    <n v="0"/>
    <n v="0"/>
    <n v="0"/>
    <n v="0"/>
    <n v="1"/>
    <n v="0"/>
    <n v="3"/>
    <n v="3"/>
    <n v="3"/>
    <n v="3"/>
    <n v="3"/>
    <n v="3"/>
    <n v="1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1"/>
    <n v="4"/>
    <n v="5"/>
    <n v="5"/>
    <n v="5"/>
    <n v="5"/>
    <n v="5"/>
    <n v="5"/>
    <n v="5"/>
    <n v="5"/>
    <n v="5"/>
    <n v="5"/>
    <n v="5"/>
    <n v="5"/>
    <n v="5"/>
    <n v="0"/>
    <n v="0"/>
    <n v="0"/>
    <n v="0"/>
    <n v="0"/>
    <n v="1"/>
  </r>
  <r>
    <x v="100"/>
    <x v="95"/>
    <n v="-81.684799190000007"/>
    <x v="1"/>
    <x v="2"/>
    <x v="1"/>
    <x v="0"/>
    <n v="0"/>
    <n v="0"/>
    <n v="0"/>
    <n v="1"/>
    <n v="0"/>
    <n v="0"/>
    <x v="4"/>
    <x v="3"/>
    <x v="3"/>
    <x v="0"/>
    <x v="2"/>
    <x v="0"/>
    <x v="2"/>
    <x v="0"/>
    <x v="3"/>
    <x v="0"/>
    <x v="3"/>
    <n v="1"/>
    <x v="0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4"/>
    <n v="1"/>
    <n v="4"/>
    <n v="2"/>
    <n v="4"/>
    <n v="4"/>
    <n v="3"/>
    <n v="4"/>
    <n v="4"/>
    <n v="1"/>
    <n v="3"/>
    <n v="0"/>
    <n v="1"/>
    <n v="0"/>
    <n v="0"/>
    <n v="0"/>
    <n v="0"/>
    <n v="3"/>
    <n v="3"/>
    <n v="3"/>
    <n v="2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01"/>
    <x v="96"/>
    <n v="-71.435203549999997"/>
    <x v="1"/>
    <x v="2"/>
    <x v="1"/>
    <x v="0"/>
    <n v="0"/>
    <n v="1"/>
    <n v="0"/>
    <n v="0"/>
    <n v="0"/>
    <n v="0"/>
    <x v="3"/>
    <x v="4"/>
    <x v="4"/>
    <x v="4"/>
    <x v="0"/>
    <x v="4"/>
    <x v="1"/>
    <x v="2"/>
    <x v="4"/>
    <x v="4"/>
    <x v="0"/>
    <n v="1"/>
    <x v="0"/>
    <x v="0"/>
    <n v="1"/>
    <n v="0"/>
    <n v="0"/>
    <n v="0"/>
    <n v="0"/>
    <n v="0"/>
    <n v="1"/>
    <n v="1"/>
    <n v="0"/>
    <n v="1"/>
    <n v="0"/>
    <n v="0"/>
    <n v="1"/>
    <n v="1"/>
    <n v="0"/>
    <n v="0"/>
    <n v="0"/>
    <n v="0"/>
    <n v="0"/>
    <n v="1"/>
    <n v="0"/>
    <n v="0"/>
    <n v="0"/>
    <n v="3"/>
    <n v="4"/>
    <n v="3"/>
    <n v="2"/>
    <n v="2"/>
    <n v="4"/>
    <n v="3"/>
    <n v="3"/>
    <n v="3"/>
    <n v="4"/>
    <n v="3"/>
    <n v="2"/>
    <n v="0"/>
    <n v="0"/>
    <n v="0"/>
    <n v="1"/>
    <n v="0"/>
    <n v="0"/>
    <n v="2"/>
    <n v="4"/>
    <n v="5"/>
    <n v="3"/>
    <n v="2"/>
    <n v="1"/>
    <n v="0"/>
    <n v="0"/>
    <n v="1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x v="1"/>
    <n v="2"/>
    <n v="3"/>
    <n v="4"/>
    <n v="3"/>
    <n v="2"/>
    <n v="2"/>
    <n v="3"/>
    <n v="2"/>
    <n v="4"/>
    <n v="3"/>
    <n v="3"/>
    <n v="4"/>
    <n v="3"/>
    <n v="3"/>
    <n v="0"/>
    <n v="1"/>
    <n v="0"/>
    <n v="1"/>
    <n v="0"/>
    <n v="1"/>
  </r>
  <r>
    <x v="102"/>
    <x v="97"/>
    <n v="-95.326698300000004"/>
    <x v="1"/>
    <x v="1"/>
    <x v="1"/>
    <x v="0"/>
    <n v="0"/>
    <n v="1"/>
    <n v="0"/>
    <n v="0"/>
    <n v="0"/>
    <n v="0"/>
    <x v="2"/>
    <x v="1"/>
    <x v="2"/>
    <x v="1"/>
    <x v="0"/>
    <x v="4"/>
    <x v="2"/>
    <x v="2"/>
    <x v="2"/>
    <x v="1"/>
    <x v="0"/>
    <n v="1"/>
    <x v="0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2"/>
    <n v="2"/>
    <n v="1"/>
    <n v="3"/>
    <n v="5"/>
    <n v="5"/>
    <n v="1"/>
    <n v="1"/>
    <n v="3"/>
    <n v="4"/>
    <n v="1"/>
    <n v="0"/>
    <n v="0"/>
    <n v="0"/>
    <n v="0"/>
    <n v="0"/>
    <n v="4"/>
    <n v="1"/>
    <n v="1"/>
    <n v="4"/>
    <n v="3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03"/>
    <x v="98"/>
    <n v="-82.002899170000006"/>
    <x v="1"/>
    <x v="3"/>
    <x v="1"/>
    <x v="0"/>
    <n v="0"/>
    <n v="0"/>
    <n v="1"/>
    <n v="1"/>
    <n v="0"/>
    <n v="0"/>
    <x v="1"/>
    <x v="4"/>
    <x v="3"/>
    <x v="2"/>
    <x v="2"/>
    <x v="3"/>
    <x v="0"/>
    <x v="0"/>
    <x v="1"/>
    <x v="3"/>
    <x v="3"/>
    <n v="0"/>
    <x v="0"/>
    <x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"/>
    <n v="1"/>
    <n v="1"/>
    <n v="1"/>
    <n v="4"/>
    <n v="3"/>
    <n v="4"/>
    <n v="3"/>
    <n v="3"/>
    <n v="4"/>
    <n v="5"/>
    <n v="3"/>
    <n v="0"/>
    <n v="0"/>
    <n v="1"/>
    <n v="0"/>
    <n v="0"/>
    <n v="0"/>
    <n v="5"/>
    <n v="4"/>
    <n v="1"/>
    <n v="5"/>
    <n v="2"/>
    <n v="3"/>
    <n v="1"/>
    <n v="1"/>
    <n v="1"/>
    <n v="1"/>
    <n v="0"/>
    <n v="1"/>
    <n v="0"/>
    <n v="0"/>
    <n v="0"/>
    <n v="0"/>
    <n v="0"/>
    <n v="1"/>
    <n v="1"/>
    <n v="1"/>
    <n v="1"/>
    <n v="0"/>
    <n v="1"/>
    <n v="0"/>
    <n v="0"/>
    <n v="0"/>
    <n v="0"/>
    <n v="0"/>
    <x v="1"/>
    <n v="4"/>
    <n v="3"/>
    <n v="2"/>
    <n v="5"/>
    <n v="4"/>
    <n v="1"/>
    <n v="4"/>
    <n v="4"/>
    <n v="4"/>
    <n v="4"/>
    <n v="5"/>
    <n v="2"/>
    <n v="2"/>
    <n v="4"/>
    <n v="0"/>
    <n v="0"/>
    <n v="0"/>
    <n v="0"/>
    <n v="1"/>
    <n v="0"/>
  </r>
  <r>
    <x v="104"/>
    <x v="99"/>
    <n v="-112.4421005"/>
    <x v="1"/>
    <x v="0"/>
    <x v="1"/>
    <x v="1"/>
    <n v="1"/>
    <n v="1"/>
    <n v="1"/>
    <n v="1"/>
    <n v="1"/>
    <n v="0"/>
    <x v="2"/>
    <x v="2"/>
    <x v="0"/>
    <x v="2"/>
    <x v="2"/>
    <x v="0"/>
    <x v="1"/>
    <x v="2"/>
    <x v="3"/>
    <x v="3"/>
    <x v="4"/>
    <n v="1"/>
    <x v="0"/>
    <x v="1"/>
    <n v="1"/>
    <n v="0"/>
    <n v="1"/>
    <n v="0"/>
    <n v="1"/>
    <n v="1"/>
    <n v="0"/>
    <n v="0"/>
    <n v="0"/>
    <n v="0"/>
    <n v="0"/>
    <n v="1"/>
    <n v="0"/>
    <n v="0"/>
    <n v="0"/>
    <n v="1"/>
    <n v="1"/>
    <n v="0"/>
    <n v="0"/>
    <n v="1"/>
    <n v="0"/>
    <n v="0"/>
    <n v="0"/>
    <n v="2"/>
    <n v="2"/>
    <n v="1"/>
    <n v="1"/>
    <n v="1"/>
    <n v="1"/>
    <n v="4"/>
    <n v="4"/>
    <n v="3"/>
    <n v="3"/>
    <n v="2"/>
    <n v="2"/>
    <n v="1"/>
    <n v="1"/>
    <n v="0"/>
    <n v="1"/>
    <n v="1"/>
    <n v="0"/>
    <n v="2"/>
    <n v="2"/>
    <n v="2"/>
    <n v="1"/>
    <n v="1"/>
    <n v="3"/>
    <n v="1"/>
    <n v="0"/>
    <n v="1"/>
    <n v="0"/>
    <n v="0"/>
    <n v="0"/>
    <n v="1"/>
    <n v="0"/>
    <n v="1"/>
    <n v="0"/>
    <n v="0"/>
    <n v="0"/>
    <n v="1"/>
    <n v="0"/>
    <n v="1"/>
    <n v="0"/>
    <n v="0"/>
    <n v="0"/>
    <n v="0"/>
    <n v="0"/>
    <n v="0"/>
    <n v="0"/>
    <x v="1"/>
    <n v="2"/>
    <n v="2"/>
    <n v="2"/>
    <n v="1"/>
    <n v="2"/>
    <n v="2"/>
    <n v="2"/>
    <n v="3"/>
    <n v="3"/>
    <n v="3"/>
    <n v="2"/>
    <n v="2"/>
    <n v="2"/>
    <n v="1"/>
    <n v="0"/>
    <n v="0"/>
    <n v="1"/>
    <n v="0"/>
    <n v="0"/>
    <n v="0"/>
  </r>
  <r>
    <x v="105"/>
    <x v="100"/>
    <n v="-73.865097050000003"/>
    <x v="1"/>
    <x v="3"/>
    <x v="1"/>
    <x v="0"/>
    <n v="1"/>
    <n v="0"/>
    <n v="0"/>
    <n v="0"/>
    <n v="0"/>
    <n v="0"/>
    <x v="2"/>
    <x v="2"/>
    <x v="2"/>
    <x v="1"/>
    <x v="3"/>
    <x v="1"/>
    <x v="3"/>
    <x v="1"/>
    <x v="2"/>
    <x v="2"/>
    <x v="1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2"/>
    <n v="4"/>
    <n v="1"/>
    <n v="1"/>
    <n v="3"/>
    <n v="3"/>
    <n v="4"/>
    <n v="2"/>
    <n v="2"/>
    <n v="3"/>
    <n v="4"/>
    <n v="0"/>
    <n v="0"/>
    <n v="0"/>
    <n v="0"/>
    <n v="1"/>
    <n v="0"/>
    <n v="3"/>
    <n v="3"/>
    <n v="3"/>
    <n v="2"/>
    <n v="3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06"/>
    <x v="101"/>
    <n v="-81.695396419999994"/>
    <x v="1"/>
    <x v="2"/>
    <x v="0"/>
    <x v="1"/>
    <n v="0"/>
    <n v="1"/>
    <n v="1"/>
    <n v="0"/>
    <n v="0"/>
    <n v="0"/>
    <x v="1"/>
    <x v="3"/>
    <x v="0"/>
    <x v="0"/>
    <x v="1"/>
    <x v="3"/>
    <x v="4"/>
    <x v="3"/>
    <x v="0"/>
    <x v="3"/>
    <x v="2"/>
    <n v="1"/>
    <x v="1"/>
    <x v="1"/>
    <n v="1"/>
    <n v="0"/>
    <n v="1"/>
    <n v="0"/>
    <n v="1"/>
    <n v="0"/>
    <n v="0"/>
    <n v="0"/>
    <n v="1"/>
    <n v="0"/>
    <n v="0"/>
    <n v="0"/>
    <n v="0"/>
    <n v="0"/>
    <n v="1"/>
    <n v="1"/>
    <n v="0"/>
    <n v="1"/>
    <n v="0"/>
    <n v="1"/>
    <n v="0"/>
    <n v="0"/>
    <n v="0"/>
    <n v="3"/>
    <n v="3"/>
    <n v="3"/>
    <n v="3"/>
    <n v="3"/>
    <n v="3"/>
    <n v="3"/>
    <n v="3"/>
    <n v="3"/>
    <n v="3"/>
    <n v="3"/>
    <n v="3"/>
    <n v="0"/>
    <n v="0"/>
    <n v="0"/>
    <n v="1"/>
    <n v="0"/>
    <n v="0"/>
    <n v="3"/>
    <n v="3"/>
    <n v="3"/>
    <n v="3"/>
    <n v="3"/>
    <n v="3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07"/>
    <x v="102"/>
    <n v="-77.081199650000002"/>
    <x v="1"/>
    <x v="0"/>
    <x v="1"/>
    <x v="0"/>
    <n v="1"/>
    <n v="0"/>
    <n v="0"/>
    <n v="1"/>
    <n v="0"/>
    <n v="0"/>
    <x v="2"/>
    <x v="0"/>
    <x v="3"/>
    <x v="0"/>
    <x v="0"/>
    <x v="2"/>
    <x v="0"/>
    <x v="2"/>
    <x v="1"/>
    <x v="4"/>
    <x v="0"/>
    <n v="0"/>
    <x v="0"/>
    <x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3"/>
    <n v="4"/>
    <n v="3"/>
    <n v="3"/>
    <n v="4"/>
    <n v="4"/>
    <n v="4"/>
    <n v="3"/>
    <n v="4"/>
    <n v="3"/>
    <n v="3"/>
    <n v="3"/>
    <n v="1"/>
    <n v="1"/>
    <n v="0"/>
    <n v="1"/>
    <n v="0"/>
    <n v="0"/>
    <n v="1"/>
    <n v="3"/>
    <n v="3"/>
    <n v="3"/>
    <n v="4"/>
    <n v="3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1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08"/>
    <x v="103"/>
    <n v="-83.888397220000002"/>
    <x v="1"/>
    <x v="2"/>
    <x v="1"/>
    <x v="0"/>
    <n v="0"/>
    <n v="0"/>
    <n v="0"/>
    <n v="1"/>
    <n v="0"/>
    <n v="0"/>
    <x v="1"/>
    <x v="1"/>
    <x v="3"/>
    <x v="2"/>
    <x v="2"/>
    <x v="0"/>
    <x v="4"/>
    <x v="0"/>
    <x v="3"/>
    <x v="3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3"/>
    <n v="3"/>
    <n v="3"/>
    <n v="4"/>
    <n v="3"/>
    <n v="3"/>
    <n v="4"/>
    <n v="4"/>
    <n v="2"/>
    <n v="3"/>
    <n v="1"/>
    <n v="0"/>
    <n v="0"/>
    <n v="0"/>
    <n v="0"/>
    <n v="0"/>
    <n v="3"/>
    <n v="3"/>
    <n v="3"/>
    <n v="3"/>
    <n v="3"/>
    <n v="3"/>
    <n v="1"/>
    <n v="0"/>
    <n v="1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x v="1"/>
    <n v="3"/>
    <n v="4"/>
    <n v="4"/>
    <n v="4"/>
    <n v="4"/>
    <n v="4"/>
    <n v="4"/>
    <n v="4"/>
    <n v="4"/>
    <n v="4"/>
    <n v="4"/>
    <n v="4"/>
    <n v="4"/>
    <n v="4"/>
    <n v="0"/>
    <n v="0"/>
    <n v="0"/>
    <n v="1"/>
    <n v="0"/>
    <n v="0"/>
  </r>
  <r>
    <x v="109"/>
    <x v="104"/>
    <n v="-74.541198730000005"/>
    <x v="1"/>
    <x v="2"/>
    <x v="1"/>
    <x v="0"/>
    <n v="0"/>
    <n v="1"/>
    <n v="1"/>
    <n v="0"/>
    <n v="0"/>
    <n v="0"/>
    <x v="0"/>
    <x v="4"/>
    <x v="3"/>
    <x v="3"/>
    <x v="1"/>
    <x v="1"/>
    <x v="4"/>
    <x v="0"/>
    <x v="1"/>
    <x v="4"/>
    <x v="4"/>
    <n v="1"/>
    <x v="1"/>
    <x v="1"/>
    <n v="0"/>
    <n v="0"/>
    <n v="1"/>
    <n v="0"/>
    <n v="1"/>
    <n v="0"/>
    <n v="0"/>
    <n v="0"/>
    <n v="1"/>
    <n v="0"/>
    <n v="0"/>
    <n v="0"/>
    <n v="0"/>
    <n v="0"/>
    <n v="1"/>
    <n v="0"/>
    <n v="0"/>
    <n v="1"/>
    <n v="0"/>
    <n v="1"/>
    <n v="1"/>
    <n v="0"/>
    <n v="0"/>
    <n v="2"/>
    <n v="3"/>
    <n v="1"/>
    <n v="5"/>
    <n v="3"/>
    <n v="2"/>
    <n v="3"/>
    <n v="1"/>
    <n v="4"/>
    <n v="5"/>
    <n v="3"/>
    <n v="4"/>
    <n v="0"/>
    <n v="0"/>
    <n v="0"/>
    <n v="1"/>
    <n v="0"/>
    <n v="0"/>
    <n v="2"/>
    <n v="4"/>
    <n v="3"/>
    <n v="3"/>
    <n v="5"/>
    <n v="2"/>
    <n v="1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x v="1"/>
    <n v="2"/>
    <n v="2"/>
    <n v="3"/>
    <n v="2"/>
    <n v="4"/>
    <n v="3"/>
    <n v="2"/>
    <n v="4"/>
    <n v="1"/>
    <n v="4"/>
    <n v="4"/>
    <n v="3"/>
    <n v="5"/>
    <n v="3"/>
    <n v="0"/>
    <n v="0"/>
    <n v="1"/>
    <n v="0"/>
    <n v="0"/>
    <n v="0"/>
  </r>
  <r>
    <x v="110"/>
    <x v="105"/>
    <n v="-85.36689758"/>
    <x v="1"/>
    <x v="3"/>
    <x v="1"/>
    <x v="0"/>
    <n v="0"/>
    <n v="0"/>
    <n v="0"/>
    <n v="0"/>
    <n v="0"/>
    <n v="1"/>
    <x v="2"/>
    <x v="3"/>
    <x v="2"/>
    <x v="1"/>
    <x v="2"/>
    <x v="1"/>
    <x v="3"/>
    <x v="1"/>
    <x v="2"/>
    <x v="2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5"/>
    <n v="5"/>
    <n v="5"/>
    <n v="5"/>
    <n v="5"/>
    <n v="5"/>
    <n v="5"/>
    <n v="5"/>
    <n v="5"/>
    <n v="0"/>
    <n v="0"/>
    <n v="0"/>
    <n v="0"/>
    <n v="0"/>
    <n v="1"/>
    <n v="5"/>
    <n v="4"/>
    <n v="4"/>
    <n v="4"/>
    <n v="3"/>
    <n v="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11"/>
    <x v="106"/>
    <n v="-96.983299259999995"/>
    <x v="1"/>
    <x v="1"/>
    <x v="0"/>
    <x v="1"/>
    <n v="1"/>
    <n v="1"/>
    <n v="1"/>
    <n v="0"/>
    <n v="0"/>
    <n v="0"/>
    <x v="4"/>
    <x v="3"/>
    <x v="0"/>
    <x v="1"/>
    <x v="4"/>
    <x v="2"/>
    <x v="1"/>
    <x v="2"/>
    <x v="4"/>
    <x v="4"/>
    <x v="0"/>
    <n v="1"/>
    <x v="0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2"/>
    <n v="1"/>
    <n v="2"/>
    <n v="4"/>
    <n v="2"/>
    <n v="5"/>
    <n v="3"/>
    <n v="2"/>
    <n v="4"/>
    <n v="3"/>
    <n v="1"/>
    <n v="0"/>
    <n v="0"/>
    <n v="0"/>
    <n v="0"/>
    <n v="0"/>
    <n v="1"/>
    <n v="5"/>
    <n v="1"/>
    <n v="1"/>
    <n v="5"/>
    <n v="1"/>
    <n v="4"/>
    <n v="1"/>
    <n v="1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12"/>
    <x v="107"/>
    <n v="-86.257102970000005"/>
    <x v="1"/>
    <x v="0"/>
    <x v="1"/>
    <x v="0"/>
    <n v="0"/>
    <n v="0"/>
    <n v="1"/>
    <n v="1"/>
    <n v="0"/>
    <n v="0"/>
    <x v="2"/>
    <x v="2"/>
    <x v="2"/>
    <x v="1"/>
    <x v="0"/>
    <x v="4"/>
    <x v="3"/>
    <x v="3"/>
    <x v="2"/>
    <x v="2"/>
    <x v="2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3"/>
    <n v="3"/>
    <n v="3"/>
    <n v="3"/>
    <n v="3"/>
    <n v="3"/>
    <n v="3"/>
    <n v="3"/>
    <n v="3"/>
    <n v="3"/>
    <n v="3"/>
    <n v="3"/>
    <n v="1"/>
    <n v="0"/>
    <n v="0"/>
    <n v="0"/>
    <n v="0"/>
    <n v="0"/>
    <n v="3"/>
    <n v="3"/>
    <n v="3"/>
    <n v="3"/>
    <n v="3"/>
    <n v="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x v="1"/>
    <n v="4"/>
    <n v="3"/>
    <n v="3"/>
    <n v="3"/>
    <n v="3"/>
    <n v="3"/>
    <n v="3"/>
    <n v="3"/>
    <n v="3"/>
    <n v="3"/>
    <n v="3"/>
    <n v="3"/>
    <n v="3"/>
    <n v="3"/>
    <n v="0"/>
    <n v="0"/>
    <n v="0"/>
    <n v="0"/>
    <n v="0"/>
    <n v="1"/>
  </r>
  <r>
    <x v="113"/>
    <x v="108"/>
    <n v="-82.677200319999997"/>
    <x v="1"/>
    <x v="0"/>
    <x v="0"/>
    <x v="1"/>
    <n v="1"/>
    <n v="1"/>
    <n v="0"/>
    <n v="1"/>
    <n v="0"/>
    <n v="0"/>
    <x v="0"/>
    <x v="4"/>
    <x v="0"/>
    <x v="2"/>
    <x v="0"/>
    <x v="3"/>
    <x v="1"/>
    <x v="4"/>
    <x v="4"/>
    <x v="1"/>
    <x v="4"/>
    <n v="1"/>
    <x v="0"/>
    <x v="1"/>
    <n v="1"/>
    <n v="1"/>
    <n v="1"/>
    <n v="0"/>
    <n v="1"/>
    <n v="0"/>
    <n v="0"/>
    <n v="0"/>
    <n v="1"/>
    <n v="0"/>
    <n v="0"/>
    <n v="0"/>
    <n v="0"/>
    <n v="0"/>
    <n v="0"/>
    <n v="0"/>
    <n v="0"/>
    <n v="1"/>
    <n v="1"/>
    <n v="1"/>
    <n v="0"/>
    <n v="0"/>
    <n v="0"/>
    <n v="4"/>
    <n v="2"/>
    <n v="3"/>
    <n v="3"/>
    <n v="2"/>
    <n v="2"/>
    <n v="3"/>
    <n v="2"/>
    <n v="4"/>
    <n v="5"/>
    <n v="4"/>
    <n v="4"/>
    <n v="0"/>
    <n v="0"/>
    <n v="0"/>
    <n v="1"/>
    <n v="0"/>
    <n v="0"/>
    <n v="4"/>
    <n v="2"/>
    <n v="1"/>
    <n v="5"/>
    <n v="2"/>
    <n v="5"/>
    <n v="1"/>
    <n v="1"/>
    <n v="1"/>
    <n v="1"/>
    <n v="1"/>
    <n v="1"/>
    <n v="1"/>
    <n v="0"/>
    <n v="0"/>
    <n v="0"/>
    <n v="0"/>
    <n v="1"/>
    <n v="1"/>
    <n v="0"/>
    <n v="1"/>
    <n v="0"/>
    <n v="1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14"/>
    <x v="109"/>
    <n v="-77.075202939999997"/>
    <x v="1"/>
    <x v="4"/>
    <x v="1"/>
    <x v="0"/>
    <n v="0"/>
    <n v="1"/>
    <n v="1"/>
    <n v="1"/>
    <n v="0"/>
    <n v="0"/>
    <x v="1"/>
    <x v="4"/>
    <x v="4"/>
    <x v="4"/>
    <x v="0"/>
    <x v="4"/>
    <x v="1"/>
    <x v="2"/>
    <x v="4"/>
    <x v="4"/>
    <x v="0"/>
    <n v="1"/>
    <x v="0"/>
    <x v="1"/>
    <n v="0"/>
    <n v="1"/>
    <n v="1"/>
    <n v="0"/>
    <n v="1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4"/>
    <n v="4"/>
    <n v="1"/>
    <n v="1"/>
    <n v="3"/>
    <n v="2"/>
    <n v="2"/>
    <n v="4"/>
    <n v="3"/>
    <n v="3"/>
    <n v="3"/>
    <n v="1"/>
    <n v="0"/>
    <n v="0"/>
    <n v="1"/>
    <n v="1"/>
    <n v="0"/>
    <n v="0"/>
    <n v="3"/>
    <n v="5"/>
    <n v="5"/>
    <n v="4"/>
    <n v="5"/>
    <n v="5"/>
    <n v="1"/>
    <n v="0"/>
    <n v="1"/>
    <n v="0"/>
    <n v="0"/>
    <n v="0"/>
    <n v="0"/>
    <n v="0"/>
    <n v="0"/>
    <n v="0"/>
    <n v="0"/>
    <n v="1"/>
    <n v="1"/>
    <n v="1"/>
    <n v="1"/>
    <n v="0"/>
    <n v="1"/>
    <n v="0"/>
    <n v="1"/>
    <n v="0"/>
    <n v="0"/>
    <n v="0"/>
    <x v="1"/>
    <n v="2"/>
    <n v="3"/>
    <n v="3"/>
    <n v="5"/>
    <n v="3"/>
    <n v="1"/>
    <n v="1"/>
    <n v="2"/>
    <n v="1"/>
    <n v="3"/>
    <n v="3"/>
    <n v="3"/>
    <n v="1"/>
    <n v="2"/>
    <n v="0"/>
    <n v="1"/>
    <n v="1"/>
    <n v="1"/>
    <n v="1"/>
    <n v="0"/>
  </r>
  <r>
    <x v="115"/>
    <x v="110"/>
    <n v="-117.0931015"/>
    <x v="0"/>
    <x v="2"/>
    <x v="1"/>
    <x v="0"/>
    <n v="0"/>
    <n v="1"/>
    <n v="0"/>
    <n v="0"/>
    <n v="0"/>
    <n v="0"/>
    <x v="1"/>
    <x v="1"/>
    <x v="1"/>
    <x v="3"/>
    <x v="1"/>
    <x v="0"/>
    <x v="2"/>
    <x v="0"/>
    <x v="3"/>
    <x v="3"/>
    <x v="2"/>
    <n v="0"/>
    <x v="0"/>
    <x v="0"/>
    <n v="0"/>
    <n v="0"/>
    <n v="0"/>
    <n v="0"/>
    <n v="0"/>
    <n v="0"/>
    <n v="0"/>
    <n v="1"/>
    <n v="0"/>
    <n v="0"/>
    <n v="0"/>
    <n v="1"/>
    <n v="0"/>
    <n v="1"/>
    <n v="0"/>
    <n v="0"/>
    <n v="0"/>
    <n v="1"/>
    <n v="0"/>
    <n v="1"/>
    <n v="1"/>
    <n v="0"/>
    <n v="0"/>
    <n v="3"/>
    <n v="3"/>
    <n v="3"/>
    <n v="3"/>
    <n v="3"/>
    <n v="3"/>
    <n v="3"/>
    <n v="3"/>
    <n v="3"/>
    <n v="3"/>
    <n v="3"/>
    <n v="3"/>
    <n v="0"/>
    <n v="1"/>
    <n v="0"/>
    <n v="0"/>
    <n v="0"/>
    <n v="0"/>
    <n v="3"/>
    <n v="3"/>
    <n v="2"/>
    <n v="4"/>
    <n v="2"/>
    <n v="2"/>
    <n v="0"/>
    <n v="0"/>
    <n v="0"/>
    <n v="0"/>
    <n v="0"/>
    <n v="0"/>
    <n v="1"/>
    <n v="1"/>
    <n v="0"/>
    <n v="0"/>
    <n v="0"/>
    <n v="1"/>
    <n v="1"/>
    <n v="1"/>
    <n v="1"/>
    <n v="0"/>
    <n v="1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16"/>
    <x v="111"/>
    <n v="-75.22810364"/>
    <x v="1"/>
    <x v="0"/>
    <x v="1"/>
    <x v="0"/>
    <n v="0"/>
    <n v="1"/>
    <n v="0"/>
    <n v="1"/>
    <n v="0"/>
    <n v="0"/>
    <x v="1"/>
    <x v="4"/>
    <x v="2"/>
    <x v="1"/>
    <x v="0"/>
    <x v="0"/>
    <x v="2"/>
    <x v="2"/>
    <x v="3"/>
    <x v="2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4"/>
    <n v="2"/>
    <n v="2"/>
    <n v="2"/>
    <n v="2"/>
    <n v="2"/>
    <n v="3"/>
    <n v="2"/>
    <n v="3"/>
    <n v="3"/>
    <n v="3"/>
    <n v="3"/>
    <n v="0"/>
    <n v="0"/>
    <n v="1"/>
    <n v="0"/>
    <n v="0"/>
    <n v="0"/>
    <n v="3"/>
    <n v="3"/>
    <n v="3"/>
    <n v="3"/>
    <n v="3"/>
    <n v="3"/>
    <n v="1"/>
    <n v="1"/>
    <n v="0"/>
    <n v="0"/>
    <n v="0"/>
    <n v="1"/>
    <n v="0"/>
    <n v="0"/>
    <n v="0"/>
    <n v="0"/>
    <n v="0"/>
    <n v="1"/>
    <n v="1"/>
    <n v="1"/>
    <n v="0"/>
    <n v="0"/>
    <n v="1"/>
    <n v="0"/>
    <n v="0"/>
    <n v="0"/>
    <n v="0"/>
    <n v="0"/>
    <x v="1"/>
    <n v="2"/>
    <n v="1"/>
    <n v="3"/>
    <n v="5"/>
    <n v="1"/>
    <n v="2"/>
    <n v="3"/>
    <n v="2"/>
    <n v="2"/>
    <n v="2"/>
    <n v="5"/>
    <n v="5"/>
    <n v="1"/>
    <n v="5"/>
    <n v="0"/>
    <n v="0"/>
    <n v="1"/>
    <n v="0"/>
    <n v="0"/>
    <n v="1"/>
  </r>
  <r>
    <x v="117"/>
    <x v="112"/>
    <n v="-80.605796810000001"/>
    <x v="1"/>
    <x v="2"/>
    <x v="1"/>
    <x v="0"/>
    <n v="0"/>
    <n v="1"/>
    <n v="1"/>
    <n v="1"/>
    <n v="0"/>
    <n v="0"/>
    <x v="4"/>
    <x v="4"/>
    <x v="1"/>
    <x v="4"/>
    <x v="0"/>
    <x v="4"/>
    <x v="1"/>
    <x v="2"/>
    <x v="4"/>
    <x v="4"/>
    <x v="0"/>
    <n v="1"/>
    <x v="0"/>
    <x v="1"/>
    <n v="0"/>
    <n v="1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1"/>
    <n v="1"/>
    <n v="1"/>
    <n v="2"/>
    <n v="2"/>
    <n v="1"/>
    <n v="1"/>
    <n v="2"/>
    <n v="2"/>
    <n v="2"/>
    <n v="1"/>
    <n v="1"/>
    <n v="0"/>
    <n v="0"/>
    <n v="0"/>
    <n v="1"/>
    <n v="0"/>
    <n v="4"/>
    <n v="1"/>
    <n v="2"/>
    <n v="5"/>
    <n v="3"/>
    <n v="2"/>
    <n v="1"/>
    <n v="1"/>
    <n v="1"/>
    <n v="1"/>
    <n v="0"/>
    <n v="1"/>
    <n v="1"/>
    <n v="1"/>
    <n v="0"/>
    <n v="0"/>
    <n v="0"/>
    <n v="1"/>
    <n v="1"/>
    <n v="1"/>
    <n v="1"/>
    <n v="0"/>
    <n v="1"/>
    <n v="1"/>
    <n v="1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18"/>
    <x v="113"/>
    <n v="-71.361900329999997"/>
    <x v="1"/>
    <x v="0"/>
    <x v="1"/>
    <x v="0"/>
    <n v="0"/>
    <n v="0"/>
    <n v="0"/>
    <n v="1"/>
    <n v="0"/>
    <n v="0"/>
    <x v="1"/>
    <x v="3"/>
    <x v="0"/>
    <x v="2"/>
    <x v="1"/>
    <x v="3"/>
    <x v="4"/>
    <x v="3"/>
    <x v="3"/>
    <x v="0"/>
    <x v="2"/>
    <n v="1"/>
    <x v="0"/>
    <x v="0"/>
    <n v="0"/>
    <n v="0"/>
    <n v="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3"/>
    <n v="1"/>
    <n v="1"/>
    <n v="1"/>
    <n v="1"/>
    <n v="1"/>
    <n v="1"/>
    <n v="1"/>
    <n v="1"/>
    <n v="1"/>
    <n v="1"/>
    <n v="2"/>
    <n v="1"/>
    <n v="1"/>
    <n v="0"/>
    <n v="0"/>
    <n v="0"/>
    <n v="0"/>
    <n v="3"/>
    <n v="4"/>
    <n v="3"/>
    <n v="5"/>
    <n v="5"/>
    <n v="2"/>
    <n v="1"/>
    <n v="1"/>
    <n v="1"/>
    <n v="0"/>
    <n v="0"/>
    <n v="0"/>
    <n v="0"/>
    <n v="0"/>
    <n v="1"/>
    <n v="0"/>
    <n v="0"/>
    <n v="1"/>
    <n v="1"/>
    <n v="1"/>
    <n v="1"/>
    <n v="0"/>
    <n v="1"/>
    <n v="0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19"/>
    <x v="114"/>
    <n v="-83.143600460000002"/>
    <x v="1"/>
    <x v="2"/>
    <x v="1"/>
    <x v="0"/>
    <n v="0"/>
    <n v="0"/>
    <n v="1"/>
    <n v="0"/>
    <n v="0"/>
    <n v="0"/>
    <x v="2"/>
    <x v="2"/>
    <x v="2"/>
    <x v="1"/>
    <x v="3"/>
    <x v="1"/>
    <x v="3"/>
    <x v="1"/>
    <x v="2"/>
    <x v="2"/>
    <x v="1"/>
    <n v="0"/>
    <x v="0"/>
    <x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3"/>
    <n v="4"/>
    <n v="4"/>
    <n v="4"/>
    <n v="4"/>
    <n v="4"/>
    <n v="4"/>
    <n v="4"/>
    <n v="4"/>
    <n v="0"/>
    <n v="1"/>
    <n v="0"/>
    <n v="0"/>
    <n v="0"/>
    <n v="0"/>
    <n v="4"/>
    <n v="4"/>
    <n v="4"/>
    <n v="4"/>
    <n v="4"/>
    <n v="4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x v="1"/>
    <n v="4"/>
    <n v="5"/>
    <n v="5"/>
    <n v="5"/>
    <n v="5"/>
    <n v="0"/>
    <n v="5"/>
    <n v="5"/>
    <n v="5"/>
    <n v="0"/>
    <n v="5"/>
    <n v="5"/>
    <n v="5"/>
    <n v="5"/>
    <n v="0"/>
    <n v="0"/>
    <n v="0"/>
    <n v="0"/>
    <n v="1"/>
    <n v="0"/>
  </r>
  <r>
    <x v="120"/>
    <x v="115"/>
    <n v="-111.870903"/>
    <x v="1"/>
    <x v="2"/>
    <x v="0"/>
    <x v="0"/>
    <n v="0"/>
    <n v="1"/>
    <n v="1"/>
    <n v="1"/>
    <n v="0"/>
    <n v="0"/>
    <x v="4"/>
    <x v="3"/>
    <x v="2"/>
    <x v="2"/>
    <x v="1"/>
    <x v="4"/>
    <x v="4"/>
    <x v="3"/>
    <x v="1"/>
    <x v="4"/>
    <x v="2"/>
    <n v="1"/>
    <x v="0"/>
    <x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2"/>
    <n v="2"/>
    <n v="2"/>
    <n v="1"/>
    <n v="2"/>
    <n v="1"/>
    <n v="3"/>
    <n v="3"/>
    <n v="3"/>
    <n v="5"/>
    <n v="5"/>
    <n v="2"/>
    <n v="1"/>
    <n v="1"/>
    <n v="0"/>
    <n v="1"/>
    <n v="1"/>
    <n v="0"/>
    <n v="3"/>
    <n v="4"/>
    <n v="2"/>
    <n v="5"/>
    <n v="4"/>
    <n v="2"/>
    <n v="1"/>
    <n v="1"/>
    <n v="1"/>
    <n v="1"/>
    <n v="1"/>
    <n v="1"/>
    <n v="1"/>
    <n v="0"/>
    <n v="0"/>
    <n v="0"/>
    <n v="0"/>
    <n v="1"/>
    <n v="0"/>
    <n v="1"/>
    <n v="0"/>
    <n v="1"/>
    <n v="0"/>
    <n v="0"/>
    <n v="0"/>
    <n v="0"/>
    <n v="0"/>
    <n v="0"/>
    <x v="1"/>
    <n v="3"/>
    <n v="2"/>
    <n v="3"/>
    <n v="5"/>
    <n v="4"/>
    <n v="2"/>
    <n v="2"/>
    <n v="1"/>
    <n v="1"/>
    <n v="1"/>
    <n v="3"/>
    <n v="3"/>
    <n v="1"/>
    <n v="0"/>
    <n v="0"/>
    <n v="0"/>
    <n v="1"/>
    <n v="0"/>
    <n v="1"/>
    <n v="1"/>
  </r>
  <r>
    <x v="121"/>
    <x v="116"/>
    <n v="-81.253097530000005"/>
    <x v="1"/>
    <x v="0"/>
    <x v="1"/>
    <x v="0"/>
    <n v="0"/>
    <n v="1"/>
    <n v="0"/>
    <n v="0"/>
    <n v="1"/>
    <n v="0"/>
    <x v="3"/>
    <x v="3"/>
    <x v="2"/>
    <x v="1"/>
    <x v="1"/>
    <x v="2"/>
    <x v="1"/>
    <x v="3"/>
    <x v="0"/>
    <x v="1"/>
    <x v="0"/>
    <n v="0"/>
    <x v="0"/>
    <x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1"/>
    <n v="1"/>
    <n v="1"/>
    <n v="5"/>
    <n v="1"/>
    <n v="5"/>
    <n v="1"/>
    <n v="1"/>
    <n v="1"/>
    <n v="5"/>
    <n v="5"/>
    <n v="1"/>
    <n v="0"/>
    <n v="0"/>
    <n v="0"/>
    <n v="0"/>
    <n v="0"/>
    <n v="5"/>
    <n v="3"/>
    <n v="1"/>
    <n v="5"/>
    <n v="1"/>
    <n v="5"/>
    <n v="1"/>
    <n v="1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1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2"/>
    <x v="117"/>
    <n v="-87.379699709999997"/>
    <x v="1"/>
    <x v="2"/>
    <x v="1"/>
    <x v="0"/>
    <n v="0"/>
    <n v="1"/>
    <n v="0"/>
    <n v="0"/>
    <n v="0"/>
    <n v="0"/>
    <x v="3"/>
    <x v="4"/>
    <x v="1"/>
    <x v="3"/>
    <x v="1"/>
    <x v="3"/>
    <x v="0"/>
    <x v="3"/>
    <x v="3"/>
    <x v="1"/>
    <x v="2"/>
    <n v="1"/>
    <x v="0"/>
    <x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4"/>
    <n v="5"/>
    <n v="4"/>
    <n v="5"/>
    <n v="4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2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</r>
  <r>
    <x v="123"/>
    <x v="118"/>
    <n v="-79.044097899999997"/>
    <x v="1"/>
    <x v="3"/>
    <x v="0"/>
    <x v="1"/>
    <n v="0"/>
    <n v="0"/>
    <n v="1"/>
    <n v="1"/>
    <n v="0"/>
    <n v="0"/>
    <x v="4"/>
    <x v="1"/>
    <x v="1"/>
    <x v="3"/>
    <x v="0"/>
    <x v="0"/>
    <x v="1"/>
    <x v="2"/>
    <x v="3"/>
    <x v="4"/>
    <x v="4"/>
    <n v="1"/>
    <x v="1"/>
    <x v="1"/>
    <n v="0"/>
    <n v="1"/>
    <n v="1"/>
    <n v="1"/>
    <n v="1"/>
    <n v="0"/>
    <n v="0"/>
    <n v="0"/>
    <n v="0"/>
    <n v="1"/>
    <n v="0"/>
    <n v="1"/>
    <n v="0"/>
    <n v="0"/>
    <n v="1"/>
    <n v="0"/>
    <n v="0"/>
    <n v="1"/>
    <n v="1"/>
    <n v="1"/>
    <n v="1"/>
    <n v="1"/>
    <n v="1"/>
    <n v="1"/>
    <n v="2"/>
    <n v="1"/>
    <n v="3"/>
    <n v="2"/>
    <n v="2"/>
    <n v="4"/>
    <n v="3"/>
    <n v="2"/>
    <n v="4"/>
    <n v="4"/>
    <n v="1"/>
    <n v="0"/>
    <n v="0"/>
    <n v="0"/>
    <n v="1"/>
    <n v="1"/>
    <n v="0"/>
    <n v="5"/>
    <n v="4"/>
    <n v="4"/>
    <n v="5"/>
    <n v="3"/>
    <n v="4"/>
    <n v="1"/>
    <n v="1"/>
    <n v="1"/>
    <n v="1"/>
    <n v="0"/>
    <n v="1"/>
    <n v="1"/>
    <n v="0"/>
    <n v="0"/>
    <n v="0"/>
    <n v="0"/>
    <n v="1"/>
    <n v="1"/>
    <n v="1"/>
    <n v="1"/>
    <n v="0"/>
    <n v="1"/>
    <n v="0"/>
    <n v="0"/>
    <n v="0"/>
    <n v="0"/>
    <n v="0"/>
    <x v="1"/>
    <n v="4"/>
    <n v="2"/>
    <n v="5"/>
    <n v="5"/>
    <n v="4"/>
    <n v="3"/>
    <n v="4"/>
    <n v="3"/>
    <n v="4"/>
    <n v="4"/>
    <n v="5"/>
    <n v="3"/>
    <n v="1"/>
    <n v="3"/>
    <n v="0"/>
    <n v="1"/>
    <n v="1"/>
    <n v="1"/>
    <n v="0"/>
    <n v="0"/>
  </r>
  <r>
    <x v="124"/>
    <x v="119"/>
    <n v="-73.945701600000007"/>
    <x v="1"/>
    <x v="0"/>
    <x v="1"/>
    <x v="0"/>
    <n v="0"/>
    <n v="1"/>
    <n v="0"/>
    <n v="0"/>
    <n v="0"/>
    <n v="0"/>
    <x v="0"/>
    <x v="3"/>
    <x v="2"/>
    <x v="1"/>
    <x v="1"/>
    <x v="1"/>
    <x v="4"/>
    <x v="3"/>
    <x v="2"/>
    <x v="2"/>
    <x v="2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4"/>
    <n v="2"/>
    <n v="4"/>
    <n v="2"/>
    <n v="3"/>
    <n v="4"/>
    <n v="5"/>
    <n v="3"/>
    <n v="5"/>
    <n v="4"/>
    <n v="2"/>
    <n v="1"/>
    <n v="0"/>
    <n v="0"/>
    <n v="0"/>
    <n v="0"/>
    <n v="1"/>
    <n v="4"/>
    <n v="3"/>
    <n v="1"/>
    <n v="5"/>
    <n v="1"/>
    <n v="5"/>
    <n v="1"/>
    <n v="1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5"/>
    <x v="120"/>
    <n v="-85.702598570000006"/>
    <x v="1"/>
    <x v="4"/>
    <x v="1"/>
    <x v="1"/>
    <n v="0"/>
    <n v="1"/>
    <n v="1"/>
    <n v="1"/>
    <n v="1"/>
    <n v="0"/>
    <x v="3"/>
    <x v="4"/>
    <x v="4"/>
    <x v="4"/>
    <x v="0"/>
    <x v="0"/>
    <x v="2"/>
    <x v="1"/>
    <x v="1"/>
    <x v="4"/>
    <x v="3"/>
    <n v="1"/>
    <x v="1"/>
    <x v="1"/>
    <n v="0"/>
    <n v="1"/>
    <n v="1"/>
    <n v="0"/>
    <n v="1"/>
    <n v="1"/>
    <n v="1"/>
    <n v="0"/>
    <n v="0"/>
    <n v="1"/>
    <n v="0"/>
    <n v="1"/>
    <n v="0"/>
    <n v="0"/>
    <n v="1"/>
    <n v="0"/>
    <n v="1"/>
    <n v="1"/>
    <n v="1"/>
    <n v="1"/>
    <n v="1"/>
    <n v="1"/>
    <n v="0"/>
    <n v="1"/>
    <n v="1"/>
    <n v="1"/>
    <n v="1"/>
    <n v="5"/>
    <n v="3"/>
    <n v="3"/>
    <n v="1"/>
    <n v="2"/>
    <n v="4"/>
    <n v="4"/>
    <n v="1"/>
    <n v="0"/>
    <n v="0"/>
    <n v="1"/>
    <n v="0"/>
    <n v="1"/>
    <n v="0"/>
    <n v="3"/>
    <n v="2"/>
    <n v="1"/>
    <n v="5"/>
    <n v="1"/>
    <n v="2"/>
    <n v="1"/>
    <n v="1"/>
    <n v="1"/>
    <n v="1"/>
    <n v="1"/>
    <n v="1"/>
    <n v="1"/>
    <n v="0"/>
    <n v="0"/>
    <n v="0"/>
    <n v="0"/>
    <n v="1"/>
    <n v="0"/>
    <n v="1"/>
    <n v="0"/>
    <n v="0"/>
    <n v="0"/>
    <n v="0"/>
    <n v="0"/>
    <n v="1"/>
    <n v="0"/>
    <n v="0"/>
    <x v="1"/>
    <n v="4"/>
    <n v="1"/>
    <n v="3"/>
    <n v="5"/>
    <n v="1"/>
    <n v="1"/>
    <n v="3"/>
    <n v="1"/>
    <n v="2"/>
    <n v="1"/>
    <n v="3"/>
    <n v="4"/>
    <n v="1"/>
    <n v="1"/>
    <n v="0"/>
    <n v="0"/>
    <n v="1"/>
    <n v="0"/>
    <n v="0"/>
    <n v="0"/>
  </r>
  <r>
    <x v="126"/>
    <x v="121"/>
    <n v="-117.4404984"/>
    <x v="1"/>
    <x v="3"/>
    <x v="1"/>
    <x v="1"/>
    <n v="0"/>
    <n v="1"/>
    <n v="0"/>
    <n v="1"/>
    <n v="0"/>
    <n v="0"/>
    <x v="4"/>
    <x v="3"/>
    <x v="3"/>
    <x v="3"/>
    <x v="1"/>
    <x v="0"/>
    <x v="4"/>
    <x v="0"/>
    <x v="1"/>
    <x v="1"/>
    <x v="2"/>
    <n v="1"/>
    <x v="1"/>
    <x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1"/>
    <n v="1"/>
    <n v="1"/>
    <n v="1"/>
    <n v="2"/>
    <n v="1"/>
    <n v="1"/>
    <n v="1"/>
    <n v="4"/>
    <n v="1"/>
    <n v="1"/>
    <n v="0"/>
    <n v="0"/>
    <n v="0"/>
    <n v="0"/>
    <n v="0"/>
    <n v="1"/>
    <n v="3"/>
    <n v="3"/>
    <n v="3"/>
    <n v="3"/>
    <n v="3"/>
    <n v="3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7"/>
    <x v="122"/>
    <n v="-116.86000060000001"/>
    <x v="0"/>
    <x v="4"/>
    <x v="1"/>
    <x v="0"/>
    <n v="0"/>
    <n v="1"/>
    <n v="0"/>
    <n v="0"/>
    <n v="0"/>
    <n v="0"/>
    <x v="3"/>
    <x v="3"/>
    <x v="3"/>
    <x v="0"/>
    <x v="3"/>
    <x v="2"/>
    <x v="4"/>
    <x v="3"/>
    <x v="4"/>
    <x v="4"/>
    <x v="2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4"/>
    <n v="3"/>
    <n v="4"/>
    <n v="4"/>
    <n v="4"/>
    <n v="2"/>
    <n v="1"/>
    <n v="3"/>
    <n v="3"/>
    <n v="0"/>
    <n v="0"/>
    <n v="0"/>
    <n v="0"/>
    <n v="1"/>
    <n v="0"/>
    <n v="5"/>
    <n v="5"/>
    <n v="4"/>
    <n v="3"/>
    <n v="1"/>
    <n v="4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8"/>
    <x v="123"/>
    <n v="-94.387702939999997"/>
    <x v="1"/>
    <x v="2"/>
    <x v="1"/>
    <x v="0"/>
    <n v="0"/>
    <n v="0"/>
    <n v="0"/>
    <n v="1"/>
    <n v="0"/>
    <n v="0"/>
    <x v="3"/>
    <x v="3"/>
    <x v="0"/>
    <x v="1"/>
    <x v="4"/>
    <x v="3"/>
    <x v="1"/>
    <x v="3"/>
    <x v="0"/>
    <x v="2"/>
    <x v="4"/>
    <n v="1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1"/>
    <n v="3"/>
    <n v="3"/>
    <n v="2"/>
    <n v="1"/>
    <n v="2"/>
    <n v="1"/>
    <n v="1"/>
    <n v="1"/>
    <n v="3"/>
    <n v="4"/>
    <n v="1"/>
    <n v="0"/>
    <n v="0"/>
    <n v="1"/>
    <n v="0"/>
    <n v="0"/>
    <n v="5"/>
    <n v="4"/>
    <n v="5"/>
    <n v="4"/>
    <n v="5"/>
    <n v="5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x v="1"/>
    <n v="4"/>
    <n v="2"/>
    <n v="1"/>
    <n v="1"/>
    <n v="2"/>
    <n v="1"/>
    <n v="2"/>
    <n v="2"/>
    <n v="2"/>
    <n v="3"/>
    <n v="1"/>
    <n v="2"/>
    <n v="2"/>
    <n v="1"/>
    <n v="0"/>
    <n v="0"/>
    <n v="0"/>
    <n v="0"/>
    <n v="1"/>
    <n v="0"/>
  </r>
  <r>
    <x v="129"/>
    <x v="124"/>
    <n v="-89.964202880000002"/>
    <x v="1"/>
    <x v="4"/>
    <x v="1"/>
    <x v="0"/>
    <n v="0"/>
    <n v="0"/>
    <n v="0"/>
    <n v="1"/>
    <n v="0"/>
    <n v="0"/>
    <x v="1"/>
    <x v="4"/>
    <x v="3"/>
    <x v="2"/>
    <x v="0"/>
    <x v="4"/>
    <x v="4"/>
    <x v="2"/>
    <x v="4"/>
    <x v="3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3"/>
    <n v="3"/>
    <n v="3"/>
    <n v="3"/>
    <n v="3"/>
    <n v="3"/>
    <n v="3"/>
    <n v="3"/>
    <n v="3"/>
    <n v="3"/>
    <n v="3"/>
    <n v="0"/>
    <n v="0"/>
    <n v="0"/>
    <n v="0"/>
    <n v="1"/>
    <n v="0"/>
    <n v="3"/>
    <n v="3"/>
    <n v="3"/>
    <n v="3"/>
    <n v="3"/>
    <n v="3"/>
    <n v="1"/>
    <n v="1"/>
    <n v="1"/>
    <n v="1"/>
    <n v="0"/>
    <n v="1"/>
    <n v="1"/>
    <n v="0"/>
    <n v="1"/>
    <n v="0"/>
    <n v="0"/>
    <n v="1"/>
    <n v="1"/>
    <n v="1"/>
    <n v="1"/>
    <n v="0"/>
    <n v="0"/>
    <n v="0"/>
    <n v="0"/>
    <n v="1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30"/>
    <x v="125"/>
    <n v="-72.860198969999999"/>
    <x v="1"/>
    <x v="4"/>
    <x v="1"/>
    <x v="0"/>
    <n v="0"/>
    <n v="0"/>
    <n v="1"/>
    <n v="1"/>
    <n v="0"/>
    <n v="0"/>
    <x v="2"/>
    <x v="4"/>
    <x v="2"/>
    <x v="1"/>
    <x v="0"/>
    <x v="0"/>
    <x v="2"/>
    <x v="1"/>
    <x v="4"/>
    <x v="0"/>
    <x v="4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5"/>
    <n v="5"/>
    <n v="5"/>
    <n v="5"/>
    <n v="5"/>
    <n v="5"/>
    <n v="5"/>
    <n v="5"/>
    <n v="5"/>
    <n v="0"/>
    <n v="0"/>
    <n v="0"/>
    <n v="1"/>
    <n v="0"/>
    <n v="0"/>
    <n v="3"/>
    <n v="3"/>
    <n v="3"/>
    <n v="3"/>
    <n v="3"/>
    <n v="3"/>
    <n v="1"/>
    <n v="1"/>
    <n v="1"/>
    <n v="1"/>
    <n v="0"/>
    <n v="1"/>
    <n v="1"/>
    <n v="0"/>
    <n v="0"/>
    <n v="0"/>
    <n v="0"/>
    <n v="1"/>
    <n v="0"/>
    <n v="1"/>
    <n v="1"/>
    <n v="0"/>
    <n v="0"/>
    <n v="0"/>
    <n v="0"/>
    <n v="0"/>
    <n v="0"/>
    <n v="0"/>
    <x v="1"/>
    <n v="3"/>
    <n v="5"/>
    <n v="4"/>
    <n v="5"/>
    <n v="5"/>
    <n v="2"/>
    <n v="2"/>
    <n v="3"/>
    <n v="2"/>
    <n v="3"/>
    <n v="2"/>
    <n v="2"/>
    <n v="2"/>
    <n v="2"/>
    <n v="0"/>
    <n v="0"/>
    <n v="0"/>
    <n v="0"/>
    <n v="0"/>
    <n v="1"/>
  </r>
  <r>
    <x v="131"/>
    <x v="126"/>
    <n v="-85.889602659999994"/>
    <x v="1"/>
    <x v="2"/>
    <x v="1"/>
    <x v="0"/>
    <n v="0"/>
    <n v="1"/>
    <n v="0"/>
    <n v="0"/>
    <n v="0"/>
    <n v="0"/>
    <x v="2"/>
    <x v="1"/>
    <x v="1"/>
    <x v="4"/>
    <x v="1"/>
    <x v="2"/>
    <x v="1"/>
    <x v="2"/>
    <x v="4"/>
    <x v="4"/>
    <x v="0"/>
    <n v="1"/>
    <x v="0"/>
    <x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1"/>
    <n v="2"/>
    <n v="4"/>
    <n v="2"/>
    <n v="3"/>
    <n v="3"/>
    <n v="3"/>
    <n v="3"/>
    <n v="3"/>
    <n v="1"/>
    <n v="1"/>
    <n v="1"/>
    <n v="0"/>
    <n v="0"/>
    <n v="0"/>
    <n v="5"/>
    <n v="2"/>
    <n v="5"/>
    <n v="1"/>
    <n v="5"/>
    <n v="1"/>
    <n v="0"/>
    <n v="1"/>
    <n v="0"/>
    <n v="0"/>
    <n v="1"/>
    <n v="0"/>
    <n v="1"/>
    <n v="0"/>
    <n v="0"/>
    <n v="0"/>
    <n v="0"/>
    <n v="0"/>
    <n v="1"/>
    <n v="1"/>
    <n v="1"/>
    <n v="0"/>
    <n v="1"/>
    <n v="1"/>
    <n v="0"/>
    <n v="1"/>
    <n v="0"/>
    <n v="0"/>
    <x v="1"/>
    <n v="2"/>
    <n v="1"/>
    <n v="4"/>
    <n v="5"/>
    <n v="2"/>
    <n v="3"/>
    <n v="5"/>
    <n v="0"/>
    <n v="4"/>
    <n v="1"/>
    <n v="5"/>
    <n v="5"/>
    <n v="1"/>
    <n v="5"/>
    <n v="0"/>
    <n v="0"/>
    <n v="1"/>
    <n v="0"/>
    <n v="0"/>
    <n v="0"/>
  </r>
  <r>
    <x v="132"/>
    <x v="127"/>
    <n v="-83.193496699999997"/>
    <x v="1"/>
    <x v="2"/>
    <x v="1"/>
    <x v="0"/>
    <n v="0"/>
    <n v="1"/>
    <n v="0"/>
    <n v="0"/>
    <n v="0"/>
    <n v="0"/>
    <x v="1"/>
    <x v="1"/>
    <x v="3"/>
    <x v="2"/>
    <x v="2"/>
    <x v="0"/>
    <x v="4"/>
    <x v="0"/>
    <x v="3"/>
    <x v="3"/>
    <x v="3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3"/>
    <n v="3"/>
    <n v="3"/>
    <n v="3"/>
    <n v="0"/>
    <n v="0"/>
    <n v="0"/>
    <n v="1"/>
    <n v="0"/>
    <n v="0"/>
    <n v="3"/>
    <n v="3"/>
    <n v="3"/>
    <n v="3"/>
    <n v="3"/>
    <n v="3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33"/>
    <x v="128"/>
    <n v="-81.622100829999994"/>
    <x v="1"/>
    <x v="3"/>
    <x v="1"/>
    <x v="0"/>
    <n v="0"/>
    <n v="1"/>
    <n v="1"/>
    <n v="1"/>
    <n v="0"/>
    <n v="0"/>
    <x v="3"/>
    <x v="4"/>
    <x v="4"/>
    <x v="1"/>
    <x v="4"/>
    <x v="2"/>
    <x v="3"/>
    <x v="2"/>
    <x v="3"/>
    <x v="1"/>
    <x v="4"/>
    <n v="1"/>
    <x v="0"/>
    <x v="1"/>
    <n v="0"/>
    <n v="0"/>
    <n v="1"/>
    <n v="0"/>
    <n v="1"/>
    <n v="0"/>
    <n v="0"/>
    <n v="0"/>
    <n v="0"/>
    <n v="0"/>
    <n v="0"/>
    <n v="1"/>
    <n v="0"/>
    <n v="0"/>
    <n v="0"/>
    <n v="0"/>
    <n v="0"/>
    <n v="1"/>
    <n v="0"/>
    <n v="1"/>
    <n v="0"/>
    <n v="1"/>
    <n v="0"/>
    <n v="1"/>
    <n v="1"/>
    <n v="1"/>
    <n v="1"/>
    <n v="5"/>
    <n v="2"/>
    <n v="3"/>
    <n v="1"/>
    <n v="1"/>
    <n v="5"/>
    <n v="5"/>
    <n v="1"/>
    <n v="0"/>
    <n v="1"/>
    <n v="0"/>
    <n v="1"/>
    <n v="0"/>
    <n v="0"/>
    <n v="1"/>
    <n v="1"/>
    <n v="1"/>
    <n v="5"/>
    <n v="1"/>
    <n v="5"/>
    <n v="1"/>
    <n v="1"/>
    <n v="1"/>
    <n v="1"/>
    <n v="1"/>
    <n v="1"/>
    <n v="1"/>
    <n v="0"/>
    <n v="0"/>
    <n v="0"/>
    <n v="0"/>
    <n v="1"/>
    <n v="0"/>
    <n v="1"/>
    <n v="0"/>
    <n v="0"/>
    <n v="0"/>
    <n v="0"/>
    <n v="0"/>
    <n v="0"/>
    <n v="0"/>
    <n v="0"/>
    <x v="1"/>
    <n v="4"/>
    <n v="1"/>
    <n v="1"/>
    <n v="1"/>
    <n v="5"/>
    <n v="3"/>
    <n v="5"/>
    <n v="1"/>
    <n v="1"/>
    <n v="1"/>
    <n v="1"/>
    <n v="5"/>
    <n v="1"/>
    <n v="3"/>
    <n v="0"/>
    <n v="0"/>
    <n v="0"/>
    <n v="1"/>
    <n v="0"/>
    <n v="0"/>
  </r>
  <r>
    <x v="134"/>
    <x v="129"/>
    <n v="-79.894599909999997"/>
    <x v="1"/>
    <x v="2"/>
    <x v="1"/>
    <x v="1"/>
    <n v="0"/>
    <n v="0"/>
    <n v="0"/>
    <n v="1"/>
    <n v="0"/>
    <n v="0"/>
    <x v="1"/>
    <x v="4"/>
    <x v="2"/>
    <x v="1"/>
    <x v="0"/>
    <x v="0"/>
    <x v="1"/>
    <x v="4"/>
    <x v="0"/>
    <x v="0"/>
    <x v="4"/>
    <n v="1"/>
    <x v="0"/>
    <x v="1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1"/>
    <n v="1"/>
    <n v="0"/>
    <n v="0"/>
    <n v="3"/>
    <n v="1"/>
    <n v="2"/>
    <n v="1"/>
    <n v="2"/>
    <n v="3"/>
    <n v="5"/>
    <n v="3"/>
    <n v="5"/>
    <n v="3"/>
    <n v="5"/>
    <n v="5"/>
    <n v="0"/>
    <n v="0"/>
    <n v="0"/>
    <n v="1"/>
    <n v="0"/>
    <n v="0"/>
    <n v="5"/>
    <n v="2"/>
    <n v="1"/>
    <n v="5"/>
    <n v="1"/>
    <n v="5"/>
    <n v="1"/>
    <n v="1"/>
    <n v="1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35"/>
    <x v="130"/>
    <n v="-122.19570160000001"/>
    <x v="1"/>
    <x v="2"/>
    <x v="1"/>
    <x v="1"/>
    <n v="1"/>
    <n v="1"/>
    <n v="1"/>
    <n v="0"/>
    <n v="0"/>
    <n v="0"/>
    <x v="2"/>
    <x v="3"/>
    <x v="3"/>
    <x v="3"/>
    <x v="0"/>
    <x v="4"/>
    <x v="4"/>
    <x v="2"/>
    <x v="4"/>
    <x v="4"/>
    <x v="0"/>
    <n v="1"/>
    <x v="0"/>
    <x v="1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3"/>
    <n v="1"/>
    <n v="1"/>
    <n v="1"/>
    <n v="3"/>
    <n v="3"/>
    <n v="4"/>
    <n v="3"/>
    <n v="2"/>
    <n v="4"/>
    <n v="2"/>
    <n v="1"/>
    <n v="1"/>
    <n v="0"/>
    <n v="0"/>
    <n v="1"/>
    <n v="0"/>
    <n v="0"/>
    <n v="3"/>
    <n v="2"/>
    <n v="4"/>
    <n v="2"/>
    <n v="4"/>
    <n v="5"/>
    <n v="1"/>
    <n v="1"/>
    <n v="1"/>
    <n v="1"/>
    <n v="0"/>
    <n v="1"/>
    <n v="1"/>
    <n v="0"/>
    <n v="1"/>
    <n v="0"/>
    <n v="0"/>
    <n v="1"/>
    <n v="1"/>
    <n v="1"/>
    <n v="1"/>
    <n v="0"/>
    <n v="1"/>
    <n v="1"/>
    <n v="0"/>
    <n v="0"/>
    <n v="0"/>
    <n v="0"/>
    <x v="1"/>
    <n v="4"/>
    <n v="4"/>
    <n v="3"/>
    <n v="4"/>
    <n v="3"/>
    <n v="2"/>
    <n v="5"/>
    <n v="4"/>
    <n v="4"/>
    <n v="3"/>
    <n v="4"/>
    <n v="4"/>
    <n v="2"/>
    <n v="2"/>
    <n v="0"/>
    <n v="0"/>
    <n v="1"/>
    <n v="1"/>
    <n v="1"/>
    <n v="1"/>
  </r>
  <r>
    <x v="136"/>
    <x v="131"/>
    <n v="-116.20349880000001"/>
    <x v="1"/>
    <x v="2"/>
    <x v="1"/>
    <x v="1"/>
    <n v="0"/>
    <n v="1"/>
    <n v="1"/>
    <n v="0"/>
    <n v="0"/>
    <n v="0"/>
    <x v="4"/>
    <x v="2"/>
    <x v="0"/>
    <x v="3"/>
    <x v="0"/>
    <x v="2"/>
    <x v="0"/>
    <x v="0"/>
    <x v="0"/>
    <x v="1"/>
    <x v="3"/>
    <n v="1"/>
    <x v="1"/>
    <x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2"/>
    <n v="3"/>
    <n v="1"/>
    <n v="3"/>
    <n v="3"/>
    <n v="2"/>
    <n v="2"/>
    <n v="1"/>
    <n v="2"/>
    <n v="2"/>
    <n v="2"/>
    <n v="2"/>
    <n v="0"/>
    <n v="0"/>
    <n v="0"/>
    <n v="0"/>
    <n v="0"/>
    <n v="1"/>
    <n v="4"/>
    <n v="2"/>
    <n v="2"/>
    <n v="5"/>
    <n v="2"/>
    <n v="4"/>
    <n v="1"/>
    <n v="1"/>
    <n v="1"/>
    <n v="1"/>
    <n v="0"/>
    <n v="1"/>
    <n v="1"/>
    <n v="0"/>
    <n v="1"/>
    <n v="0"/>
    <n v="0"/>
    <n v="1"/>
    <n v="0"/>
    <n v="1"/>
    <n v="1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37"/>
    <x v="132"/>
    <n v="-73.706199650000002"/>
    <x v="1"/>
    <x v="3"/>
    <x v="0"/>
    <x v="1"/>
    <n v="0"/>
    <n v="1"/>
    <n v="0"/>
    <n v="0"/>
    <n v="0"/>
    <n v="0"/>
    <x v="1"/>
    <x v="3"/>
    <x v="0"/>
    <x v="3"/>
    <x v="1"/>
    <x v="2"/>
    <x v="0"/>
    <x v="4"/>
    <x v="1"/>
    <x v="2"/>
    <x v="2"/>
    <n v="1"/>
    <x v="1"/>
    <x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3"/>
    <n v="2"/>
    <n v="2"/>
    <n v="2"/>
    <n v="4"/>
    <n v="3"/>
    <n v="2"/>
    <n v="3"/>
    <n v="2"/>
    <n v="4"/>
    <n v="4"/>
    <n v="2"/>
    <n v="0"/>
    <n v="1"/>
    <n v="0"/>
    <n v="1"/>
    <n v="0"/>
    <n v="0"/>
    <n v="3"/>
    <n v="4"/>
    <n v="2"/>
    <n v="5"/>
    <n v="3"/>
    <n v="3"/>
    <n v="1"/>
    <n v="1"/>
    <n v="0"/>
    <n v="1"/>
    <n v="0"/>
    <n v="0"/>
    <n v="0"/>
    <n v="0"/>
    <n v="0"/>
    <n v="0"/>
    <n v="0"/>
    <n v="1"/>
    <n v="1"/>
    <n v="1"/>
    <n v="1"/>
    <n v="0"/>
    <n v="0"/>
    <n v="0"/>
    <n v="0"/>
    <n v="0"/>
    <n v="0"/>
    <n v="0"/>
    <x v="1"/>
    <n v="4"/>
    <n v="4"/>
    <n v="4"/>
    <n v="4"/>
    <n v="3"/>
    <n v="3"/>
    <n v="4"/>
    <n v="3"/>
    <n v="3"/>
    <n v="3"/>
    <n v="4"/>
    <n v="4"/>
    <n v="2"/>
    <n v="2"/>
    <n v="0"/>
    <n v="1"/>
    <n v="0"/>
    <n v="0"/>
    <n v="0"/>
    <n v="0"/>
  </r>
  <r>
    <x v="138"/>
    <x v="31"/>
    <n v="-97.821998600000001"/>
    <x v="0"/>
    <x v="2"/>
    <x v="1"/>
    <x v="0"/>
    <n v="0"/>
    <n v="0"/>
    <n v="0"/>
    <n v="1"/>
    <n v="0"/>
    <n v="0"/>
    <x v="3"/>
    <x v="3"/>
    <x v="1"/>
    <x v="3"/>
    <x v="2"/>
    <x v="3"/>
    <x v="0"/>
    <x v="3"/>
    <x v="1"/>
    <x v="4"/>
    <x v="0"/>
    <n v="1"/>
    <x v="0"/>
    <x v="1"/>
    <n v="0"/>
    <n v="1"/>
    <n v="1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4"/>
    <n v="4"/>
    <n v="3"/>
    <n v="4"/>
    <n v="4"/>
    <n v="4"/>
    <n v="3"/>
    <n v="3"/>
    <n v="3"/>
    <n v="4"/>
    <n v="4"/>
    <n v="4"/>
    <n v="0"/>
    <n v="1"/>
    <n v="0"/>
    <n v="0"/>
    <n v="0"/>
    <n v="0"/>
    <n v="4"/>
    <n v="4"/>
    <n v="3"/>
    <n v="4"/>
    <n v="4"/>
    <n v="4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x v="1"/>
    <n v="1"/>
    <n v="4"/>
    <n v="3"/>
    <n v="3"/>
    <n v="3"/>
    <n v="4"/>
    <n v="4"/>
    <n v="3"/>
    <n v="3"/>
    <n v="4"/>
    <n v="4"/>
    <n v="4"/>
    <n v="4"/>
    <n v="4"/>
    <n v="0"/>
    <n v="1"/>
    <n v="0"/>
    <n v="1"/>
    <n v="0"/>
    <n v="0"/>
  </r>
  <r>
    <x v="139"/>
    <x v="133"/>
    <n v="-83.023498540000006"/>
    <x v="0"/>
    <x v="0"/>
    <x v="0"/>
    <x v="1"/>
    <n v="1"/>
    <n v="1"/>
    <n v="1"/>
    <n v="1"/>
    <n v="0"/>
    <n v="0"/>
    <x v="1"/>
    <x v="1"/>
    <x v="4"/>
    <x v="4"/>
    <x v="1"/>
    <x v="2"/>
    <x v="0"/>
    <x v="2"/>
    <x v="1"/>
    <x v="3"/>
    <x v="0"/>
    <n v="1"/>
    <x v="1"/>
    <x v="1"/>
    <n v="1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3"/>
    <n v="2"/>
    <n v="4"/>
    <n v="1"/>
    <n v="2"/>
    <n v="2"/>
    <n v="1"/>
    <n v="2"/>
    <n v="2"/>
    <n v="1"/>
    <n v="2"/>
    <n v="1"/>
    <n v="1"/>
    <n v="0"/>
    <n v="1"/>
    <n v="0"/>
    <n v="0"/>
    <n v="0"/>
    <n v="4"/>
    <n v="4"/>
    <n v="5"/>
    <n v="5"/>
    <n v="4"/>
    <n v="5"/>
    <n v="1"/>
    <n v="1"/>
    <n v="1"/>
    <n v="1"/>
    <n v="0"/>
    <n v="1"/>
    <n v="0"/>
    <n v="0"/>
    <n v="0"/>
    <n v="0"/>
    <n v="0"/>
    <n v="1"/>
    <n v="1"/>
    <n v="1"/>
    <n v="0"/>
    <n v="0"/>
    <n v="0"/>
    <n v="0"/>
    <n v="0"/>
    <n v="0"/>
    <n v="0"/>
    <n v="0"/>
    <x v="1"/>
    <n v="3"/>
    <n v="1"/>
    <n v="1"/>
    <n v="1"/>
    <n v="0"/>
    <n v="1"/>
    <n v="1"/>
    <n v="2"/>
    <n v="1"/>
    <n v="3"/>
    <n v="3"/>
    <n v="4"/>
    <n v="1"/>
    <n v="1"/>
    <n v="0"/>
    <n v="0"/>
    <n v="1"/>
    <n v="1"/>
    <n v="0"/>
    <n v="1"/>
  </r>
  <r>
    <x v="140"/>
    <x v="134"/>
    <n v="-86.144996640000002"/>
    <x v="0"/>
    <x v="3"/>
    <x v="1"/>
    <x v="0"/>
    <n v="0"/>
    <n v="0"/>
    <n v="0"/>
    <n v="1"/>
    <n v="0"/>
    <n v="0"/>
    <x v="3"/>
    <x v="4"/>
    <x v="4"/>
    <x v="4"/>
    <x v="0"/>
    <x v="4"/>
    <x v="4"/>
    <x v="3"/>
    <x v="3"/>
    <x v="4"/>
    <x v="4"/>
    <n v="1"/>
    <x v="0"/>
    <x v="1"/>
    <n v="1"/>
    <n v="0"/>
    <n v="0"/>
    <n v="0"/>
    <n v="1"/>
    <n v="0"/>
    <n v="0"/>
    <n v="1"/>
    <n v="0"/>
    <n v="1"/>
    <n v="0"/>
    <n v="1"/>
    <n v="0"/>
    <n v="0"/>
    <n v="1"/>
    <n v="0"/>
    <n v="0"/>
    <n v="0"/>
    <n v="1"/>
    <n v="1"/>
    <n v="0"/>
    <n v="0"/>
    <n v="0"/>
    <n v="2"/>
    <n v="1"/>
    <n v="1"/>
    <n v="5"/>
    <n v="4"/>
    <n v="2"/>
    <n v="2"/>
    <n v="1"/>
    <n v="1"/>
    <n v="3"/>
    <n v="2"/>
    <n v="2"/>
    <n v="0"/>
    <n v="0"/>
    <n v="1"/>
    <n v="1"/>
    <n v="1"/>
    <n v="0"/>
    <n v="4"/>
    <n v="4"/>
    <n v="2"/>
    <n v="3"/>
    <n v="3"/>
    <n v="1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0"/>
    <n v="0"/>
    <n v="0"/>
    <n v="0"/>
    <x v="1"/>
    <n v="3"/>
    <n v="2"/>
    <n v="2"/>
    <n v="5"/>
    <n v="2"/>
    <n v="2"/>
    <n v="2"/>
    <n v="4"/>
    <n v="3"/>
    <n v="4"/>
    <n v="4"/>
    <n v="2"/>
    <n v="1"/>
    <n v="1"/>
    <n v="0"/>
    <n v="0"/>
    <n v="1"/>
    <n v="0"/>
    <n v="0"/>
    <n v="1"/>
  </r>
  <r>
    <x v="141"/>
    <x v="135"/>
    <n v="-84.248802190000006"/>
    <x v="0"/>
    <x v="0"/>
    <x v="1"/>
    <x v="1"/>
    <n v="0"/>
    <n v="1"/>
    <n v="0"/>
    <n v="0"/>
    <n v="0"/>
    <n v="0"/>
    <x v="4"/>
    <x v="3"/>
    <x v="3"/>
    <x v="3"/>
    <x v="0"/>
    <x v="3"/>
    <x v="4"/>
    <x v="3"/>
    <x v="3"/>
    <x v="3"/>
    <x v="2"/>
    <n v="1"/>
    <x v="0"/>
    <x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3"/>
    <n v="2"/>
    <n v="2"/>
    <n v="1"/>
    <n v="2"/>
    <n v="1"/>
    <n v="2"/>
    <n v="3"/>
    <n v="1"/>
    <n v="1"/>
    <n v="2"/>
    <n v="1"/>
    <n v="0"/>
    <n v="0"/>
    <n v="0"/>
    <n v="0"/>
    <n v="1"/>
    <n v="0"/>
    <n v="1"/>
    <n v="1"/>
    <n v="2"/>
    <n v="2"/>
    <n v="2"/>
    <n v="2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1"/>
    <n v="3"/>
    <n v="2"/>
    <n v="2"/>
    <n v="3"/>
    <n v="2"/>
    <n v="2"/>
    <n v="2"/>
    <n v="4"/>
    <n v="2"/>
    <n v="3"/>
    <n v="3"/>
    <n v="3"/>
    <n v="3"/>
    <n v="3"/>
    <n v="0"/>
    <n v="0"/>
    <n v="1"/>
    <n v="0"/>
    <n v="0"/>
    <n v="0"/>
  </r>
  <r>
    <x v="142"/>
    <x v="136"/>
    <n v="-93.261703490000002"/>
    <x v="0"/>
    <x v="4"/>
    <x v="0"/>
    <x v="0"/>
    <n v="0"/>
    <n v="1"/>
    <n v="1"/>
    <n v="1"/>
    <n v="1"/>
    <n v="0"/>
    <x v="3"/>
    <x v="3"/>
    <x v="1"/>
    <x v="4"/>
    <x v="0"/>
    <x v="0"/>
    <x v="0"/>
    <x v="0"/>
    <x v="1"/>
    <x v="4"/>
    <x v="2"/>
    <n v="1"/>
    <x v="1"/>
    <x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5"/>
    <m/>
    <n v="3"/>
    <n v="2"/>
    <n v="3"/>
    <n v="2"/>
    <n v="4"/>
    <n v="4"/>
    <n v="5"/>
    <n v="3"/>
    <n v="2"/>
    <n v="1"/>
    <n v="0"/>
    <n v="0"/>
    <n v="0"/>
    <n v="1"/>
    <n v="1"/>
    <n v="0"/>
    <n v="2"/>
    <n v="3"/>
    <n v="2"/>
    <n v="4"/>
    <n v="4"/>
    <n v="2"/>
    <n v="1"/>
    <n v="0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x v="1"/>
    <n v="3"/>
    <n v="4"/>
    <n v="4"/>
    <n v="2"/>
    <n v="2"/>
    <n v="3"/>
    <n v="4"/>
    <n v="5"/>
    <n v="3"/>
    <n v="1"/>
    <n v="1"/>
    <n v="4"/>
    <n v="4"/>
    <n v="2"/>
    <n v="0"/>
    <n v="0"/>
    <n v="0"/>
    <n v="0"/>
    <n v="0"/>
    <n v="1"/>
  </r>
  <r>
    <x v="143"/>
    <x v="137"/>
    <n v="-94.041397090000004"/>
    <x v="0"/>
    <x v="2"/>
    <x v="1"/>
    <x v="0"/>
    <n v="0"/>
    <n v="0"/>
    <n v="0"/>
    <n v="1"/>
    <n v="0"/>
    <n v="0"/>
    <x v="1"/>
    <x v="2"/>
    <x v="0"/>
    <x v="2"/>
    <x v="0"/>
    <x v="1"/>
    <x v="3"/>
    <x v="4"/>
    <x v="4"/>
    <x v="0"/>
    <x v="0"/>
    <n v="0"/>
    <x v="0"/>
    <x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1"/>
    <n v="0"/>
    <n v="0"/>
    <n v="0"/>
    <n v="2"/>
    <n v="2"/>
    <n v="2"/>
    <n v="2"/>
    <n v="2"/>
    <n v="1"/>
    <n v="2"/>
    <n v="2"/>
    <n v="2"/>
    <n v="2"/>
    <n v="3"/>
    <n v="3"/>
    <n v="0"/>
    <n v="1"/>
    <n v="0"/>
    <n v="0"/>
    <n v="0"/>
    <n v="0"/>
    <n v="3"/>
    <n v="4"/>
    <n v="3"/>
    <n v="2"/>
    <n v="3"/>
    <n v="2"/>
    <n v="1"/>
    <n v="1"/>
    <n v="1"/>
    <n v="1"/>
    <n v="1"/>
    <n v="1"/>
    <n v="1"/>
    <n v="1"/>
    <n v="0"/>
    <n v="0"/>
    <n v="0"/>
    <n v="1"/>
    <n v="1"/>
    <n v="1"/>
    <n v="1"/>
    <n v="1"/>
    <n v="1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44"/>
    <x v="138"/>
    <n v="-97.173400880000003"/>
    <x v="0"/>
    <x v="0"/>
    <x v="0"/>
    <x v="0"/>
    <n v="1"/>
    <n v="1"/>
    <n v="1"/>
    <n v="1"/>
    <n v="0"/>
    <n v="0"/>
    <x v="3"/>
    <x v="4"/>
    <x v="4"/>
    <x v="4"/>
    <x v="0"/>
    <x v="1"/>
    <x v="3"/>
    <x v="2"/>
    <x v="4"/>
    <x v="4"/>
    <x v="0"/>
    <n v="0"/>
    <x v="0"/>
    <x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0"/>
    <n v="0"/>
    <n v="1"/>
    <n v="1"/>
    <n v="0"/>
    <n v="0"/>
    <n v="3"/>
    <n v="3"/>
    <n v="2"/>
    <n v="2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1"/>
    <n v="3"/>
    <n v="1"/>
    <n v="0"/>
    <n v="2"/>
    <n v="2"/>
    <n v="4"/>
    <n v="3"/>
    <n v="3"/>
    <n v="3"/>
    <n v="2"/>
    <n v="1"/>
    <n v="2"/>
    <n v="1"/>
    <n v="1"/>
    <n v="0"/>
    <n v="1"/>
    <n v="0"/>
    <n v="0"/>
    <n v="0"/>
    <n v="0"/>
  </r>
  <r>
    <x v="145"/>
    <x v="139"/>
    <n v="-75.147102360000005"/>
    <x v="0"/>
    <x v="2"/>
    <x v="1"/>
    <x v="0"/>
    <n v="0"/>
    <n v="0"/>
    <n v="0"/>
    <n v="1"/>
    <n v="0"/>
    <n v="0"/>
    <x v="3"/>
    <x v="4"/>
    <x v="4"/>
    <x v="4"/>
    <x v="0"/>
    <x v="4"/>
    <x v="1"/>
    <x v="2"/>
    <x v="4"/>
    <x v="4"/>
    <x v="0"/>
    <n v="0"/>
    <x v="0"/>
    <x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4"/>
    <n v="1"/>
    <n v="1"/>
    <n v="4"/>
    <n v="3"/>
    <n v="2"/>
    <n v="3"/>
    <n v="2"/>
    <n v="3"/>
    <n v="3"/>
    <n v="3"/>
    <n v="4"/>
    <n v="3"/>
    <n v="1"/>
    <n v="0"/>
    <n v="0"/>
    <n v="1"/>
    <n v="1"/>
    <n v="0"/>
    <n v="0"/>
  </r>
  <r>
    <x v="146"/>
    <x v="31"/>
    <n v="-97.821998600000001"/>
    <x v="0"/>
    <x v="2"/>
    <x v="1"/>
    <x v="0"/>
    <n v="0"/>
    <n v="1"/>
    <n v="0"/>
    <n v="0"/>
    <n v="0"/>
    <n v="0"/>
    <x v="1"/>
    <x v="2"/>
    <x v="3"/>
    <x v="4"/>
    <x v="0"/>
    <x v="0"/>
    <x v="4"/>
    <x v="4"/>
    <x v="3"/>
    <x v="3"/>
    <x v="3"/>
    <n v="1"/>
    <x v="1"/>
    <x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3"/>
    <n v="4"/>
    <n v="4"/>
    <n v="3"/>
    <n v="4"/>
    <n v="4"/>
    <n v="3"/>
    <n v="4"/>
    <n v="4"/>
    <n v="3"/>
    <n v="3"/>
    <n v="4"/>
    <n v="0"/>
    <n v="0"/>
    <n v="1"/>
    <n v="0"/>
    <n v="0"/>
    <n v="0"/>
    <n v="3"/>
    <n v="4"/>
    <n v="3"/>
    <n v="4"/>
    <n v="4"/>
    <n v="3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"/>
    <n v="2"/>
    <n v="3"/>
    <n v="4"/>
    <n v="3"/>
    <n v="2"/>
    <n v="3"/>
    <n v="5"/>
    <n v="2"/>
    <n v="3"/>
    <n v="2"/>
    <n v="3"/>
    <n v="4"/>
    <n v="4"/>
    <n v="3"/>
    <n v="0"/>
    <n v="0"/>
    <n v="0"/>
    <n v="1"/>
    <n v="0"/>
    <n v="0"/>
  </r>
  <r>
    <x v="147"/>
    <x v="140"/>
    <n v="-81.034797670000003"/>
    <x v="0"/>
    <x v="4"/>
    <x v="1"/>
    <x v="0"/>
    <n v="0"/>
    <n v="1"/>
    <n v="0"/>
    <n v="0"/>
    <n v="0"/>
    <n v="0"/>
    <x v="1"/>
    <x v="1"/>
    <x v="3"/>
    <x v="2"/>
    <x v="2"/>
    <x v="0"/>
    <x v="4"/>
    <x v="0"/>
    <x v="3"/>
    <x v="3"/>
    <x v="3"/>
    <n v="1"/>
    <x v="0"/>
    <x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3"/>
    <n v="3"/>
    <n v="4"/>
    <n v="3"/>
    <n v="3"/>
    <n v="3"/>
    <n v="3"/>
    <n v="3"/>
    <n v="3"/>
    <n v="3"/>
    <n v="3"/>
    <n v="3"/>
    <n v="0"/>
    <n v="1"/>
    <n v="0"/>
    <n v="0"/>
    <n v="0"/>
    <n v="0"/>
    <n v="1"/>
    <n v="3"/>
    <n v="1"/>
    <n v="5"/>
    <n v="3"/>
    <n v="4"/>
    <n v="1"/>
    <n v="1"/>
    <n v="1"/>
    <n v="1"/>
    <n v="0"/>
    <n v="1"/>
    <n v="1"/>
    <n v="0"/>
    <n v="0"/>
    <n v="0"/>
    <n v="0"/>
    <n v="1"/>
    <n v="1"/>
    <n v="1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48"/>
    <x v="141"/>
    <n v="-95.434196470000003"/>
    <x v="0"/>
    <x v="4"/>
    <x v="1"/>
    <x v="1"/>
    <n v="0"/>
    <n v="1"/>
    <n v="0"/>
    <n v="1"/>
    <n v="0"/>
    <n v="0"/>
    <x v="0"/>
    <x v="2"/>
    <x v="2"/>
    <x v="1"/>
    <x v="1"/>
    <x v="2"/>
    <x v="4"/>
    <x v="0"/>
    <x v="0"/>
    <x v="2"/>
    <x v="2"/>
    <n v="0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3"/>
    <n v="2"/>
    <n v="2"/>
    <n v="2"/>
    <n v="3"/>
    <n v="2"/>
    <n v="5"/>
    <n v="5"/>
    <n v="3"/>
    <n v="4"/>
    <n v="4"/>
    <n v="5"/>
    <n v="0"/>
    <n v="0"/>
    <n v="0"/>
    <n v="0"/>
    <n v="1"/>
    <n v="0"/>
    <n v="2"/>
    <n v="2"/>
    <n v="1"/>
    <n v="5"/>
    <n v="2"/>
    <n v="5"/>
    <n v="1"/>
    <n v="1"/>
    <n v="1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49"/>
    <x v="142"/>
    <n v="-91.128997799999993"/>
    <x v="0"/>
    <x v="2"/>
    <x v="0"/>
    <x v="1"/>
    <n v="1"/>
    <n v="1"/>
    <n v="1"/>
    <n v="1"/>
    <n v="1"/>
    <n v="0"/>
    <x v="3"/>
    <x v="4"/>
    <x v="1"/>
    <x v="3"/>
    <x v="0"/>
    <x v="4"/>
    <x v="1"/>
    <x v="2"/>
    <x v="4"/>
    <x v="4"/>
    <x v="0"/>
    <n v="1"/>
    <x v="1"/>
    <x v="1"/>
    <n v="1"/>
    <n v="0"/>
    <n v="1"/>
    <n v="0"/>
    <n v="1"/>
    <n v="0"/>
    <n v="1"/>
    <n v="1"/>
    <n v="1"/>
    <n v="1"/>
    <n v="1"/>
    <n v="1"/>
    <n v="0"/>
    <n v="0"/>
    <n v="1"/>
    <n v="1"/>
    <n v="0"/>
    <n v="1"/>
    <n v="0"/>
    <n v="1"/>
    <n v="0"/>
    <n v="1"/>
    <n v="0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2"/>
    <n v="5"/>
    <n v="5"/>
    <n v="1"/>
    <n v="5"/>
    <n v="1"/>
    <n v="1"/>
    <n v="1"/>
    <n v="1"/>
    <n v="1"/>
    <n v="1"/>
    <n v="1"/>
    <n v="1"/>
    <n v="0"/>
    <n v="1"/>
    <n v="0"/>
    <n v="0"/>
    <n v="1"/>
    <n v="0"/>
    <n v="1"/>
    <n v="0"/>
    <n v="0"/>
    <n v="0"/>
    <n v="0"/>
    <n v="0"/>
    <n v="0"/>
    <n v="0"/>
    <n v="0"/>
    <x v="1"/>
    <n v="1"/>
    <n v="1"/>
    <n v="1"/>
    <n v="3"/>
    <n v="1"/>
    <n v="1"/>
    <n v="2"/>
    <n v="5"/>
    <n v="2"/>
    <n v="5"/>
    <n v="3"/>
    <n v="1"/>
    <n v="1"/>
    <n v="1"/>
    <n v="0"/>
    <n v="0"/>
    <n v="1"/>
    <n v="1"/>
    <n v="1"/>
    <n v="0"/>
  </r>
  <r>
    <x v="150"/>
    <x v="143"/>
    <n v="-82.788597109999998"/>
    <x v="0"/>
    <x v="0"/>
    <x v="1"/>
    <x v="0"/>
    <n v="0"/>
    <n v="1"/>
    <n v="0"/>
    <n v="0"/>
    <n v="0"/>
    <n v="0"/>
    <x v="3"/>
    <x v="0"/>
    <x v="0"/>
    <x v="2"/>
    <x v="4"/>
    <x v="2"/>
    <x v="2"/>
    <x v="2"/>
    <x v="3"/>
    <x v="4"/>
    <x v="4"/>
    <n v="1"/>
    <x v="0"/>
    <x v="1"/>
    <n v="0"/>
    <n v="0"/>
    <n v="1"/>
    <n v="0"/>
    <n v="1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1"/>
    <n v="1"/>
    <n v="1"/>
    <n v="1"/>
    <n v="1"/>
    <n v="3"/>
    <n v="1"/>
    <n v="1"/>
    <n v="1"/>
    <n v="1"/>
    <n v="1"/>
    <n v="0"/>
    <n v="1"/>
    <n v="0"/>
    <n v="0"/>
    <n v="0"/>
    <n v="0"/>
    <n v="5"/>
    <n v="3"/>
    <n v="4"/>
    <n v="5"/>
    <n v="5"/>
    <n v="5"/>
    <n v="1"/>
    <n v="1"/>
    <n v="1"/>
    <n v="1"/>
    <n v="0"/>
    <n v="1"/>
    <n v="0"/>
    <n v="1"/>
    <n v="0"/>
    <n v="0"/>
    <n v="0"/>
    <n v="1"/>
    <n v="0"/>
    <n v="1"/>
    <n v="1"/>
    <n v="0"/>
    <n v="0"/>
    <n v="0"/>
    <n v="0"/>
    <n v="0"/>
    <n v="0"/>
    <n v="0"/>
    <x v="1"/>
    <n v="2"/>
    <n v="1"/>
    <n v="3"/>
    <n v="4"/>
    <n v="1"/>
    <n v="1"/>
    <n v="1"/>
    <n v="1"/>
    <n v="1"/>
    <n v="1"/>
    <n v="4"/>
    <n v="4"/>
    <n v="1"/>
    <n v="1"/>
    <n v="0"/>
    <n v="0"/>
    <n v="1"/>
    <n v="1"/>
    <n v="1"/>
    <n v="1"/>
  </r>
  <r>
    <x v="151"/>
    <x v="86"/>
    <n v="-76.234298710000004"/>
    <x v="0"/>
    <x v="3"/>
    <x v="0"/>
    <x v="1"/>
    <n v="0"/>
    <n v="1"/>
    <n v="0"/>
    <n v="1"/>
    <n v="1"/>
    <n v="0"/>
    <x v="3"/>
    <x v="4"/>
    <x v="4"/>
    <x v="4"/>
    <x v="0"/>
    <x v="2"/>
    <x v="3"/>
    <x v="4"/>
    <x v="3"/>
    <x v="3"/>
    <x v="0"/>
    <n v="1"/>
    <x v="1"/>
    <x v="1"/>
    <n v="1"/>
    <n v="0"/>
    <n v="0"/>
    <n v="0"/>
    <n v="1"/>
    <n v="0"/>
    <n v="0"/>
    <n v="0"/>
    <n v="0"/>
    <n v="1"/>
    <n v="1"/>
    <n v="1"/>
    <n v="0"/>
    <n v="0"/>
    <n v="0"/>
    <n v="0"/>
    <n v="0"/>
    <n v="0"/>
    <n v="0"/>
    <n v="1"/>
    <n v="1"/>
    <n v="0"/>
    <n v="0"/>
    <n v="4"/>
    <n v="4"/>
    <n v="2"/>
    <n v="3"/>
    <n v="3"/>
    <n v="1"/>
    <n v="2"/>
    <n v="3"/>
    <n v="4"/>
    <n v="4"/>
    <n v="4"/>
    <n v="2"/>
    <n v="1"/>
    <n v="1"/>
    <n v="0"/>
    <n v="0"/>
    <n v="0"/>
    <n v="0"/>
    <n v="2"/>
    <n v="4"/>
    <n v="3"/>
    <n v="2"/>
    <n v="2"/>
    <n v="3"/>
    <n v="1"/>
    <n v="1"/>
    <n v="1"/>
    <n v="1"/>
    <n v="0"/>
    <n v="1"/>
    <n v="0"/>
    <n v="0"/>
    <n v="0"/>
    <n v="0"/>
    <n v="0"/>
    <n v="1"/>
    <n v="1"/>
    <n v="1"/>
    <n v="1"/>
    <n v="0"/>
    <n v="0"/>
    <n v="0"/>
    <n v="0"/>
    <n v="0"/>
    <n v="0"/>
    <n v="0"/>
    <x v="1"/>
    <n v="2"/>
    <n v="2"/>
    <n v="2"/>
    <n v="1"/>
    <n v="4"/>
    <n v="3"/>
    <n v="3"/>
    <n v="3"/>
    <n v="4"/>
    <n v="3"/>
    <n v="4"/>
    <n v="3"/>
    <n v="2"/>
    <n v="2"/>
    <n v="0"/>
    <n v="1"/>
    <n v="1"/>
    <n v="0"/>
    <n v="0"/>
    <n v="0"/>
  </r>
  <r>
    <x v="152"/>
    <x v="144"/>
    <n v="-85.618202210000007"/>
    <x v="0"/>
    <x v="2"/>
    <x v="0"/>
    <x v="1"/>
    <n v="1"/>
    <n v="1"/>
    <n v="1"/>
    <n v="1"/>
    <n v="1"/>
    <n v="0"/>
    <x v="3"/>
    <x v="4"/>
    <x v="4"/>
    <x v="4"/>
    <x v="0"/>
    <x v="4"/>
    <x v="1"/>
    <x v="2"/>
    <x v="4"/>
    <x v="4"/>
    <x v="0"/>
    <n v="1"/>
    <x v="1"/>
    <x v="1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1"/>
    <n v="0"/>
    <n v="1"/>
    <n v="0"/>
    <n v="1"/>
    <n v="1"/>
    <n v="1"/>
    <n v="1"/>
    <n v="5"/>
    <n v="1"/>
    <n v="3"/>
    <n v="1"/>
    <n v="1"/>
    <n v="5"/>
    <n v="5"/>
    <n v="1"/>
    <n v="0"/>
    <n v="0"/>
    <n v="0"/>
    <n v="1"/>
    <n v="0"/>
    <n v="0"/>
    <n v="1"/>
    <n v="5"/>
    <n v="1"/>
    <n v="4"/>
    <n v="4"/>
    <n v="1"/>
    <n v="1"/>
    <n v="1"/>
    <n v="1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1"/>
    <n v="4"/>
    <n v="3"/>
    <n v="2"/>
    <n v="4"/>
    <n v="4"/>
    <n v="4"/>
    <n v="4"/>
    <n v="2"/>
    <n v="2"/>
    <n v="2"/>
    <n v="4"/>
    <n v="4"/>
    <n v="2"/>
    <n v="2"/>
    <n v="0"/>
    <n v="0"/>
    <n v="0"/>
    <n v="0"/>
    <n v="0"/>
    <n v="1"/>
  </r>
  <r>
    <x v="153"/>
    <x v="145"/>
    <n v="-73.915000919999997"/>
    <x v="0"/>
    <x v="0"/>
    <x v="0"/>
    <x v="1"/>
    <n v="0"/>
    <n v="1"/>
    <n v="1"/>
    <n v="0"/>
    <n v="0"/>
    <n v="0"/>
    <x v="4"/>
    <x v="4"/>
    <x v="4"/>
    <x v="4"/>
    <x v="0"/>
    <x v="3"/>
    <x v="1"/>
    <x v="3"/>
    <x v="1"/>
    <x v="4"/>
    <x v="2"/>
    <n v="1"/>
    <x v="1"/>
    <x v="1"/>
    <n v="1"/>
    <n v="0"/>
    <n v="1"/>
    <n v="0"/>
    <n v="1"/>
    <n v="0"/>
    <n v="0"/>
    <n v="1"/>
    <n v="1"/>
    <n v="0"/>
    <n v="1"/>
    <n v="0"/>
    <n v="0"/>
    <n v="0"/>
    <n v="0"/>
    <n v="1"/>
    <n v="0"/>
    <n v="1"/>
    <n v="0"/>
    <n v="1"/>
    <n v="0"/>
    <n v="0"/>
    <n v="0"/>
    <n v="1"/>
    <n v="1"/>
    <n v="1"/>
    <n v="5"/>
    <n v="5"/>
    <n v="1"/>
    <n v="1"/>
    <n v="1"/>
    <n v="1"/>
    <n v="5"/>
    <n v="3"/>
    <n v="1"/>
    <n v="0"/>
    <n v="0"/>
    <n v="1"/>
    <n v="0"/>
    <n v="0"/>
    <n v="0"/>
    <n v="3"/>
    <n v="5"/>
    <n v="4"/>
    <n v="3"/>
    <n v="4"/>
    <n v="1"/>
    <n v="1"/>
    <n v="1"/>
    <n v="1"/>
    <n v="1"/>
    <n v="0"/>
    <n v="1"/>
    <n v="1"/>
    <n v="0"/>
    <n v="0"/>
    <n v="0"/>
    <n v="0"/>
    <n v="1"/>
    <n v="1"/>
    <n v="1"/>
    <n v="0"/>
    <n v="0"/>
    <n v="0"/>
    <n v="0"/>
    <n v="0"/>
    <n v="0"/>
    <n v="0"/>
    <n v="0"/>
    <x v="1"/>
    <n v="3"/>
    <n v="5"/>
    <n v="2"/>
    <n v="5"/>
    <n v="5"/>
    <n v="1"/>
    <n v="1"/>
    <n v="2"/>
    <n v="5"/>
    <n v="1"/>
    <n v="3"/>
    <n v="3"/>
    <n v="1"/>
    <n v="1"/>
    <n v="0"/>
    <n v="0"/>
    <n v="1"/>
    <n v="1"/>
    <n v="1"/>
    <n v="1"/>
  </r>
  <r>
    <x v="154"/>
    <x v="31"/>
    <n v="-97.821998600000001"/>
    <x v="0"/>
    <x v="0"/>
    <x v="1"/>
    <x v="0"/>
    <n v="0"/>
    <n v="0"/>
    <n v="0"/>
    <n v="1"/>
    <n v="0"/>
    <n v="0"/>
    <x v="1"/>
    <x v="1"/>
    <x v="0"/>
    <x v="0"/>
    <x v="4"/>
    <x v="0"/>
    <x v="0"/>
    <x v="3"/>
    <x v="2"/>
    <x v="1"/>
    <x v="2"/>
    <n v="1"/>
    <x v="0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4"/>
    <n v="2"/>
    <n v="4"/>
    <n v="3"/>
    <n v="2"/>
    <n v="4"/>
    <n v="4"/>
    <n v="2"/>
    <n v="5"/>
    <n v="5"/>
    <n v="3"/>
    <n v="0"/>
    <n v="0"/>
    <n v="1"/>
    <n v="1"/>
    <n v="1"/>
    <n v="0"/>
    <n v="4"/>
    <n v="4"/>
    <n v="5"/>
    <n v="3"/>
    <n v="3"/>
    <n v="3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0"/>
    <n v="0"/>
    <n v="0"/>
    <n v="0"/>
    <x v="1"/>
    <n v="1"/>
    <n v="1"/>
    <n v="3"/>
    <n v="3"/>
    <n v="3"/>
    <n v="1"/>
    <n v="2"/>
    <n v="1"/>
    <n v="1"/>
    <n v="1"/>
    <n v="3"/>
    <n v="3"/>
    <n v="1"/>
    <n v="1"/>
    <n v="0"/>
    <n v="0"/>
    <n v="0"/>
    <n v="0"/>
    <n v="1"/>
    <n v="1"/>
  </r>
  <r>
    <x v="155"/>
    <x v="146"/>
    <n v="-86.432098389999993"/>
    <x v="0"/>
    <x v="2"/>
    <x v="1"/>
    <x v="0"/>
    <n v="0"/>
    <n v="0"/>
    <n v="1"/>
    <n v="1"/>
    <n v="0"/>
    <n v="0"/>
    <x v="1"/>
    <x v="0"/>
    <x v="1"/>
    <x v="4"/>
    <x v="0"/>
    <x v="2"/>
    <x v="1"/>
    <x v="2"/>
    <x v="0"/>
    <x v="1"/>
    <x v="3"/>
    <n v="1"/>
    <x v="1"/>
    <x v="1"/>
    <n v="1"/>
    <n v="0"/>
    <n v="1"/>
    <n v="0"/>
    <n v="1"/>
    <n v="0"/>
    <n v="0"/>
    <n v="1"/>
    <n v="1"/>
    <n v="0"/>
    <n v="0"/>
    <n v="0"/>
    <n v="0"/>
    <n v="0"/>
    <n v="1"/>
    <n v="1"/>
    <n v="0"/>
    <n v="1"/>
    <n v="0"/>
    <n v="1"/>
    <n v="0"/>
    <n v="0"/>
    <n v="0"/>
    <n v="1"/>
    <n v="3"/>
    <n v="2"/>
    <n v="3"/>
    <n v="5"/>
    <n v="3"/>
    <n v="1"/>
    <n v="3"/>
    <n v="3"/>
    <n v="4"/>
    <n v="2"/>
    <n v="1"/>
    <n v="0"/>
    <n v="1"/>
    <n v="0"/>
    <n v="0"/>
    <n v="0"/>
    <n v="0"/>
    <n v="5"/>
    <n v="1"/>
    <n v="1"/>
    <n v="5"/>
    <n v="1"/>
    <n v="5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56"/>
    <x v="147"/>
    <n v="-121.1488037"/>
    <x v="0"/>
    <x v="0"/>
    <x v="1"/>
    <x v="0"/>
    <n v="0"/>
    <n v="0"/>
    <n v="1"/>
    <n v="0"/>
    <n v="0"/>
    <n v="0"/>
    <x v="4"/>
    <x v="3"/>
    <x v="1"/>
    <x v="3"/>
    <x v="1"/>
    <x v="3"/>
    <x v="0"/>
    <x v="3"/>
    <x v="1"/>
    <x v="1"/>
    <x v="2"/>
    <n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2"/>
    <n v="2"/>
    <n v="1"/>
    <n v="2"/>
    <n v="2"/>
    <n v="2"/>
    <n v="2"/>
    <n v="2"/>
    <n v="2"/>
    <n v="2"/>
    <n v="2"/>
    <n v="2"/>
    <n v="1"/>
    <n v="0"/>
    <n v="1"/>
    <n v="1"/>
    <n v="0"/>
    <n v="0"/>
    <n v="2"/>
    <n v="1"/>
    <n v="1"/>
    <n v="1"/>
    <n v="2"/>
    <n v="2"/>
    <n v="1"/>
    <n v="1"/>
    <n v="1"/>
    <n v="1"/>
    <n v="0"/>
    <n v="1"/>
    <n v="0"/>
    <n v="0"/>
    <n v="0"/>
    <n v="0"/>
    <n v="0"/>
    <n v="1"/>
    <n v="1"/>
    <n v="1"/>
    <n v="1"/>
    <n v="0"/>
    <n v="1"/>
    <n v="0"/>
    <n v="0"/>
    <n v="0"/>
    <n v="0"/>
    <n v="0"/>
    <x v="1"/>
    <n v="2"/>
    <n v="2"/>
    <n v="1"/>
    <n v="1"/>
    <n v="2"/>
    <n v="2"/>
    <n v="2"/>
    <n v="2"/>
    <n v="2"/>
    <n v="2"/>
    <n v="2"/>
    <n v="2"/>
    <n v="2"/>
    <n v="2"/>
    <n v="0"/>
    <n v="0"/>
    <n v="0"/>
    <n v="0"/>
    <n v="0"/>
    <n v="1"/>
  </r>
  <r>
    <x v="157"/>
    <x v="148"/>
    <n v="-76.332496640000002"/>
    <x v="0"/>
    <x v="2"/>
    <x v="1"/>
    <x v="1"/>
    <n v="0"/>
    <n v="1"/>
    <n v="0"/>
    <n v="0"/>
    <n v="1"/>
    <n v="0"/>
    <x v="1"/>
    <x v="1"/>
    <x v="2"/>
    <x v="0"/>
    <x v="0"/>
    <x v="4"/>
    <x v="1"/>
    <x v="0"/>
    <x v="0"/>
    <x v="4"/>
    <x v="2"/>
    <n v="1"/>
    <x v="1"/>
    <x v="1"/>
    <n v="0"/>
    <n v="1"/>
    <n v="1"/>
    <n v="0"/>
    <n v="1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3"/>
    <n v="3"/>
    <n v="3"/>
    <n v="4"/>
    <n v="4"/>
    <n v="2"/>
    <n v="4"/>
    <n v="2"/>
    <n v="3"/>
    <n v="4"/>
    <n v="4"/>
    <n v="3"/>
    <n v="1"/>
    <n v="1"/>
    <n v="1"/>
    <n v="0"/>
    <n v="0"/>
    <n v="0"/>
    <n v="4"/>
    <n v="4"/>
    <n v="2"/>
    <n v="2"/>
    <n v="4"/>
    <n v="1"/>
    <n v="1"/>
    <n v="1"/>
    <n v="1"/>
    <n v="1"/>
    <n v="0"/>
    <n v="1"/>
    <n v="0"/>
    <n v="0"/>
    <n v="0"/>
    <n v="0"/>
    <n v="0"/>
    <n v="1"/>
    <n v="1"/>
    <n v="1"/>
    <n v="1"/>
    <n v="0"/>
    <n v="1"/>
    <n v="0"/>
    <n v="0"/>
    <n v="0"/>
    <n v="0"/>
    <n v="0"/>
    <x v="1"/>
    <n v="4"/>
    <n v="3"/>
    <n v="3"/>
    <n v="5"/>
    <n v="4"/>
    <n v="4"/>
    <n v="3"/>
    <n v="4"/>
    <n v="4"/>
    <n v="2"/>
    <n v="4"/>
    <n v="4"/>
    <n v="2"/>
    <n v="5"/>
    <n v="0"/>
    <n v="1"/>
    <n v="1"/>
    <n v="0"/>
    <n v="1"/>
    <n v="0"/>
  </r>
  <r>
    <x v="158"/>
    <x v="149"/>
    <n v="-85.75939941"/>
    <x v="0"/>
    <x v="2"/>
    <x v="0"/>
    <x v="1"/>
    <n v="0"/>
    <n v="1"/>
    <n v="1"/>
    <n v="1"/>
    <n v="0"/>
    <n v="0"/>
    <x v="1"/>
    <x v="3"/>
    <x v="3"/>
    <x v="2"/>
    <x v="0"/>
    <x v="0"/>
    <x v="0"/>
    <x v="0"/>
    <x v="0"/>
    <x v="1"/>
    <x v="3"/>
    <n v="1"/>
    <x v="0"/>
    <x v="1"/>
    <n v="1"/>
    <n v="1"/>
    <n v="1"/>
    <n v="0"/>
    <n v="1"/>
    <n v="0"/>
    <n v="1"/>
    <n v="0"/>
    <n v="1"/>
    <n v="0"/>
    <n v="0"/>
    <n v="0"/>
    <n v="0"/>
    <n v="0"/>
    <n v="0"/>
    <n v="0"/>
    <n v="1"/>
    <n v="1"/>
    <n v="0"/>
    <n v="1"/>
    <n v="0"/>
    <n v="0"/>
    <n v="0"/>
    <n v="2"/>
    <n v="2"/>
    <n v="2"/>
    <n v="2"/>
    <n v="2"/>
    <n v="2"/>
    <n v="1"/>
    <n v="2"/>
    <n v="2"/>
    <n v="2"/>
    <n v="4"/>
    <n v="3"/>
    <n v="1"/>
    <n v="1"/>
    <n v="1"/>
    <n v="1"/>
    <n v="0"/>
    <n v="0"/>
    <n v="4"/>
    <n v="3"/>
    <n v="4"/>
    <n v="4"/>
    <n v="4"/>
    <n v="3"/>
    <n v="1"/>
    <n v="1"/>
    <n v="1"/>
    <n v="0"/>
    <n v="0"/>
    <n v="1"/>
    <n v="0"/>
    <n v="0"/>
    <n v="0"/>
    <n v="0"/>
    <n v="0"/>
    <n v="1"/>
    <n v="1"/>
    <n v="1"/>
    <n v="1"/>
    <n v="0"/>
    <n v="1"/>
    <n v="0"/>
    <n v="0"/>
    <n v="0"/>
    <n v="0"/>
    <n v="0"/>
    <x v="1"/>
    <n v="3"/>
    <n v="2"/>
    <n v="2"/>
    <n v="3"/>
    <n v="2"/>
    <n v="3"/>
    <n v="3"/>
    <n v="1"/>
    <n v="4"/>
    <n v="4"/>
    <n v="2"/>
    <n v="1"/>
    <n v="2"/>
    <n v="1"/>
    <n v="0"/>
    <n v="0"/>
    <n v="1"/>
    <n v="1"/>
    <n v="1"/>
    <n v="0"/>
  </r>
  <r>
    <x v="159"/>
    <x v="150"/>
    <n v="-112.0496979"/>
    <x v="0"/>
    <x v="0"/>
    <x v="0"/>
    <x v="1"/>
    <n v="1"/>
    <n v="1"/>
    <n v="1"/>
    <n v="1"/>
    <n v="1"/>
    <n v="0"/>
    <x v="3"/>
    <x v="4"/>
    <x v="4"/>
    <x v="4"/>
    <x v="0"/>
    <x v="4"/>
    <x v="1"/>
    <x v="2"/>
    <x v="4"/>
    <x v="4"/>
    <x v="0"/>
    <n v="1"/>
    <x v="1"/>
    <x v="1"/>
    <n v="1"/>
    <n v="1"/>
    <n v="1"/>
    <n v="1"/>
    <n v="1"/>
    <n v="0"/>
    <n v="1"/>
    <n v="0"/>
    <n v="1"/>
    <n v="0"/>
    <n v="1"/>
    <n v="0"/>
    <n v="1"/>
    <n v="0"/>
    <n v="1"/>
    <n v="1"/>
    <n v="1"/>
    <n v="1"/>
    <n v="0"/>
    <n v="1"/>
    <n v="1"/>
    <n v="0"/>
    <n v="1"/>
    <n v="1"/>
    <n v="1"/>
    <n v="1"/>
    <n v="2"/>
    <n v="4"/>
    <n v="2"/>
    <n v="1"/>
    <n v="1"/>
    <n v="2"/>
    <n v="5"/>
    <n v="2"/>
    <n v="1"/>
    <n v="0"/>
    <n v="1"/>
    <n v="1"/>
    <n v="1"/>
    <n v="1"/>
    <n v="0"/>
    <n v="1"/>
    <n v="4"/>
    <n v="5"/>
    <n v="3"/>
    <n v="5"/>
    <n v="1"/>
    <n v="1"/>
    <n v="1"/>
    <n v="1"/>
    <n v="1"/>
    <n v="0"/>
    <n v="0"/>
    <n v="1"/>
    <n v="0"/>
    <n v="1"/>
    <n v="0"/>
    <n v="0"/>
    <n v="1"/>
    <n v="1"/>
    <n v="1"/>
    <n v="1"/>
    <n v="0"/>
    <n v="1"/>
    <n v="1"/>
    <n v="0"/>
    <n v="1"/>
    <n v="0"/>
    <n v="0"/>
    <x v="1"/>
    <n v="1"/>
    <n v="2"/>
    <n v="1"/>
    <n v="3"/>
    <n v="2"/>
    <n v="1"/>
    <n v="2"/>
    <n v="1"/>
    <n v="2"/>
    <n v="2"/>
    <n v="3"/>
    <n v="3"/>
    <n v="1"/>
    <n v="1"/>
    <n v="0"/>
    <n v="0"/>
    <n v="1"/>
    <n v="1"/>
    <n v="1"/>
    <n v="0"/>
  </r>
  <r>
    <x v="160"/>
    <x v="151"/>
    <n v="-93.825798030000001"/>
    <x v="0"/>
    <x v="1"/>
    <x v="0"/>
    <x v="0"/>
    <n v="0"/>
    <n v="1"/>
    <n v="0"/>
    <n v="1"/>
    <n v="0"/>
    <n v="0"/>
    <x v="2"/>
    <x v="2"/>
    <x v="2"/>
    <x v="1"/>
    <x v="2"/>
    <x v="1"/>
    <x v="3"/>
    <x v="0"/>
    <x v="2"/>
    <x v="3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4"/>
    <n v="3"/>
    <n v="4"/>
    <n v="3"/>
    <n v="4"/>
    <n v="5"/>
    <m/>
    <n v="5"/>
    <n v="5"/>
    <n v="5"/>
    <n v="1"/>
    <n v="1"/>
    <n v="0"/>
    <n v="0"/>
    <n v="0"/>
    <n v="0"/>
    <n v="4"/>
    <n v="3"/>
    <n v="2"/>
    <n v="4"/>
    <n v="3"/>
    <n v="3"/>
    <n v="1"/>
    <n v="1"/>
    <n v="1"/>
    <n v="1"/>
    <n v="0"/>
    <n v="1"/>
    <n v="0"/>
    <n v="0"/>
    <n v="0"/>
    <n v="0"/>
    <n v="0"/>
    <n v="1"/>
    <n v="0"/>
    <n v="1"/>
    <n v="0"/>
    <n v="0"/>
    <n v="0"/>
    <n v="0"/>
    <n v="0"/>
    <n v="0"/>
    <n v="0"/>
    <n v="0"/>
    <x v="1"/>
    <n v="4"/>
    <n v="2"/>
    <n v="1"/>
    <n v="4"/>
    <n v="2"/>
    <n v="2"/>
    <n v="3"/>
    <n v="5"/>
    <n v="5"/>
    <n v="5"/>
    <n v="5"/>
    <n v="3"/>
    <n v="2"/>
    <n v="4"/>
    <n v="0"/>
    <n v="0"/>
    <n v="0"/>
    <n v="0"/>
    <n v="0"/>
    <n v="1"/>
  </r>
  <r>
    <x v="161"/>
    <x v="152"/>
    <n v="-91.44029999"/>
    <x v="0"/>
    <x v="2"/>
    <x v="0"/>
    <x v="1"/>
    <n v="0"/>
    <n v="0"/>
    <n v="0"/>
    <n v="1"/>
    <n v="0"/>
    <n v="0"/>
    <x v="1"/>
    <x v="3"/>
    <x v="3"/>
    <x v="4"/>
    <x v="0"/>
    <x v="3"/>
    <x v="2"/>
    <x v="0"/>
    <x v="0"/>
    <x v="1"/>
    <x v="3"/>
    <n v="1"/>
    <x v="0"/>
    <x v="0"/>
    <n v="1"/>
    <n v="0"/>
    <n v="1"/>
    <n v="1"/>
    <n v="1"/>
    <n v="0"/>
    <n v="0"/>
    <n v="0"/>
    <n v="1"/>
    <n v="0"/>
    <n v="0"/>
    <n v="1"/>
    <n v="0"/>
    <n v="0"/>
    <n v="0"/>
    <n v="0"/>
    <n v="0"/>
    <n v="0"/>
    <n v="0"/>
    <n v="1"/>
    <n v="0"/>
    <n v="0"/>
    <n v="1"/>
    <n v="2"/>
    <n v="2"/>
    <n v="3"/>
    <n v="4"/>
    <n v="5"/>
    <n v="4"/>
    <n v="3"/>
    <n v="4"/>
    <n v="4"/>
    <n v="5"/>
    <n v="4"/>
    <n v="3"/>
    <n v="1"/>
    <n v="1"/>
    <n v="1"/>
    <n v="0"/>
    <n v="1"/>
    <n v="0"/>
    <n v="2"/>
    <n v="4"/>
    <n v="4"/>
    <n v="2"/>
    <n v="3"/>
    <n v="2"/>
    <n v="1"/>
    <n v="1"/>
    <n v="1"/>
    <n v="1"/>
    <n v="0"/>
    <n v="1"/>
    <n v="0"/>
    <n v="0"/>
    <n v="0"/>
    <n v="0"/>
    <n v="0"/>
    <n v="1"/>
    <n v="1"/>
    <n v="1"/>
    <n v="1"/>
    <n v="0"/>
    <n v="1"/>
    <n v="0"/>
    <n v="0"/>
    <n v="0"/>
    <n v="0"/>
    <n v="0"/>
    <x v="1"/>
    <n v="2"/>
    <n v="4"/>
    <n v="3"/>
    <n v="5"/>
    <n v="4"/>
    <n v="2"/>
    <n v="4"/>
    <n v="5"/>
    <n v="5"/>
    <n v="5"/>
    <n v="5"/>
    <n v="4"/>
    <n v="1"/>
    <n v="5"/>
    <n v="0"/>
    <n v="1"/>
    <n v="1"/>
    <n v="1"/>
    <n v="1"/>
    <n v="1"/>
  </r>
  <r>
    <x v="162"/>
    <x v="153"/>
    <n v="-84.213500980000006"/>
    <x v="0"/>
    <x v="2"/>
    <x v="0"/>
    <x v="1"/>
    <n v="1"/>
    <n v="1"/>
    <n v="1"/>
    <n v="1"/>
    <n v="1"/>
    <n v="0"/>
    <x v="0"/>
    <x v="0"/>
    <x v="0"/>
    <x v="0"/>
    <x v="0"/>
    <x v="4"/>
    <x v="1"/>
    <x v="3"/>
    <x v="0"/>
    <x v="4"/>
    <x v="1"/>
    <n v="1"/>
    <x v="0"/>
    <x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3"/>
    <n v="4"/>
    <n v="2"/>
    <n v="3"/>
    <n v="3"/>
    <n v="3"/>
    <n v="3"/>
    <n v="3"/>
    <n v="3"/>
    <n v="3"/>
    <n v="3"/>
    <n v="1"/>
    <n v="1"/>
    <n v="1"/>
    <n v="1"/>
    <n v="0"/>
    <n v="0"/>
    <n v="2"/>
    <n v="4"/>
    <n v="4"/>
    <n v="4"/>
    <n v="3"/>
    <n v="4"/>
    <n v="1"/>
    <n v="1"/>
    <n v="1"/>
    <n v="1"/>
    <n v="0"/>
    <n v="0"/>
    <n v="1"/>
    <n v="0"/>
    <n v="0"/>
    <n v="0"/>
    <n v="0"/>
    <n v="1"/>
    <n v="1"/>
    <n v="1"/>
    <n v="1"/>
    <n v="0"/>
    <n v="1"/>
    <n v="1"/>
    <n v="1"/>
    <n v="0"/>
    <n v="0"/>
    <n v="0"/>
    <x v="1"/>
    <n v="3"/>
    <n v="1"/>
    <n v="4"/>
    <n v="5"/>
    <n v="3"/>
    <n v="1"/>
    <n v="1"/>
    <n v="3"/>
    <n v="3"/>
    <n v="4"/>
    <n v="3"/>
    <n v="3"/>
    <n v="3"/>
    <n v="3"/>
    <n v="0"/>
    <n v="0"/>
    <n v="1"/>
    <n v="0"/>
    <n v="0"/>
    <n v="0"/>
  </r>
  <r>
    <x v="163"/>
    <x v="154"/>
    <n v="-82.096702579999999"/>
    <x v="0"/>
    <x v="3"/>
    <x v="0"/>
    <x v="0"/>
    <n v="1"/>
    <n v="1"/>
    <n v="1"/>
    <n v="1"/>
    <n v="0"/>
    <n v="0"/>
    <x v="4"/>
    <x v="1"/>
    <x v="3"/>
    <x v="3"/>
    <x v="2"/>
    <x v="3"/>
    <x v="0"/>
    <x v="2"/>
    <x v="1"/>
    <x v="1"/>
    <x v="3"/>
    <n v="1"/>
    <x v="1"/>
    <x v="1"/>
    <n v="0"/>
    <n v="0"/>
    <n v="1"/>
    <n v="0"/>
    <n v="1"/>
    <n v="0"/>
    <n v="0"/>
    <n v="0"/>
    <n v="1"/>
    <n v="0"/>
    <n v="1"/>
    <n v="0"/>
    <n v="0"/>
    <n v="1"/>
    <n v="1"/>
    <n v="0"/>
    <n v="0"/>
    <n v="0"/>
    <n v="0"/>
    <n v="1"/>
    <n v="1"/>
    <n v="0"/>
    <n v="0"/>
    <n v="2"/>
    <n v="2"/>
    <n v="3"/>
    <n v="2"/>
    <n v="2"/>
    <n v="3"/>
    <n v="1"/>
    <n v="2"/>
    <n v="3"/>
    <n v="3"/>
    <n v="2"/>
    <n v="3"/>
    <n v="0"/>
    <n v="1"/>
    <n v="0"/>
    <n v="0"/>
    <n v="0"/>
    <n v="0"/>
    <n v="2"/>
    <n v="5"/>
    <n v="4"/>
    <n v="3"/>
    <n v="4"/>
    <n v="5"/>
    <n v="1"/>
    <n v="1"/>
    <n v="1"/>
    <n v="1"/>
    <n v="0"/>
    <n v="1"/>
    <n v="0"/>
    <n v="0"/>
    <n v="1"/>
    <n v="0"/>
    <n v="0"/>
    <n v="1"/>
    <n v="0"/>
    <n v="1"/>
    <n v="0"/>
    <n v="0"/>
    <n v="0"/>
    <n v="1"/>
    <n v="1"/>
    <n v="0"/>
    <n v="0"/>
    <n v="0"/>
    <x v="1"/>
    <n v="2"/>
    <n v="4"/>
    <n v="3"/>
    <n v="4"/>
    <n v="5"/>
    <n v="3"/>
    <n v="3"/>
    <n v="4"/>
    <n v="2"/>
    <n v="3"/>
    <n v="4"/>
    <n v="3"/>
    <n v="2"/>
    <n v="1"/>
    <n v="0"/>
    <n v="0"/>
    <n v="0"/>
    <n v="1"/>
    <n v="0"/>
    <n v="0"/>
  </r>
  <r>
    <x v="164"/>
    <x v="62"/>
    <n v="-102.34100340000001"/>
    <x v="0"/>
    <x v="2"/>
    <x v="0"/>
    <x v="1"/>
    <n v="1"/>
    <n v="1"/>
    <n v="1"/>
    <n v="1"/>
    <n v="1"/>
    <n v="0"/>
    <x v="4"/>
    <x v="1"/>
    <x v="1"/>
    <x v="3"/>
    <x v="1"/>
    <x v="3"/>
    <x v="0"/>
    <x v="3"/>
    <x v="3"/>
    <x v="3"/>
    <x v="0"/>
    <n v="1"/>
    <x v="1"/>
    <x v="1"/>
    <n v="1"/>
    <n v="0"/>
    <n v="0"/>
    <n v="0"/>
    <n v="1"/>
    <n v="0"/>
    <n v="0"/>
    <n v="1"/>
    <n v="1"/>
    <n v="0"/>
    <n v="0"/>
    <n v="0"/>
    <n v="0"/>
    <n v="0"/>
    <n v="1"/>
    <n v="0"/>
    <n v="0"/>
    <n v="0"/>
    <n v="0"/>
    <n v="1"/>
    <n v="1"/>
    <n v="0"/>
    <n v="0"/>
    <n v="1"/>
    <n v="1"/>
    <n v="1"/>
    <n v="3"/>
    <n v="2"/>
    <n v="2"/>
    <n v="2"/>
    <n v="1"/>
    <n v="2"/>
    <n v="3"/>
    <n v="2"/>
    <n v="2"/>
    <n v="1"/>
    <n v="1"/>
    <n v="1"/>
    <n v="1"/>
    <n v="1"/>
    <n v="0"/>
    <n v="4"/>
    <n v="4"/>
    <n v="4"/>
    <n v="4"/>
    <n v="4"/>
    <n v="1"/>
    <n v="1"/>
    <n v="1"/>
    <n v="1"/>
    <n v="1"/>
    <n v="0"/>
    <n v="1"/>
    <n v="1"/>
    <n v="0"/>
    <n v="0"/>
    <n v="1"/>
    <n v="0"/>
    <n v="1"/>
    <n v="1"/>
    <n v="1"/>
    <n v="1"/>
    <n v="0"/>
    <n v="1"/>
    <n v="1"/>
    <n v="0"/>
    <n v="0"/>
    <n v="0"/>
    <n v="0"/>
    <x v="1"/>
    <n v="2"/>
    <n v="2"/>
    <n v="2"/>
    <n v="2"/>
    <n v="2"/>
    <n v="1"/>
    <n v="2"/>
    <n v="1"/>
    <n v="1"/>
    <n v="1"/>
    <n v="1"/>
    <n v="2"/>
    <n v="1"/>
    <n v="1"/>
    <n v="0"/>
    <n v="0"/>
    <n v="1"/>
    <n v="1"/>
    <n v="1"/>
    <n v="1"/>
  </r>
  <r>
    <x v="165"/>
    <x v="155"/>
    <n v="-92.232902530000004"/>
    <x v="0"/>
    <x v="0"/>
    <x v="0"/>
    <x v="0"/>
    <n v="0"/>
    <n v="1"/>
    <n v="0"/>
    <n v="1"/>
    <n v="0"/>
    <n v="0"/>
    <x v="4"/>
    <x v="3"/>
    <x v="4"/>
    <x v="4"/>
    <x v="0"/>
    <x v="2"/>
    <x v="0"/>
    <x v="2"/>
    <x v="3"/>
    <x v="4"/>
    <x v="0"/>
    <n v="1"/>
    <x v="1"/>
    <x v="1"/>
    <n v="1"/>
    <n v="0"/>
    <n v="1"/>
    <n v="0"/>
    <n v="1"/>
    <n v="1"/>
    <n v="1"/>
    <n v="1"/>
    <n v="1"/>
    <n v="1"/>
    <n v="1"/>
    <n v="1"/>
    <n v="0"/>
    <n v="0"/>
    <n v="1"/>
    <n v="1"/>
    <n v="1"/>
    <n v="1"/>
    <n v="1"/>
    <n v="1"/>
    <n v="1"/>
    <n v="0"/>
    <n v="0"/>
    <n v="1"/>
    <n v="2"/>
    <n v="1"/>
    <n v="1"/>
    <n v="2"/>
    <n v="2"/>
    <n v="3"/>
    <n v="2"/>
    <n v="2"/>
    <n v="1"/>
    <n v="2"/>
    <n v="1"/>
    <n v="0"/>
    <n v="0"/>
    <n v="1"/>
    <n v="1"/>
    <n v="1"/>
    <n v="0"/>
    <n v="5"/>
    <n v="5"/>
    <n v="5"/>
    <n v="4"/>
    <n v="5"/>
    <n v="4"/>
    <n v="1"/>
    <n v="1"/>
    <n v="1"/>
    <n v="1"/>
    <n v="0"/>
    <n v="1"/>
    <n v="1"/>
    <n v="0"/>
    <n v="0"/>
    <n v="0"/>
    <n v="0"/>
    <n v="1"/>
    <n v="1"/>
    <n v="1"/>
    <n v="1"/>
    <n v="0"/>
    <n v="1"/>
    <n v="0"/>
    <n v="0"/>
    <n v="0"/>
    <n v="0"/>
    <n v="0"/>
    <x v="1"/>
    <n v="2"/>
    <n v="2"/>
    <n v="1"/>
    <n v="2"/>
    <n v="3"/>
    <n v="1"/>
    <n v="2"/>
    <n v="2"/>
    <n v="2"/>
    <n v="2"/>
    <n v="3"/>
    <n v="2"/>
    <n v="1"/>
    <n v="2"/>
    <n v="0"/>
    <n v="0"/>
    <n v="1"/>
    <n v="1"/>
    <n v="1"/>
    <n v="0"/>
  </r>
  <r>
    <x v="166"/>
    <x v="156"/>
    <n v="-96.821701050000001"/>
    <x v="0"/>
    <x v="0"/>
    <x v="1"/>
    <x v="1"/>
    <n v="0"/>
    <n v="0"/>
    <n v="0"/>
    <n v="0"/>
    <n v="0"/>
    <n v="0"/>
    <x v="3"/>
    <x v="1"/>
    <x v="4"/>
    <x v="4"/>
    <x v="2"/>
    <x v="2"/>
    <x v="2"/>
    <x v="4"/>
    <x v="0"/>
    <x v="1"/>
    <x v="4"/>
    <n v="1"/>
    <x v="1"/>
    <x v="1"/>
    <n v="0"/>
    <n v="1"/>
    <n v="1"/>
    <n v="0"/>
    <n v="1"/>
    <n v="0"/>
    <n v="1"/>
    <n v="1"/>
    <n v="0"/>
    <n v="0"/>
    <n v="1"/>
    <n v="1"/>
    <n v="0"/>
    <n v="0"/>
    <n v="0"/>
    <n v="0"/>
    <n v="0"/>
    <n v="0"/>
    <n v="0"/>
    <n v="1"/>
    <n v="1"/>
    <n v="0"/>
    <n v="0"/>
    <n v="2"/>
    <n v="2"/>
    <n v="2"/>
    <n v="2"/>
    <n v="2"/>
    <n v="2"/>
    <n v="2"/>
    <n v="2"/>
    <n v="2"/>
    <n v="3"/>
    <n v="4"/>
    <n v="1"/>
    <n v="0"/>
    <n v="1"/>
    <n v="1"/>
    <n v="0"/>
    <n v="1"/>
    <n v="0"/>
    <n v="3"/>
    <n v="3"/>
    <n v="3"/>
    <n v="5"/>
    <n v="3"/>
    <n v="3"/>
    <n v="1"/>
    <n v="1"/>
    <n v="1"/>
    <n v="1"/>
    <n v="1"/>
    <n v="0"/>
    <n v="1"/>
    <n v="0"/>
    <n v="0"/>
    <n v="0"/>
    <n v="0"/>
    <n v="1"/>
    <n v="0"/>
    <n v="1"/>
    <n v="0"/>
    <n v="1"/>
    <n v="0"/>
    <n v="1"/>
    <n v="0"/>
    <n v="0"/>
    <n v="0"/>
    <n v="0"/>
    <x v="1"/>
    <n v="3"/>
    <n v="3"/>
    <n v="4"/>
    <n v="5"/>
    <n v="2"/>
    <n v="2"/>
    <n v="4"/>
    <n v="4"/>
    <n v="4"/>
    <n v="4"/>
    <n v="5"/>
    <n v="5"/>
    <n v="2"/>
    <n v="2"/>
    <n v="0"/>
    <n v="0"/>
    <n v="0"/>
    <n v="0"/>
    <n v="1"/>
    <n v="0"/>
  </r>
  <r>
    <x v="167"/>
    <x v="157"/>
    <n v="-76.237602229999993"/>
    <x v="0"/>
    <x v="2"/>
    <x v="1"/>
    <x v="0"/>
    <n v="0"/>
    <n v="1"/>
    <n v="1"/>
    <n v="1"/>
    <n v="0"/>
    <n v="0"/>
    <x v="2"/>
    <x v="2"/>
    <x v="2"/>
    <x v="1"/>
    <x v="3"/>
    <x v="1"/>
    <x v="3"/>
    <x v="1"/>
    <x v="2"/>
    <x v="2"/>
    <x v="1"/>
    <n v="0"/>
    <x v="0"/>
    <x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0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5"/>
    <n v="5"/>
    <n v="5"/>
    <n v="5"/>
    <n v="5"/>
    <n v="5"/>
    <n v="1"/>
    <n v="1"/>
    <n v="1"/>
    <n v="1"/>
    <n v="0"/>
    <n v="1"/>
    <n v="0"/>
    <n v="0"/>
    <n v="0"/>
    <n v="0"/>
    <n v="0"/>
    <n v="1"/>
    <n v="1"/>
    <n v="1"/>
    <n v="1"/>
    <n v="0"/>
    <n v="1"/>
    <n v="0"/>
    <n v="0"/>
    <n v="0"/>
    <n v="0"/>
    <n v="0"/>
    <x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1"/>
  </r>
  <r>
    <x v="168"/>
    <x v="158"/>
    <n v="-121.4403992"/>
    <x v="0"/>
    <x v="3"/>
    <x v="1"/>
    <x v="0"/>
    <n v="1"/>
    <n v="1"/>
    <n v="0"/>
    <n v="0"/>
    <n v="0"/>
    <n v="0"/>
    <x v="1"/>
    <x v="3"/>
    <x v="1"/>
    <x v="3"/>
    <x v="1"/>
    <x v="3"/>
    <x v="4"/>
    <x v="0"/>
    <x v="3"/>
    <x v="1"/>
    <x v="3"/>
    <n v="1"/>
    <x v="0"/>
    <x v="1"/>
    <n v="1"/>
    <n v="1"/>
    <n v="0"/>
    <n v="0"/>
    <n v="1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4"/>
    <n v="4"/>
    <n v="4"/>
    <n v="4"/>
    <n v="4"/>
    <n v="4"/>
    <n v="4"/>
    <n v="3"/>
    <n v="4"/>
    <n v="4"/>
    <n v="4"/>
    <n v="3"/>
    <n v="1"/>
    <n v="1"/>
    <n v="0"/>
    <n v="0"/>
    <n v="0"/>
    <n v="0"/>
    <n v="4"/>
    <n v="4"/>
    <n v="4"/>
    <n v="3"/>
    <n v="3"/>
    <n v="2"/>
    <n v="1"/>
    <n v="0"/>
    <n v="0"/>
    <n v="1"/>
    <n v="0"/>
    <n v="0"/>
    <n v="1"/>
    <n v="0"/>
    <n v="0"/>
    <n v="0"/>
    <n v="0"/>
    <n v="1"/>
    <n v="0"/>
    <n v="0"/>
    <n v="0"/>
    <n v="0"/>
    <n v="0"/>
    <n v="1"/>
    <n v="0"/>
    <n v="1"/>
    <n v="0"/>
    <n v="0"/>
    <x v="1"/>
    <n v="2"/>
    <n v="4"/>
    <n v="3"/>
    <n v="3"/>
    <n v="4"/>
    <n v="3"/>
    <n v="3"/>
    <n v="3"/>
    <n v="4"/>
    <n v="4"/>
    <n v="3"/>
    <n v="3"/>
    <n v="4"/>
    <n v="3"/>
    <n v="0"/>
    <n v="0"/>
    <n v="1"/>
    <n v="0"/>
    <n v="1"/>
    <n v="0"/>
  </r>
  <r>
    <x v="169"/>
    <x v="141"/>
    <n v="-95.434196470000003"/>
    <x v="0"/>
    <x v="4"/>
    <x v="1"/>
    <x v="0"/>
    <n v="0"/>
    <n v="1"/>
    <n v="0"/>
    <n v="0"/>
    <n v="0"/>
    <n v="0"/>
    <x v="4"/>
    <x v="0"/>
    <x v="1"/>
    <x v="0"/>
    <x v="0"/>
    <x v="1"/>
    <x v="1"/>
    <x v="2"/>
    <x v="3"/>
    <x v="4"/>
    <x v="4"/>
    <n v="1"/>
    <x v="0"/>
    <x v="1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2"/>
    <n v="1"/>
    <n v="2"/>
    <n v="4"/>
    <n v="3"/>
    <n v="5"/>
    <n v="4"/>
    <n v="3"/>
    <n v="4"/>
    <n v="4"/>
    <n v="1"/>
    <n v="0"/>
    <n v="0"/>
    <n v="0"/>
    <n v="0"/>
    <n v="0"/>
    <n v="1"/>
    <n v="4"/>
    <n v="1"/>
    <n v="1"/>
    <n v="5"/>
    <n v="3"/>
    <n v="4"/>
    <n v="1"/>
    <n v="1"/>
    <n v="1"/>
    <n v="1"/>
    <n v="0"/>
    <n v="0"/>
    <n v="1"/>
    <n v="0"/>
    <n v="0"/>
    <n v="0"/>
    <n v="0"/>
    <n v="1"/>
    <n v="0"/>
    <n v="1"/>
    <n v="1"/>
    <n v="0"/>
    <n v="0"/>
    <n v="1"/>
    <n v="0"/>
    <n v="0"/>
    <n v="0"/>
    <n v="0"/>
    <x v="1"/>
    <n v="4"/>
    <n v="2"/>
    <n v="5"/>
    <n v="4"/>
    <n v="4"/>
    <n v="4"/>
    <n v="4"/>
    <n v="1"/>
    <n v="1"/>
    <n v="2"/>
    <n v="5"/>
    <n v="2"/>
    <n v="1"/>
    <n v="4"/>
    <n v="0"/>
    <n v="0"/>
    <n v="0"/>
    <n v="0"/>
    <n v="1"/>
    <n v="0"/>
  </r>
  <r>
    <x v="170"/>
    <x v="159"/>
    <n v="-74.463699340000005"/>
    <x v="0"/>
    <x v="1"/>
    <x v="1"/>
    <x v="1"/>
    <n v="0"/>
    <n v="1"/>
    <n v="1"/>
    <n v="1"/>
    <n v="0"/>
    <n v="0"/>
    <x v="1"/>
    <x v="1"/>
    <x v="0"/>
    <x v="0"/>
    <x v="1"/>
    <x v="0"/>
    <x v="2"/>
    <x v="3"/>
    <x v="3"/>
    <x v="1"/>
    <x v="2"/>
    <n v="1"/>
    <x v="0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3"/>
    <n v="3"/>
    <n v="3"/>
    <n v="5"/>
    <n v="3"/>
    <n v="4"/>
    <n v="3"/>
    <n v="4"/>
    <n v="5"/>
    <n v="3"/>
    <n v="4"/>
    <n v="1"/>
    <n v="0"/>
    <n v="0"/>
    <n v="0"/>
    <n v="0"/>
    <n v="0"/>
    <n v="5"/>
    <n v="3"/>
    <n v="3"/>
    <n v="4"/>
    <n v="3"/>
    <n v="4"/>
    <n v="1"/>
    <n v="1"/>
    <n v="1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71"/>
    <x v="31"/>
    <n v="-97.821998600000001"/>
    <x v="0"/>
    <x v="1"/>
    <x v="1"/>
    <x v="0"/>
    <n v="1"/>
    <n v="0"/>
    <n v="1"/>
    <n v="0"/>
    <n v="1"/>
    <n v="0"/>
    <x v="0"/>
    <x v="3"/>
    <x v="2"/>
    <x v="2"/>
    <x v="0"/>
    <x v="3"/>
    <x v="3"/>
    <x v="3"/>
    <x v="2"/>
    <x v="1"/>
    <x v="0"/>
    <n v="1"/>
    <x v="0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3"/>
    <n v="1"/>
    <n v="2"/>
    <n v="3"/>
    <n v="2"/>
    <n v="4"/>
    <n v="4"/>
    <n v="3"/>
    <n v="5"/>
    <n v="2"/>
    <n v="1"/>
    <n v="0"/>
    <n v="1"/>
    <n v="0"/>
    <n v="0"/>
    <n v="0"/>
    <n v="0"/>
    <n v="5"/>
    <n v="3"/>
    <n v="1"/>
    <n v="5"/>
    <n v="3"/>
    <n v="3"/>
    <n v="1"/>
    <n v="1"/>
    <n v="1"/>
    <n v="1"/>
    <n v="1"/>
    <n v="1"/>
    <n v="1"/>
    <n v="0"/>
    <n v="0"/>
    <n v="0"/>
    <n v="0"/>
    <n v="1"/>
    <n v="0"/>
    <n v="1"/>
    <n v="0"/>
    <n v="1"/>
    <n v="0"/>
    <n v="1"/>
    <n v="0"/>
    <n v="0"/>
    <n v="0"/>
    <n v="0"/>
    <x v="1"/>
    <n v="3"/>
    <n v="3"/>
    <n v="2"/>
    <n v="3"/>
    <n v="5"/>
    <n v="1"/>
    <n v="5"/>
    <n v="2"/>
    <n v="2"/>
    <n v="2"/>
    <n v="5"/>
    <n v="3"/>
    <n v="1"/>
    <n v="1"/>
    <n v="0"/>
    <n v="0"/>
    <n v="1"/>
    <n v="1"/>
    <n v="1"/>
    <n v="0"/>
  </r>
  <r>
    <x v="172"/>
    <x v="160"/>
    <n v="-75.217903140000004"/>
    <x v="0"/>
    <x v="2"/>
    <x v="1"/>
    <x v="0"/>
    <n v="0"/>
    <n v="1"/>
    <n v="0"/>
    <n v="1"/>
    <n v="0"/>
    <n v="0"/>
    <x v="4"/>
    <x v="4"/>
    <x v="1"/>
    <x v="2"/>
    <x v="0"/>
    <x v="3"/>
    <x v="1"/>
    <x v="2"/>
    <x v="1"/>
    <x v="1"/>
    <x v="0"/>
    <n v="1"/>
    <x v="1"/>
    <x v="1"/>
    <n v="1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2"/>
    <n v="2"/>
    <n v="1"/>
    <n v="3"/>
    <n v="2"/>
    <n v="3"/>
    <n v="2"/>
    <n v="3"/>
    <n v="1"/>
    <n v="2"/>
    <n v="3"/>
    <n v="1"/>
    <n v="0"/>
    <n v="1"/>
    <n v="0"/>
    <n v="0"/>
    <n v="0"/>
    <n v="3"/>
    <n v="3"/>
    <n v="4"/>
    <n v="4"/>
    <n v="4"/>
    <n v="5"/>
    <n v="1"/>
    <n v="0"/>
    <n v="1"/>
    <n v="0"/>
    <n v="0"/>
    <n v="0"/>
    <n v="1"/>
    <n v="0"/>
    <n v="1"/>
    <n v="0"/>
    <n v="0"/>
    <n v="1"/>
    <n v="1"/>
    <n v="1"/>
    <n v="0"/>
    <n v="0"/>
    <n v="1"/>
    <n v="0"/>
    <n v="0"/>
    <n v="0"/>
    <n v="0"/>
    <n v="0"/>
    <x v="1"/>
    <n v="2"/>
    <n v="2"/>
    <n v="2"/>
    <n v="1"/>
    <n v="4"/>
    <n v="4"/>
    <n v="2"/>
    <n v="2"/>
    <n v="3"/>
    <n v="3"/>
    <n v="1"/>
    <n v="3"/>
    <n v="3"/>
    <n v="3"/>
    <n v="0"/>
    <n v="0"/>
    <n v="1"/>
    <n v="0"/>
    <n v="0"/>
    <n v="0"/>
  </r>
  <r>
    <x v="173"/>
    <x v="161"/>
    <n v="-80.258697510000005"/>
    <x v="0"/>
    <x v="1"/>
    <x v="0"/>
    <x v="1"/>
    <n v="0"/>
    <n v="1"/>
    <n v="1"/>
    <n v="1"/>
    <n v="0"/>
    <n v="0"/>
    <x v="2"/>
    <x v="0"/>
    <x v="2"/>
    <x v="1"/>
    <x v="0"/>
    <x v="4"/>
    <x v="3"/>
    <x v="0"/>
    <x v="0"/>
    <x v="0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1"/>
    <n v="1"/>
    <n v="1"/>
    <n v="2"/>
    <n v="2"/>
    <n v="4"/>
    <n v="3"/>
    <n v="2"/>
    <n v="3"/>
    <n v="3"/>
    <n v="0"/>
    <n v="0"/>
    <n v="0"/>
    <n v="1"/>
    <n v="0"/>
    <n v="0"/>
    <n v="3"/>
    <n v="2"/>
    <n v="1"/>
    <n v="5"/>
    <n v="1"/>
    <n v="5"/>
    <n v="1"/>
    <n v="1"/>
    <n v="1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1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74"/>
    <x v="162"/>
    <n v="-94.305198669999996"/>
    <x v="0"/>
    <x v="0"/>
    <x v="1"/>
    <x v="0"/>
    <n v="0"/>
    <n v="1"/>
    <n v="0"/>
    <n v="1"/>
    <n v="0"/>
    <n v="0"/>
    <x v="4"/>
    <x v="3"/>
    <x v="1"/>
    <x v="1"/>
    <x v="0"/>
    <x v="1"/>
    <x v="2"/>
    <x v="4"/>
    <x v="1"/>
    <x v="2"/>
    <x v="3"/>
    <n v="0"/>
    <x v="0"/>
    <x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5"/>
    <n v="2"/>
    <n v="2"/>
    <n v="1"/>
    <n v="2"/>
    <n v="2"/>
    <n v="5"/>
    <n v="2"/>
    <n v="3"/>
    <n v="3"/>
    <n v="2"/>
    <n v="3"/>
    <n v="0"/>
    <n v="0"/>
    <n v="0"/>
    <n v="1"/>
    <n v="0"/>
    <n v="0"/>
    <n v="5"/>
    <n v="4"/>
    <n v="2"/>
    <n v="5"/>
    <n v="1"/>
    <n v="3"/>
    <n v="1"/>
    <n v="1"/>
    <n v="1"/>
    <n v="1"/>
    <n v="1"/>
    <n v="1"/>
    <n v="0"/>
    <n v="0"/>
    <n v="0"/>
    <n v="0"/>
    <n v="0"/>
    <n v="1"/>
    <n v="1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75"/>
    <x v="163"/>
    <n v="-84.17250061"/>
    <x v="0"/>
    <x v="4"/>
    <x v="1"/>
    <x v="1"/>
    <n v="0"/>
    <n v="0"/>
    <n v="0"/>
    <n v="0"/>
    <n v="0"/>
    <n v="0"/>
    <x v="1"/>
    <x v="1"/>
    <x v="3"/>
    <x v="2"/>
    <x v="2"/>
    <x v="0"/>
    <x v="4"/>
    <x v="0"/>
    <x v="3"/>
    <x v="3"/>
    <x v="3"/>
    <n v="1"/>
    <x v="0"/>
    <x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3"/>
    <n v="3"/>
    <n v="3"/>
    <n v="3"/>
    <n v="3"/>
    <n v="3"/>
    <n v="3"/>
    <n v="3"/>
    <n v="0"/>
    <n v="1"/>
    <n v="1"/>
    <n v="0"/>
    <n v="0"/>
    <n v="0"/>
    <n v="3"/>
    <n v="3"/>
    <n v="3"/>
    <n v="3"/>
    <n v="3"/>
    <n v="3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1"/>
    <n v="2"/>
    <n v="3"/>
    <n v="3"/>
    <n v="3"/>
    <n v="3"/>
    <n v="3"/>
    <n v="3"/>
    <n v="3"/>
    <n v="3"/>
    <n v="3"/>
    <n v="3"/>
    <n v="3"/>
    <n v="3"/>
    <n v="3"/>
    <n v="0"/>
    <n v="0"/>
    <n v="0"/>
    <n v="1"/>
    <n v="0"/>
    <n v="0"/>
  </r>
  <r>
    <x v="176"/>
    <x v="31"/>
    <n v="-97.821998600000001"/>
    <x v="0"/>
    <x v="0"/>
    <x v="1"/>
    <x v="0"/>
    <n v="0"/>
    <n v="1"/>
    <n v="0"/>
    <n v="0"/>
    <n v="0"/>
    <n v="0"/>
    <x v="3"/>
    <x v="4"/>
    <x v="4"/>
    <x v="4"/>
    <x v="0"/>
    <x v="4"/>
    <x v="1"/>
    <x v="2"/>
    <x v="4"/>
    <x v="4"/>
    <x v="0"/>
    <n v="1"/>
    <x v="1"/>
    <x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1"/>
    <n v="0"/>
    <n v="1"/>
    <n v="0"/>
    <n v="0"/>
    <n v="1"/>
    <n v="1"/>
    <n v="1"/>
    <n v="1"/>
    <n v="1"/>
    <n v="1"/>
    <m/>
    <m/>
    <m/>
    <m/>
    <m/>
    <m/>
    <n v="0"/>
    <n v="1"/>
    <n v="0"/>
    <n v="0"/>
    <n v="0"/>
    <n v="0"/>
    <n v="1"/>
    <n v="2"/>
    <n v="2"/>
    <n v="2"/>
    <n v="2"/>
    <n v="2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"/>
    <n v="2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0"/>
  </r>
  <r>
    <x v="177"/>
    <x v="164"/>
    <n v="-119.4185944"/>
    <x v="0"/>
    <x v="1"/>
    <x v="1"/>
    <x v="0"/>
    <n v="0"/>
    <n v="1"/>
    <n v="0"/>
    <n v="1"/>
    <n v="0"/>
    <n v="0"/>
    <x v="2"/>
    <x v="2"/>
    <x v="2"/>
    <x v="0"/>
    <x v="0"/>
    <x v="4"/>
    <x v="0"/>
    <x v="3"/>
    <x v="3"/>
    <x v="3"/>
    <x v="3"/>
    <n v="1"/>
    <x v="0"/>
    <x v="0"/>
    <n v="0"/>
    <n v="0"/>
    <n v="1"/>
    <n v="1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5"/>
    <n v="5"/>
    <n v="3"/>
    <n v="5"/>
    <n v="5"/>
    <n v="4"/>
    <n v="5"/>
    <n v="5"/>
    <n v="5"/>
    <n v="5"/>
    <n v="5"/>
    <n v="3"/>
    <n v="1"/>
    <n v="0"/>
    <n v="0"/>
    <n v="1"/>
    <n v="0"/>
    <n v="0"/>
    <n v="4"/>
    <n v="4"/>
    <n v="2"/>
    <n v="3"/>
    <n v="3"/>
    <n v="2"/>
    <n v="1"/>
    <n v="1"/>
    <n v="1"/>
    <n v="1"/>
    <n v="1"/>
    <n v="1"/>
    <n v="1"/>
    <n v="0"/>
    <n v="0"/>
    <n v="0"/>
    <n v="0"/>
    <n v="1"/>
    <n v="0"/>
    <n v="1"/>
    <n v="0"/>
    <n v="0"/>
    <n v="0"/>
    <n v="0"/>
    <n v="0"/>
    <n v="0"/>
    <n v="0"/>
    <n v="0"/>
    <x v="1"/>
    <n v="3"/>
    <n v="2"/>
    <n v="2"/>
    <n v="5"/>
    <n v="3"/>
    <n v="3"/>
    <n v="5"/>
    <n v="5"/>
    <n v="5"/>
    <n v="5"/>
    <n v="5"/>
    <n v="4"/>
    <n v="2"/>
    <n v="5"/>
    <n v="0"/>
    <n v="0"/>
    <n v="0"/>
    <n v="0"/>
    <n v="0"/>
    <n v="1"/>
  </r>
  <r>
    <x v="178"/>
    <x v="165"/>
    <n v="-80.866302489999995"/>
    <x v="0"/>
    <x v="1"/>
    <x v="0"/>
    <x v="1"/>
    <n v="0"/>
    <n v="1"/>
    <n v="0"/>
    <n v="0"/>
    <n v="0"/>
    <n v="0"/>
    <x v="2"/>
    <x v="2"/>
    <x v="2"/>
    <x v="1"/>
    <x v="4"/>
    <x v="1"/>
    <x v="3"/>
    <x v="1"/>
    <x v="2"/>
    <x v="2"/>
    <x v="2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5"/>
    <n v="3"/>
    <n v="3"/>
    <n v="3"/>
    <n v="5"/>
    <n v="5"/>
    <n v="5"/>
    <n v="5"/>
    <n v="5"/>
    <n v="5"/>
    <n v="1"/>
    <n v="0"/>
    <n v="0"/>
    <n v="0"/>
    <n v="0"/>
    <n v="0"/>
    <n v="5"/>
    <n v="1"/>
    <n v="1"/>
    <n v="3"/>
    <n v="1"/>
    <n v="5"/>
    <n v="1"/>
    <n v="1"/>
    <n v="1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79"/>
    <x v="166"/>
    <n v="-97.320800779999999"/>
    <x v="0"/>
    <x v="0"/>
    <x v="1"/>
    <x v="0"/>
    <n v="0"/>
    <n v="0"/>
    <n v="0"/>
    <n v="1"/>
    <n v="0"/>
    <n v="0"/>
    <x v="2"/>
    <x v="4"/>
    <x v="4"/>
    <x v="1"/>
    <x v="0"/>
    <x v="1"/>
    <x v="3"/>
    <x v="2"/>
    <x v="2"/>
    <x v="2"/>
    <x v="0"/>
    <n v="1"/>
    <x v="0"/>
    <x v="1"/>
    <n v="1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5"/>
    <n v="5"/>
    <n v="1"/>
    <n v="3"/>
    <n v="1"/>
    <n v="1"/>
    <n v="2"/>
    <n v="2"/>
    <n v="3"/>
    <n v="1"/>
    <n v="3"/>
    <n v="3"/>
    <n v="0"/>
    <n v="0"/>
    <n v="1"/>
    <n v="0"/>
    <n v="0"/>
    <n v="0"/>
    <n v="4"/>
    <n v="5"/>
    <n v="5"/>
    <n v="3"/>
    <n v="4"/>
    <n v="2"/>
    <n v="1"/>
    <n v="1"/>
    <n v="1"/>
    <n v="1"/>
    <n v="0"/>
    <n v="1"/>
    <n v="0"/>
    <n v="0"/>
    <n v="0"/>
    <n v="0"/>
    <n v="0"/>
    <n v="1"/>
    <n v="1"/>
    <n v="1"/>
    <n v="1"/>
    <n v="0"/>
    <n v="1"/>
    <n v="0"/>
    <n v="0"/>
    <n v="0"/>
    <n v="0"/>
    <n v="0"/>
    <x v="1"/>
    <n v="3"/>
    <n v="1"/>
    <n v="2"/>
    <n v="5"/>
    <n v="2"/>
    <n v="4"/>
    <n v="4"/>
    <n v="4"/>
    <n v="5"/>
    <n v="1"/>
    <n v="3"/>
    <n v="1"/>
    <n v="1"/>
    <n v="5"/>
    <n v="0"/>
    <n v="0"/>
    <n v="1"/>
    <n v="1"/>
    <n v="0"/>
    <n v="1"/>
  </r>
  <r>
    <x v="180"/>
    <x v="167"/>
    <n v="-77.019996640000002"/>
    <x v="0"/>
    <x v="0"/>
    <x v="0"/>
    <x v="1"/>
    <n v="0"/>
    <n v="1"/>
    <n v="0"/>
    <n v="1"/>
    <n v="0"/>
    <n v="0"/>
    <x v="1"/>
    <x v="3"/>
    <x v="3"/>
    <x v="2"/>
    <x v="2"/>
    <x v="0"/>
    <x v="0"/>
    <x v="2"/>
    <x v="1"/>
    <x v="1"/>
    <x v="0"/>
    <n v="1"/>
    <x v="0"/>
    <x v="1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2"/>
    <n v="2"/>
    <n v="2"/>
    <n v="1"/>
    <n v="2"/>
    <n v="2"/>
    <n v="3"/>
    <n v="2"/>
    <n v="2"/>
    <n v="3"/>
    <n v="3"/>
    <n v="3"/>
    <n v="0"/>
    <n v="1"/>
    <n v="0"/>
    <n v="0"/>
    <n v="1"/>
    <n v="0"/>
    <n v="3"/>
    <n v="4"/>
    <n v="4"/>
    <n v="4"/>
    <n v="4"/>
    <n v="3"/>
    <n v="1"/>
    <n v="1"/>
    <n v="1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x v="1"/>
    <n v="4"/>
    <n v="2"/>
    <n v="2"/>
    <n v="3"/>
    <n v="2"/>
    <n v="2"/>
    <n v="3"/>
    <n v="2"/>
    <n v="2"/>
    <n v="3"/>
    <n v="3"/>
    <n v="3"/>
    <n v="2"/>
    <n v="3"/>
    <n v="0"/>
    <n v="0"/>
    <n v="1"/>
    <n v="1"/>
    <n v="1"/>
    <n v="1"/>
  </r>
  <r>
    <x v="181"/>
    <x v="168"/>
    <n v="-73.871597289999997"/>
    <x v="0"/>
    <x v="2"/>
    <x v="1"/>
    <x v="0"/>
    <n v="0"/>
    <n v="0"/>
    <n v="1"/>
    <n v="0"/>
    <n v="0"/>
    <n v="0"/>
    <x v="1"/>
    <x v="0"/>
    <x v="2"/>
    <x v="3"/>
    <x v="0"/>
    <x v="2"/>
    <x v="4"/>
    <x v="1"/>
    <x v="3"/>
    <x v="2"/>
    <x v="0"/>
    <n v="1"/>
    <x v="0"/>
    <x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2"/>
    <n v="3"/>
    <n v="1"/>
    <n v="1"/>
    <n v="3"/>
    <n v="2"/>
    <n v="4"/>
    <n v="2"/>
    <n v="3"/>
    <n v="3"/>
    <n v="1"/>
    <n v="0"/>
    <n v="1"/>
    <n v="0"/>
    <n v="1"/>
    <n v="0"/>
    <n v="0"/>
    <n v="2"/>
    <n v="2"/>
    <n v="3"/>
    <n v="3"/>
    <n v="1"/>
    <n v="1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1"/>
    <n v="2"/>
    <n v="1"/>
    <n v="2"/>
    <n v="1"/>
    <n v="3"/>
    <n v="4"/>
    <n v="3"/>
    <n v="2"/>
    <n v="4"/>
    <n v="2"/>
    <n v="3"/>
    <n v="1"/>
    <n v="2"/>
    <n v="4"/>
    <n v="0"/>
    <n v="0"/>
    <n v="1"/>
    <n v="0"/>
    <n v="0"/>
    <n v="0"/>
  </r>
  <r>
    <x v="182"/>
    <x v="169"/>
    <n v="-83.848503109999996"/>
    <x v="0"/>
    <x v="3"/>
    <x v="1"/>
    <x v="0"/>
    <n v="0"/>
    <n v="0"/>
    <n v="0"/>
    <n v="1"/>
    <n v="0"/>
    <n v="0"/>
    <x v="3"/>
    <x v="0"/>
    <x v="4"/>
    <x v="4"/>
    <x v="1"/>
    <x v="2"/>
    <x v="3"/>
    <x v="2"/>
    <x v="0"/>
    <x v="4"/>
    <x v="0"/>
    <n v="1"/>
    <x v="1"/>
    <x v="1"/>
    <n v="0"/>
    <n v="1"/>
    <n v="1"/>
    <n v="1"/>
    <n v="1"/>
    <n v="0"/>
    <n v="0"/>
    <n v="1"/>
    <n v="0"/>
    <n v="1"/>
    <n v="1"/>
    <n v="1"/>
    <n v="0"/>
    <n v="1"/>
    <n v="1"/>
    <n v="0"/>
    <n v="0"/>
    <n v="1"/>
    <n v="0"/>
    <n v="1"/>
    <n v="1"/>
    <n v="0"/>
    <n v="0"/>
    <n v="1"/>
    <n v="2"/>
    <n v="1"/>
    <n v="3"/>
    <n v="1"/>
    <n v="2"/>
    <n v="3"/>
    <n v="1"/>
    <n v="1"/>
    <n v="3"/>
    <n v="1"/>
    <n v="1"/>
    <n v="0"/>
    <n v="1"/>
    <n v="0"/>
    <n v="0"/>
    <n v="0"/>
    <n v="0"/>
    <n v="5"/>
    <n v="4"/>
    <n v="4"/>
    <n v="5"/>
    <n v="4"/>
    <n v="5"/>
    <n v="1"/>
    <n v="1"/>
    <n v="1"/>
    <n v="1"/>
    <n v="1"/>
    <n v="0"/>
    <n v="0"/>
    <n v="0"/>
    <n v="0"/>
    <n v="0"/>
    <n v="0"/>
    <n v="1"/>
    <n v="1"/>
    <n v="1"/>
    <n v="1"/>
    <n v="1"/>
    <n v="0"/>
    <n v="0"/>
    <n v="0"/>
    <n v="0"/>
    <n v="0"/>
    <n v="0"/>
    <x v="1"/>
    <n v="4"/>
    <n v="1"/>
    <n v="3"/>
    <n v="5"/>
    <n v="1"/>
    <n v="2"/>
    <n v="2"/>
    <n v="1"/>
    <n v="3"/>
    <n v="1"/>
    <n v="3"/>
    <n v="4"/>
    <n v="1"/>
    <n v="1"/>
    <n v="0"/>
    <n v="0"/>
    <n v="1"/>
    <n v="0"/>
    <n v="0"/>
    <n v="1"/>
  </r>
  <r>
    <x v="183"/>
    <x v="170"/>
    <n v="-111.98560329999999"/>
    <x v="0"/>
    <x v="1"/>
    <x v="1"/>
    <x v="0"/>
    <n v="0"/>
    <n v="0"/>
    <n v="1"/>
    <n v="1"/>
    <n v="0"/>
    <n v="0"/>
    <x v="4"/>
    <x v="3"/>
    <x v="1"/>
    <x v="4"/>
    <x v="0"/>
    <x v="3"/>
    <x v="4"/>
    <x v="2"/>
    <x v="3"/>
    <x v="4"/>
    <x v="4"/>
    <n v="1"/>
    <x v="0"/>
    <x v="1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1"/>
    <n v="1"/>
    <n v="3"/>
    <n v="1"/>
    <n v="1"/>
    <n v="2"/>
    <n v="1"/>
    <n v="1"/>
    <n v="2"/>
    <n v="2"/>
    <n v="1"/>
    <n v="1"/>
    <n v="1"/>
    <n v="0"/>
    <n v="1"/>
    <n v="1"/>
    <n v="0"/>
    <n v="3"/>
    <n v="4"/>
    <n v="3"/>
    <n v="4"/>
    <n v="3"/>
    <n v="3"/>
    <n v="1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1"/>
    <n v="4"/>
    <n v="3"/>
    <n v="2"/>
    <n v="5"/>
    <n v="2"/>
    <n v="1"/>
    <n v="2"/>
    <n v="5"/>
    <n v="5"/>
    <n v="5"/>
    <n v="5"/>
    <n v="5"/>
    <n v="1"/>
    <n v="1"/>
    <n v="0"/>
    <n v="0"/>
    <n v="1"/>
    <n v="0"/>
    <n v="1"/>
    <n v="0"/>
  </r>
  <r>
    <x v="184"/>
    <x v="171"/>
    <n v="-122.0081024"/>
    <x v="0"/>
    <x v="2"/>
    <x v="1"/>
    <x v="0"/>
    <n v="0"/>
    <n v="0"/>
    <n v="0"/>
    <n v="1"/>
    <n v="0"/>
    <n v="0"/>
    <x v="3"/>
    <x v="4"/>
    <x v="2"/>
    <x v="2"/>
    <x v="0"/>
    <x v="1"/>
    <x v="0"/>
    <x v="2"/>
    <x v="2"/>
    <x v="4"/>
    <x v="3"/>
    <n v="1"/>
    <x v="1"/>
    <x v="0"/>
    <n v="1"/>
    <n v="0"/>
    <n v="1"/>
    <n v="0"/>
    <n v="1"/>
    <n v="0"/>
    <n v="0"/>
    <n v="0"/>
    <n v="1"/>
    <n v="1"/>
    <n v="0"/>
    <n v="1"/>
    <n v="0"/>
    <n v="0"/>
    <n v="1"/>
    <n v="0"/>
    <n v="0"/>
    <n v="0"/>
    <n v="0"/>
    <n v="1"/>
    <n v="1"/>
    <n v="0"/>
    <n v="0"/>
    <n v="2"/>
    <n v="2"/>
    <n v="1"/>
    <n v="2"/>
    <n v="4"/>
    <n v="2"/>
    <n v="2"/>
    <n v="2"/>
    <n v="2"/>
    <n v="4"/>
    <n v="4"/>
    <n v="3"/>
    <n v="0"/>
    <n v="1"/>
    <n v="0"/>
    <n v="0"/>
    <n v="0"/>
    <n v="0"/>
    <n v="5"/>
    <n v="3"/>
    <n v="2"/>
    <n v="4"/>
    <n v="1"/>
    <n v="4"/>
    <n v="1"/>
    <n v="1"/>
    <n v="1"/>
    <n v="1"/>
    <n v="0"/>
    <n v="1"/>
    <n v="0"/>
    <n v="0"/>
    <n v="0"/>
    <n v="0"/>
    <n v="0"/>
    <n v="1"/>
    <n v="1"/>
    <n v="1"/>
    <n v="1"/>
    <n v="0"/>
    <n v="1"/>
    <n v="0"/>
    <n v="0"/>
    <n v="0"/>
    <n v="0"/>
    <n v="0"/>
    <x v="1"/>
    <n v="4"/>
    <n v="3"/>
    <n v="3"/>
    <n v="5"/>
    <n v="2"/>
    <n v="2"/>
    <n v="2"/>
    <n v="2"/>
    <n v="2"/>
    <n v="2"/>
    <n v="5"/>
    <n v="5"/>
    <n v="1"/>
    <n v="3"/>
    <n v="0"/>
    <n v="0"/>
    <n v="0"/>
    <n v="0"/>
    <n v="1"/>
    <n v="0"/>
  </r>
  <r>
    <x v="185"/>
    <x v="172"/>
    <n v="-76.651496890000004"/>
    <x v="0"/>
    <x v="0"/>
    <x v="1"/>
    <x v="0"/>
    <n v="0"/>
    <n v="0"/>
    <n v="0"/>
    <n v="1"/>
    <n v="0"/>
    <n v="0"/>
    <x v="1"/>
    <x v="3"/>
    <x v="3"/>
    <x v="2"/>
    <x v="0"/>
    <x v="0"/>
    <x v="2"/>
    <x v="3"/>
    <x v="0"/>
    <x v="1"/>
    <x v="3"/>
    <n v="1"/>
    <x v="1"/>
    <x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3"/>
    <n v="3"/>
    <n v="2"/>
    <n v="4"/>
    <n v="3"/>
    <n v="4"/>
    <n v="3"/>
    <n v="3"/>
    <n v="4"/>
    <n v="5"/>
    <n v="4"/>
    <n v="3"/>
    <n v="0"/>
    <n v="0"/>
    <n v="0"/>
    <n v="1"/>
    <n v="0"/>
    <n v="0"/>
    <n v="3"/>
    <n v="2"/>
    <n v="2"/>
    <n v="4"/>
    <n v="4"/>
    <n v="4"/>
    <n v="1"/>
    <n v="1"/>
    <n v="1"/>
    <n v="1"/>
    <n v="0"/>
    <n v="1"/>
    <n v="0"/>
    <n v="0"/>
    <n v="0"/>
    <n v="0"/>
    <n v="0"/>
    <n v="1"/>
    <n v="0"/>
    <n v="1"/>
    <n v="0"/>
    <n v="0"/>
    <n v="0"/>
    <n v="0"/>
    <n v="0"/>
    <n v="0"/>
    <n v="0"/>
    <n v="0"/>
    <x v="1"/>
    <n v="3"/>
    <n v="3"/>
    <n v="3"/>
    <n v="5"/>
    <n v="4"/>
    <n v="4"/>
    <n v="3"/>
    <n v="4"/>
    <n v="4"/>
    <n v="3"/>
    <n v="4"/>
    <n v="5"/>
    <n v="3"/>
    <n v="3"/>
    <n v="0"/>
    <n v="0"/>
    <n v="0"/>
    <n v="0"/>
    <n v="1"/>
    <n v="1"/>
  </r>
  <r>
    <x v="186"/>
    <x v="173"/>
    <n v="-81.418800349999998"/>
    <x v="0"/>
    <x v="3"/>
    <x v="1"/>
    <x v="0"/>
    <n v="0"/>
    <n v="0"/>
    <n v="0"/>
    <n v="1"/>
    <n v="0"/>
    <n v="0"/>
    <x v="3"/>
    <x v="3"/>
    <x v="3"/>
    <x v="3"/>
    <x v="0"/>
    <x v="1"/>
    <x v="2"/>
    <x v="2"/>
    <x v="4"/>
    <x v="3"/>
    <x v="3"/>
    <n v="1"/>
    <x v="0"/>
    <x v="0"/>
    <n v="0"/>
    <n v="0"/>
    <n v="0"/>
    <n v="1"/>
    <n v="1"/>
    <n v="0"/>
    <n v="0"/>
    <n v="1"/>
    <n v="0"/>
    <n v="0"/>
    <n v="1"/>
    <n v="1"/>
    <n v="0"/>
    <n v="0"/>
    <n v="1"/>
    <n v="0"/>
    <n v="0"/>
    <n v="0"/>
    <n v="0"/>
    <n v="0"/>
    <n v="0"/>
    <n v="0"/>
    <n v="0"/>
    <n v="1"/>
    <n v="1"/>
    <n v="2"/>
    <n v="3"/>
    <n v="5"/>
    <n v="3"/>
    <n v="4"/>
    <n v="1"/>
    <n v="3"/>
    <n v="5"/>
    <n v="5"/>
    <n v="1"/>
    <n v="0"/>
    <n v="0"/>
    <n v="1"/>
    <n v="0"/>
    <n v="0"/>
    <n v="0"/>
    <n v="3"/>
    <n v="3"/>
    <n v="4"/>
    <n v="2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1"/>
    <n v="4"/>
    <n v="3"/>
    <n v="3"/>
    <n v="5"/>
    <n v="5"/>
    <n v="4"/>
    <n v="3"/>
    <n v="4"/>
    <n v="4"/>
    <n v="3"/>
    <n v="5"/>
    <n v="4"/>
    <n v="2"/>
    <n v="4"/>
    <n v="0"/>
    <n v="0"/>
    <n v="0"/>
    <n v="1"/>
    <n v="0"/>
    <n v="0"/>
  </r>
  <r>
    <x v="187"/>
    <x v="174"/>
    <n v="-72.849098209999994"/>
    <x v="0"/>
    <x v="1"/>
    <x v="0"/>
    <x v="0"/>
    <n v="1"/>
    <n v="1"/>
    <n v="1"/>
    <n v="1"/>
    <n v="0"/>
    <n v="0"/>
    <x v="1"/>
    <x v="3"/>
    <x v="2"/>
    <x v="4"/>
    <x v="2"/>
    <x v="1"/>
    <x v="3"/>
    <x v="2"/>
    <x v="1"/>
    <x v="4"/>
    <x v="0"/>
    <n v="1"/>
    <x v="0"/>
    <x v="1"/>
    <n v="1"/>
    <n v="0"/>
    <n v="1"/>
    <n v="0"/>
    <n v="1"/>
    <n v="0"/>
    <n v="1"/>
    <n v="0"/>
    <n v="1"/>
    <n v="0"/>
    <n v="0"/>
    <n v="1"/>
    <n v="0"/>
    <n v="0"/>
    <n v="0"/>
    <n v="0"/>
    <n v="0"/>
    <n v="1"/>
    <n v="1"/>
    <n v="1"/>
    <n v="0"/>
    <n v="0"/>
    <n v="0"/>
    <n v="2"/>
    <n v="1"/>
    <n v="1"/>
    <n v="2"/>
    <n v="5"/>
    <n v="3"/>
    <n v="1"/>
    <n v="1"/>
    <n v="3"/>
    <n v="4"/>
    <n v="5"/>
    <n v="3"/>
    <n v="1"/>
    <n v="1"/>
    <n v="1"/>
    <n v="0"/>
    <n v="0"/>
    <n v="0"/>
    <n v="4"/>
    <n v="5"/>
    <n v="5"/>
    <n v="4"/>
    <n v="5"/>
    <n v="1"/>
    <n v="1"/>
    <n v="1"/>
    <n v="1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x v="1"/>
    <n v="2"/>
    <n v="1"/>
    <n v="1"/>
    <n v="5"/>
    <n v="2"/>
    <n v="1"/>
    <n v="2"/>
    <n v="1"/>
    <n v="1"/>
    <n v="1"/>
    <n v="1"/>
    <n v="2"/>
    <n v="1"/>
    <n v="1"/>
    <n v="0"/>
    <n v="0"/>
    <n v="1"/>
    <n v="1"/>
    <n v="1"/>
    <n v="0"/>
  </r>
  <r>
    <x v="188"/>
    <x v="175"/>
    <n v="-104.77490229999999"/>
    <x v="0"/>
    <x v="2"/>
    <x v="0"/>
    <x v="1"/>
    <n v="0"/>
    <n v="1"/>
    <n v="0"/>
    <n v="1"/>
    <n v="0"/>
    <n v="0"/>
    <x v="1"/>
    <x v="0"/>
    <x v="3"/>
    <x v="2"/>
    <x v="0"/>
    <x v="4"/>
    <x v="4"/>
    <x v="3"/>
    <x v="2"/>
    <x v="4"/>
    <x v="2"/>
    <n v="1"/>
    <x v="0"/>
    <x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5"/>
    <n v="1"/>
    <n v="1"/>
    <n v="1"/>
    <n v="3"/>
    <n v="2"/>
    <n v="3"/>
    <n v="2"/>
    <n v="3"/>
    <n v="5"/>
    <n v="3"/>
    <n v="1"/>
    <n v="0"/>
    <n v="0"/>
    <n v="1"/>
    <n v="0"/>
    <n v="0"/>
    <n v="0"/>
    <n v="3"/>
    <n v="4"/>
    <n v="2"/>
    <n v="5"/>
    <n v="1"/>
    <n v="3"/>
    <n v="1"/>
    <n v="1"/>
    <n v="1"/>
    <n v="1"/>
    <n v="0"/>
    <n v="1"/>
    <n v="0"/>
    <n v="0"/>
    <n v="0"/>
    <n v="0"/>
    <n v="0"/>
    <n v="1"/>
    <n v="0"/>
    <n v="1"/>
    <n v="0"/>
    <n v="0"/>
    <n v="0"/>
    <n v="0"/>
    <n v="0"/>
    <n v="0"/>
    <n v="0"/>
    <n v="0"/>
    <x v="1"/>
    <n v="4"/>
    <n v="2"/>
    <n v="3"/>
    <n v="3"/>
    <n v="1"/>
    <n v="3"/>
    <n v="5"/>
    <n v="3"/>
    <n v="3"/>
    <n v="3"/>
    <n v="3"/>
    <n v="3"/>
    <n v="1"/>
    <n v="4"/>
    <n v="0"/>
    <n v="0"/>
    <n v="1"/>
    <n v="0"/>
    <n v="0"/>
    <n v="0"/>
  </r>
  <r>
    <x v="189"/>
    <x v="176"/>
    <n v="-78.750297549999999"/>
    <x v="0"/>
    <x v="0"/>
    <x v="1"/>
    <x v="1"/>
    <n v="0"/>
    <n v="0"/>
    <n v="1"/>
    <n v="1"/>
    <n v="0"/>
    <n v="0"/>
    <x v="4"/>
    <x v="3"/>
    <x v="2"/>
    <x v="4"/>
    <x v="0"/>
    <x v="1"/>
    <x v="0"/>
    <x v="0"/>
    <x v="0"/>
    <x v="1"/>
    <x v="4"/>
    <n v="1"/>
    <x v="0"/>
    <x v="1"/>
    <n v="1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1"/>
    <n v="2"/>
    <n v="1"/>
    <n v="3"/>
    <n v="1"/>
    <n v="2"/>
    <n v="3"/>
    <n v="3"/>
    <n v="3"/>
    <n v="2"/>
    <n v="3"/>
    <n v="1"/>
    <n v="0"/>
    <n v="0"/>
    <n v="0"/>
    <n v="1"/>
    <n v="0"/>
    <n v="1"/>
    <n v="2"/>
    <n v="2"/>
    <n v="3"/>
    <n v="1"/>
    <n v="3"/>
    <n v="3"/>
    <n v="1"/>
    <n v="1"/>
    <n v="1"/>
    <n v="1"/>
    <n v="0"/>
    <n v="1"/>
    <n v="0"/>
    <n v="0"/>
    <n v="1"/>
    <n v="0"/>
    <n v="0"/>
    <n v="1"/>
    <n v="1"/>
    <n v="1"/>
    <n v="0"/>
    <n v="0"/>
    <n v="0"/>
    <n v="0"/>
    <n v="0"/>
    <n v="0"/>
    <n v="0"/>
    <n v="0"/>
    <x v="1"/>
    <n v="4"/>
    <n v="3"/>
    <n v="2"/>
    <n v="3"/>
    <n v="3"/>
    <n v="5"/>
    <n v="5"/>
    <n v="5"/>
    <n v="5"/>
    <n v="5"/>
    <n v="5"/>
    <n v="5"/>
    <n v="3"/>
    <n v="3"/>
    <n v="0"/>
    <n v="0"/>
    <n v="0"/>
    <n v="0"/>
    <n v="1"/>
    <n v="0"/>
  </r>
  <r>
    <x v="190"/>
    <x v="177"/>
    <n v="-97.081901549999998"/>
    <x v="0"/>
    <x v="0"/>
    <x v="1"/>
    <x v="0"/>
    <n v="0"/>
    <n v="0"/>
    <n v="0"/>
    <n v="1"/>
    <n v="1"/>
    <n v="1"/>
    <x v="3"/>
    <x v="3"/>
    <x v="1"/>
    <x v="3"/>
    <x v="0"/>
    <x v="2"/>
    <x v="0"/>
    <x v="0"/>
    <x v="3"/>
    <x v="0"/>
    <x v="1"/>
    <n v="1"/>
    <x v="0"/>
    <x v="0"/>
    <n v="1"/>
    <n v="0"/>
    <n v="1"/>
    <n v="0"/>
    <n v="1"/>
    <n v="0"/>
    <n v="0"/>
    <n v="1"/>
    <n v="1"/>
    <n v="0"/>
    <n v="0"/>
    <n v="1"/>
    <n v="0"/>
    <n v="1"/>
    <n v="0"/>
    <n v="0"/>
    <n v="0"/>
    <n v="1"/>
    <n v="0"/>
    <n v="0"/>
    <n v="1"/>
    <n v="0"/>
    <n v="0"/>
    <n v="1"/>
    <n v="1"/>
    <n v="1"/>
    <n v="1"/>
    <n v="1"/>
    <n v="1"/>
    <n v="2"/>
    <n v="1"/>
    <n v="2"/>
    <n v="3"/>
    <n v="5"/>
    <n v="2"/>
    <n v="0"/>
    <n v="1"/>
    <n v="0"/>
    <n v="0"/>
    <n v="0"/>
    <n v="0"/>
    <n v="4"/>
    <n v="2"/>
    <n v="3"/>
    <n v="4"/>
    <n v="4"/>
    <n v="3"/>
    <n v="1"/>
    <n v="1"/>
    <n v="1"/>
    <n v="1"/>
    <n v="0"/>
    <n v="1"/>
    <n v="1"/>
    <n v="0"/>
    <n v="0"/>
    <n v="0"/>
    <n v="0"/>
    <n v="1"/>
    <n v="1"/>
    <n v="1"/>
    <n v="1"/>
    <n v="0"/>
    <n v="1"/>
    <n v="1"/>
    <n v="0"/>
    <n v="0"/>
    <n v="0"/>
    <n v="0"/>
    <x v="1"/>
    <n v="4"/>
    <n v="2"/>
    <n v="3"/>
    <n v="5"/>
    <n v="4"/>
    <n v="3"/>
    <n v="5"/>
    <n v="2"/>
    <n v="2"/>
    <n v="2"/>
    <n v="3"/>
    <n v="4"/>
    <n v="1"/>
    <n v="2"/>
    <n v="0"/>
    <n v="0"/>
    <n v="1"/>
    <n v="1"/>
    <n v="1"/>
    <n v="0"/>
  </r>
  <r>
    <x v="191"/>
    <x v="178"/>
    <n v="-75.305496219999995"/>
    <x v="0"/>
    <x v="0"/>
    <x v="0"/>
    <x v="1"/>
    <n v="1"/>
    <n v="1"/>
    <n v="1"/>
    <n v="1"/>
    <n v="1"/>
    <n v="0"/>
    <x v="2"/>
    <x v="3"/>
    <x v="2"/>
    <x v="1"/>
    <x v="0"/>
    <x v="4"/>
    <x v="1"/>
    <x v="2"/>
    <x v="0"/>
    <x v="2"/>
    <x v="0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4"/>
    <n v="5"/>
    <n v="5"/>
    <n v="2"/>
    <n v="5"/>
    <n v="2"/>
    <n v="1"/>
    <n v="0"/>
    <n v="1"/>
    <n v="0"/>
    <n v="1"/>
    <n v="0"/>
    <n v="0"/>
    <n v="5"/>
    <n v="1"/>
    <n v="1"/>
    <n v="5"/>
    <n v="1"/>
    <n v="3"/>
    <n v="1"/>
    <n v="1"/>
    <n v="1"/>
    <n v="1"/>
    <n v="0"/>
    <n v="0"/>
    <n v="1"/>
    <n v="0"/>
    <n v="0"/>
    <n v="0"/>
    <n v="0"/>
    <n v="1"/>
    <n v="1"/>
    <n v="1"/>
    <n v="0"/>
    <n v="0"/>
    <n v="0"/>
    <n v="1"/>
    <n v="0"/>
    <n v="0"/>
    <n v="0"/>
    <n v="0"/>
    <x v="1"/>
    <n v="3"/>
    <n v="1"/>
    <n v="1"/>
    <n v="5"/>
    <n v="1"/>
    <n v="1"/>
    <n v="1"/>
    <n v="5"/>
    <n v="5"/>
    <n v="1"/>
    <n v="3"/>
    <n v="1"/>
    <n v="1"/>
    <n v="3"/>
    <n v="0"/>
    <n v="0"/>
    <n v="1"/>
    <n v="0"/>
    <n v="1"/>
    <n v="0"/>
  </r>
  <r>
    <x v="192"/>
    <x v="179"/>
    <n v="-75.602401729999997"/>
    <x v="0"/>
    <x v="4"/>
    <x v="1"/>
    <x v="0"/>
    <n v="0"/>
    <n v="1"/>
    <n v="1"/>
    <n v="1"/>
    <n v="1"/>
    <n v="0"/>
    <x v="4"/>
    <x v="4"/>
    <x v="2"/>
    <x v="1"/>
    <x v="0"/>
    <x v="0"/>
    <x v="3"/>
    <x v="3"/>
    <x v="4"/>
    <x v="0"/>
    <x v="0"/>
    <n v="1"/>
    <x v="1"/>
    <x v="1"/>
    <n v="0"/>
    <n v="0"/>
    <n v="0"/>
    <n v="1"/>
    <n v="1"/>
    <n v="0"/>
    <n v="0"/>
    <n v="1"/>
    <n v="1"/>
    <n v="1"/>
    <n v="0"/>
    <n v="1"/>
    <n v="0"/>
    <n v="0"/>
    <n v="1"/>
    <n v="0"/>
    <n v="0"/>
    <n v="0"/>
    <n v="0"/>
    <n v="1"/>
    <n v="1"/>
    <n v="0"/>
    <n v="0"/>
    <n v="1"/>
    <n v="1"/>
    <n v="2"/>
    <n v="4"/>
    <n v="5"/>
    <n v="5"/>
    <n v="5"/>
    <n v="1"/>
    <n v="2"/>
    <n v="5"/>
    <n v="5"/>
    <n v="1"/>
    <n v="1"/>
    <n v="1"/>
    <n v="1"/>
    <n v="1"/>
    <n v="0"/>
    <n v="0"/>
    <n v="4"/>
    <n v="4"/>
    <n v="3"/>
    <n v="4"/>
    <n v="3"/>
    <n v="4"/>
    <n v="1"/>
    <n v="1"/>
    <n v="1"/>
    <n v="1"/>
    <n v="0"/>
    <n v="1"/>
    <n v="0"/>
    <n v="0"/>
    <n v="0"/>
    <n v="0"/>
    <n v="0"/>
    <n v="1"/>
    <n v="0"/>
    <n v="1"/>
    <n v="1"/>
    <n v="0"/>
    <n v="1"/>
    <n v="0"/>
    <n v="0"/>
    <n v="0"/>
    <n v="0"/>
    <n v="0"/>
    <x v="1"/>
    <n v="3"/>
    <n v="1"/>
    <n v="2"/>
    <n v="5"/>
    <n v="5"/>
    <n v="1"/>
    <n v="3"/>
    <n v="4"/>
    <n v="4"/>
    <n v="4"/>
    <n v="3"/>
    <n v="3"/>
    <n v="1"/>
    <n v="5"/>
    <n v="0"/>
    <n v="0"/>
    <n v="1"/>
    <n v="0"/>
    <n v="0"/>
    <n v="0"/>
  </r>
  <r>
    <x v="193"/>
    <x v="180"/>
    <n v="-83.153602599999999"/>
    <x v="0"/>
    <x v="0"/>
    <x v="1"/>
    <x v="0"/>
    <n v="0"/>
    <n v="1"/>
    <n v="0"/>
    <n v="0"/>
    <n v="0"/>
    <n v="0"/>
    <x v="1"/>
    <x v="1"/>
    <x v="0"/>
    <x v="2"/>
    <x v="2"/>
    <x v="0"/>
    <x v="4"/>
    <x v="0"/>
    <x v="3"/>
    <x v="3"/>
    <x v="3"/>
    <n v="1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0"/>
    <n v="0"/>
    <n v="0"/>
    <n v="0"/>
    <n v="0"/>
    <n v="1"/>
    <n v="2"/>
    <n v="2"/>
    <n v="2"/>
    <n v="2"/>
    <n v="2"/>
    <n v="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x v="1"/>
    <n v="4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1"/>
  </r>
  <r>
    <x v="194"/>
    <x v="97"/>
    <n v="-95.326698300000004"/>
    <x v="0"/>
    <x v="2"/>
    <x v="1"/>
    <x v="1"/>
    <n v="0"/>
    <n v="1"/>
    <n v="0"/>
    <n v="1"/>
    <n v="0"/>
    <n v="0"/>
    <x v="1"/>
    <x v="3"/>
    <x v="3"/>
    <x v="3"/>
    <x v="0"/>
    <x v="2"/>
    <x v="2"/>
    <x v="3"/>
    <x v="0"/>
    <x v="4"/>
    <x v="3"/>
    <n v="1"/>
    <x v="0"/>
    <x v="1"/>
    <n v="0"/>
    <n v="0"/>
    <n v="1"/>
    <n v="0"/>
    <n v="1"/>
    <n v="1"/>
    <n v="0"/>
    <n v="1"/>
    <n v="0"/>
    <n v="0"/>
    <n v="0"/>
    <n v="0"/>
    <n v="0"/>
    <n v="0"/>
    <n v="0"/>
    <n v="0"/>
    <n v="0"/>
    <n v="1"/>
    <n v="0"/>
    <n v="1"/>
    <n v="0"/>
    <n v="1"/>
    <n v="0"/>
    <n v="1"/>
    <n v="1"/>
    <n v="1"/>
    <n v="1"/>
    <n v="1"/>
    <n v="1"/>
    <n v="3"/>
    <n v="2"/>
    <n v="3"/>
    <n v="3"/>
    <n v="3"/>
    <n v="2"/>
    <n v="0"/>
    <n v="0"/>
    <n v="0"/>
    <n v="1"/>
    <n v="0"/>
    <n v="0"/>
    <n v="3"/>
    <n v="3"/>
    <n v="3"/>
    <n v="3"/>
    <n v="3"/>
    <n v="3"/>
    <n v="1"/>
    <n v="1"/>
    <n v="1"/>
    <n v="1"/>
    <n v="0"/>
    <n v="0"/>
    <n v="1"/>
    <n v="0"/>
    <n v="0"/>
    <n v="0"/>
    <n v="0"/>
    <n v="1"/>
    <n v="1"/>
    <n v="1"/>
    <n v="1"/>
    <n v="0"/>
    <n v="0"/>
    <n v="1"/>
    <n v="0"/>
    <n v="0"/>
    <n v="0"/>
    <n v="0"/>
    <x v="1"/>
    <n v="2"/>
    <n v="3"/>
    <n v="3"/>
    <n v="3"/>
    <n v="3"/>
    <n v="3"/>
    <n v="3"/>
    <n v="3"/>
    <n v="3"/>
    <n v="3"/>
    <n v="3"/>
    <n v="3"/>
    <n v="3"/>
    <n v="3"/>
    <n v="0"/>
    <n v="0"/>
    <n v="1"/>
    <n v="1"/>
    <n v="1"/>
    <n v="0"/>
  </r>
  <r>
    <x v="195"/>
    <x v="181"/>
    <n v="-74.686599729999998"/>
    <x v="0"/>
    <x v="1"/>
    <x v="1"/>
    <x v="0"/>
    <n v="0"/>
    <n v="1"/>
    <n v="1"/>
    <n v="1"/>
    <n v="0"/>
    <n v="0"/>
    <x v="1"/>
    <x v="3"/>
    <x v="0"/>
    <x v="0"/>
    <x v="2"/>
    <x v="3"/>
    <x v="0"/>
    <x v="3"/>
    <x v="1"/>
    <x v="0"/>
    <x v="0"/>
    <n v="0"/>
    <x v="0"/>
    <x v="0"/>
    <n v="0"/>
    <n v="0"/>
    <n v="0"/>
    <n v="0"/>
    <n v="1"/>
    <n v="0"/>
    <n v="1"/>
    <n v="1"/>
    <n v="1"/>
    <n v="0"/>
    <n v="1"/>
    <n v="0"/>
    <n v="0"/>
    <n v="0"/>
    <n v="0"/>
    <n v="0"/>
    <n v="1"/>
    <n v="0"/>
    <n v="0"/>
    <n v="1"/>
    <n v="0"/>
    <n v="0"/>
    <n v="0"/>
    <n v="4"/>
    <n v="4"/>
    <n v="4"/>
    <n v="4"/>
    <n v="5"/>
    <n v="5"/>
    <n v="5"/>
    <n v="5"/>
    <n v="4"/>
    <n v="4"/>
    <n v="4"/>
    <n v="4"/>
    <n v="1"/>
    <n v="0"/>
    <n v="0"/>
    <n v="1"/>
    <n v="1"/>
    <n v="0"/>
    <n v="3"/>
    <n v="4"/>
    <n v="3"/>
    <n v="4"/>
    <n v="3"/>
    <n v="2"/>
    <n v="1"/>
    <n v="0"/>
    <n v="0"/>
    <n v="0"/>
    <n v="0"/>
    <n v="0"/>
    <n v="1"/>
    <n v="0"/>
    <n v="0"/>
    <n v="0"/>
    <n v="0"/>
    <n v="1"/>
    <n v="0"/>
    <n v="1"/>
    <n v="0"/>
    <n v="0"/>
    <n v="0"/>
    <n v="1"/>
    <n v="0"/>
    <n v="0"/>
    <n v="0"/>
    <n v="0"/>
    <x v="1"/>
    <n v="3"/>
    <n v="1"/>
    <n v="2"/>
    <n v="3"/>
    <n v="2"/>
    <n v="2"/>
    <n v="2"/>
    <n v="3"/>
    <n v="3"/>
    <n v="3"/>
    <n v="2"/>
    <n v="4"/>
    <n v="3"/>
    <n v="3"/>
    <n v="0"/>
    <n v="0"/>
    <n v="1"/>
    <n v="1"/>
    <n v="0"/>
    <n v="1"/>
  </r>
  <r>
    <x v="196"/>
    <x v="182"/>
    <n v="-73.822700499999996"/>
    <x v="0"/>
    <x v="1"/>
    <x v="0"/>
    <x v="1"/>
    <n v="0"/>
    <n v="1"/>
    <n v="1"/>
    <n v="1"/>
    <n v="1"/>
    <n v="0"/>
    <x v="1"/>
    <x v="4"/>
    <x v="1"/>
    <x v="4"/>
    <x v="0"/>
    <x v="4"/>
    <x v="4"/>
    <x v="2"/>
    <x v="4"/>
    <x v="4"/>
    <x v="2"/>
    <n v="1"/>
    <x v="1"/>
    <x v="1"/>
    <n v="1"/>
    <n v="0"/>
    <n v="1"/>
    <n v="0"/>
    <n v="1"/>
    <n v="0"/>
    <n v="1"/>
    <n v="1"/>
    <n v="0"/>
    <n v="1"/>
    <n v="0"/>
    <n v="1"/>
    <n v="0"/>
    <n v="0"/>
    <n v="1"/>
    <n v="0"/>
    <n v="0"/>
    <n v="1"/>
    <n v="0"/>
    <n v="1"/>
    <n v="0"/>
    <n v="0"/>
    <n v="0"/>
    <n v="1"/>
    <n v="2"/>
    <n v="2"/>
    <n v="3"/>
    <n v="4"/>
    <n v="1"/>
    <n v="2"/>
    <n v="2"/>
    <n v="1"/>
    <n v="5"/>
    <n v="3"/>
    <n v="1"/>
    <n v="0"/>
    <n v="0"/>
    <n v="1"/>
    <n v="1"/>
    <n v="1"/>
    <n v="0"/>
    <n v="3"/>
    <n v="5"/>
    <n v="4"/>
    <n v="2"/>
    <n v="4"/>
    <n v="1"/>
    <n v="1"/>
    <n v="1"/>
    <n v="1"/>
    <n v="1"/>
    <n v="1"/>
    <n v="1"/>
    <n v="1"/>
    <n v="0"/>
    <n v="0"/>
    <n v="0"/>
    <n v="0"/>
    <n v="1"/>
    <n v="1"/>
    <n v="1"/>
    <n v="1"/>
    <n v="0"/>
    <n v="1"/>
    <n v="0"/>
    <n v="0"/>
    <n v="0"/>
    <n v="0"/>
    <n v="0"/>
    <x v="1"/>
    <n v="1"/>
    <n v="4"/>
    <n v="4"/>
    <n v="3"/>
    <n v="4"/>
    <n v="1"/>
    <n v="4"/>
    <n v="3"/>
    <n v="3"/>
    <n v="3"/>
    <n v="4"/>
    <n v="3"/>
    <n v="1"/>
    <n v="3"/>
    <n v="0"/>
    <n v="1"/>
    <n v="1"/>
    <n v="1"/>
    <n v="1"/>
    <n v="1"/>
  </r>
  <r>
    <x v="197"/>
    <x v="183"/>
    <n v="-82.516601559999998"/>
    <x v="0"/>
    <x v="1"/>
    <x v="1"/>
    <x v="0"/>
    <n v="0"/>
    <n v="0"/>
    <n v="0"/>
    <n v="1"/>
    <n v="0"/>
    <n v="0"/>
    <x v="2"/>
    <x v="2"/>
    <x v="2"/>
    <x v="1"/>
    <x v="3"/>
    <x v="1"/>
    <x v="3"/>
    <x v="1"/>
    <x v="2"/>
    <x v="2"/>
    <x v="0"/>
    <n v="1"/>
    <x v="0"/>
    <x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5"/>
    <n v="5"/>
    <n v="5"/>
    <n v="5"/>
    <n v="5"/>
    <n v="5"/>
    <n v="5"/>
    <n v="5"/>
    <n v="5"/>
    <n v="5"/>
    <n v="5"/>
    <n v="5"/>
    <n v="0"/>
    <n v="1"/>
    <n v="0"/>
    <n v="0"/>
    <n v="0"/>
    <n v="0"/>
    <n v="1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98"/>
    <x v="184"/>
    <n v="-76.405197139999999"/>
    <x v="0"/>
    <x v="0"/>
    <x v="1"/>
    <x v="0"/>
    <n v="0"/>
    <n v="1"/>
    <n v="0"/>
    <n v="0"/>
    <n v="0"/>
    <n v="0"/>
    <x v="1"/>
    <x v="2"/>
    <x v="2"/>
    <x v="1"/>
    <x v="0"/>
    <x v="0"/>
    <x v="2"/>
    <x v="4"/>
    <x v="2"/>
    <x v="2"/>
    <x v="0"/>
    <n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5"/>
    <n v="3"/>
    <n v="2"/>
    <n v="3"/>
    <n v="3"/>
    <n v="2"/>
    <n v="5"/>
    <n v="4"/>
    <n v="2"/>
    <n v="0"/>
    <n v="1"/>
    <n v="0"/>
    <n v="0"/>
    <n v="0"/>
    <n v="0"/>
    <n v="3"/>
    <n v="4"/>
    <n v="3"/>
    <n v="4"/>
    <n v="3"/>
    <n v="2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  <n v="0"/>
    <n v="0"/>
    <n v="0"/>
    <x v="1"/>
    <n v="4"/>
    <n v="1"/>
    <n v="1"/>
    <n v="3"/>
    <n v="1"/>
    <n v="1"/>
    <n v="4"/>
    <n v="3"/>
    <n v="5"/>
    <n v="5"/>
    <n v="3"/>
    <n v="3"/>
    <n v="2"/>
    <n v="5"/>
    <n v="0"/>
    <n v="0"/>
    <n v="0"/>
    <n v="0"/>
    <n v="0"/>
    <n v="1"/>
  </r>
  <r>
    <x v="199"/>
    <x v="185"/>
    <n v="-87.62909698"/>
    <x v="0"/>
    <x v="0"/>
    <x v="1"/>
    <x v="1"/>
    <n v="0"/>
    <n v="0"/>
    <n v="1"/>
    <n v="1"/>
    <n v="0"/>
    <n v="0"/>
    <x v="4"/>
    <x v="3"/>
    <x v="1"/>
    <x v="3"/>
    <x v="0"/>
    <x v="3"/>
    <x v="2"/>
    <x v="2"/>
    <x v="1"/>
    <x v="4"/>
    <x v="1"/>
    <n v="1"/>
    <x v="0"/>
    <x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2"/>
    <n v="2"/>
    <n v="1"/>
    <n v="5"/>
    <n v="2"/>
    <n v="2"/>
    <n v="2"/>
    <n v="1"/>
    <n v="1"/>
    <n v="3"/>
    <n v="2"/>
    <n v="1"/>
    <n v="1"/>
    <n v="0"/>
    <n v="0"/>
    <n v="1"/>
    <n v="0"/>
    <n v="0"/>
    <n v="1"/>
    <n v="5"/>
    <n v="5"/>
    <n v="3"/>
    <n v="5"/>
    <n v="1"/>
    <n v="1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1"/>
    <n v="2"/>
    <n v="1"/>
    <n v="2"/>
    <n v="1"/>
    <n v="1"/>
    <n v="1"/>
    <n v="1"/>
    <n v="3"/>
    <n v="3"/>
    <n v="3"/>
    <n v="1"/>
    <n v="1"/>
    <n v="1"/>
    <n v="2"/>
    <n v="0"/>
    <n v="0"/>
    <n v="1"/>
    <n v="0"/>
    <n v="1"/>
    <n v="1"/>
  </r>
  <r>
    <x v="200"/>
    <x v="186"/>
    <n v="-86.6371994"/>
    <x v="0"/>
    <x v="3"/>
    <x v="1"/>
    <x v="0"/>
    <n v="0"/>
    <n v="0"/>
    <n v="0"/>
    <n v="1"/>
    <n v="0"/>
    <n v="1"/>
    <x v="3"/>
    <x v="1"/>
    <x v="4"/>
    <x v="4"/>
    <x v="0"/>
    <x v="4"/>
    <x v="2"/>
    <x v="2"/>
    <x v="0"/>
    <x v="4"/>
    <x v="3"/>
    <n v="1"/>
    <x v="1"/>
    <x v="1"/>
    <n v="1"/>
    <n v="0"/>
    <n v="1"/>
    <n v="1"/>
    <n v="1"/>
    <n v="0"/>
    <n v="0"/>
    <n v="1"/>
    <n v="0"/>
    <n v="1"/>
    <n v="0"/>
    <n v="0"/>
    <n v="0"/>
    <n v="0"/>
    <n v="1"/>
    <n v="1"/>
    <n v="0"/>
    <n v="1"/>
    <n v="0"/>
    <n v="0"/>
    <n v="0"/>
    <n v="1"/>
    <n v="0"/>
    <n v="3"/>
    <n v="3"/>
    <n v="2"/>
    <n v="3"/>
    <n v="4"/>
    <n v="2"/>
    <n v="4"/>
    <n v="4"/>
    <n v="2"/>
    <n v="5"/>
    <n v="5"/>
    <n v="1"/>
    <n v="0"/>
    <n v="0"/>
    <n v="1"/>
    <n v="0"/>
    <n v="0"/>
    <n v="0"/>
    <n v="4"/>
    <n v="4"/>
    <n v="5"/>
    <n v="4"/>
    <n v="2"/>
    <n v="2"/>
    <n v="1"/>
    <n v="0"/>
    <n v="1"/>
    <n v="1"/>
    <n v="0"/>
    <n v="0"/>
    <n v="0"/>
    <n v="0"/>
    <n v="0"/>
    <n v="0"/>
    <n v="1"/>
    <n v="1"/>
    <n v="0"/>
    <n v="1"/>
    <n v="1"/>
    <n v="0"/>
    <n v="0"/>
    <n v="0"/>
    <n v="0"/>
    <n v="0"/>
    <n v="0"/>
    <n v="1"/>
    <x v="1"/>
    <n v="3"/>
    <n v="3"/>
    <n v="4"/>
    <n v="5"/>
    <n v="2"/>
    <n v="3"/>
    <n v="5"/>
    <n v="3"/>
    <n v="4"/>
    <n v="3"/>
    <n v="5"/>
    <n v="4"/>
    <n v="2"/>
    <n v="4"/>
    <n v="0"/>
    <n v="0"/>
    <n v="0"/>
    <n v="1"/>
    <n v="0"/>
    <n v="0"/>
  </r>
  <r>
    <x v="201"/>
    <x v="187"/>
    <n v="-119.7696991"/>
    <x v="0"/>
    <x v="3"/>
    <x v="1"/>
    <x v="0"/>
    <n v="0"/>
    <n v="0"/>
    <n v="0"/>
    <n v="1"/>
    <n v="0"/>
    <n v="0"/>
    <x v="4"/>
    <x v="4"/>
    <x v="3"/>
    <x v="2"/>
    <x v="0"/>
    <x v="4"/>
    <x v="4"/>
    <x v="3"/>
    <x v="4"/>
    <x v="3"/>
    <x v="0"/>
    <n v="1"/>
    <x v="0"/>
    <x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m/>
    <n v="4"/>
    <n v="5"/>
    <n v="4"/>
    <m/>
    <n v="4"/>
    <m/>
    <n v="4"/>
    <n v="4"/>
    <n v="3"/>
    <m/>
    <n v="0"/>
    <n v="0"/>
    <n v="0"/>
    <n v="1"/>
    <n v="0"/>
    <n v="0"/>
    <n v="3"/>
    <n v="4"/>
    <n v="3"/>
    <n v="3"/>
    <n v="3"/>
    <n v="2"/>
    <n v="1"/>
    <n v="1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x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</r>
  <r>
    <x v="202"/>
    <x v="188"/>
    <n v="-73.905601500000003"/>
    <x v="0"/>
    <x v="0"/>
    <x v="1"/>
    <x v="0"/>
    <n v="0"/>
    <n v="0"/>
    <n v="0"/>
    <n v="1"/>
    <n v="0"/>
    <n v="0"/>
    <x v="2"/>
    <x v="4"/>
    <x v="2"/>
    <x v="1"/>
    <x v="2"/>
    <x v="1"/>
    <x v="3"/>
    <x v="4"/>
    <x v="0"/>
    <x v="0"/>
    <x v="0"/>
    <n v="1"/>
    <x v="0"/>
    <x v="0"/>
    <n v="0"/>
    <n v="0"/>
    <n v="1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3"/>
    <n v="2"/>
    <n v="3"/>
    <n v="2"/>
    <n v="3"/>
    <n v="2"/>
    <n v="3"/>
    <n v="2"/>
    <n v="3"/>
    <n v="2"/>
    <n v="3"/>
    <n v="2"/>
    <n v="1"/>
    <n v="1"/>
    <n v="0"/>
    <n v="0"/>
    <n v="0"/>
    <n v="0"/>
    <n v="3"/>
    <n v="4"/>
    <n v="3"/>
    <n v="4"/>
    <n v="3"/>
    <n v="4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x v="1"/>
    <n v="3"/>
    <n v="3"/>
    <n v="4"/>
    <n v="3"/>
    <n v="4"/>
    <n v="3"/>
    <n v="4"/>
    <n v="3"/>
    <n v="4"/>
    <n v="3"/>
    <n v="4"/>
    <n v="3"/>
    <n v="4"/>
    <n v="3"/>
    <n v="0"/>
    <n v="0"/>
    <n v="0"/>
    <n v="1"/>
    <n v="0"/>
    <n v="0"/>
  </r>
  <r>
    <x v="203"/>
    <x v="189"/>
    <n v="-73.972702029999994"/>
    <x v="0"/>
    <x v="4"/>
    <x v="1"/>
    <x v="1"/>
    <n v="0"/>
    <n v="1"/>
    <n v="0"/>
    <n v="1"/>
    <n v="0"/>
    <n v="0"/>
    <x v="3"/>
    <x v="1"/>
    <x v="0"/>
    <x v="0"/>
    <x v="1"/>
    <x v="0"/>
    <x v="0"/>
    <x v="3"/>
    <x v="3"/>
    <x v="2"/>
    <x v="2"/>
    <n v="1"/>
    <x v="0"/>
    <x v="1"/>
    <n v="0"/>
    <n v="0"/>
    <n v="1"/>
    <n v="0"/>
    <n v="1"/>
    <n v="0"/>
    <n v="1"/>
    <n v="1"/>
    <n v="1"/>
    <n v="0"/>
    <n v="0"/>
    <n v="1"/>
    <n v="0"/>
    <n v="0"/>
    <n v="0"/>
    <n v="1"/>
    <n v="0"/>
    <n v="0"/>
    <n v="0"/>
    <n v="1"/>
    <n v="0"/>
    <n v="0"/>
    <n v="0"/>
    <n v="1"/>
    <n v="1"/>
    <n v="1"/>
    <n v="1"/>
    <n v="1"/>
    <n v="1"/>
    <n v="1"/>
    <n v="1"/>
    <n v="1"/>
    <n v="1"/>
    <n v="1"/>
    <n v="1"/>
    <n v="0"/>
    <n v="1"/>
    <n v="0"/>
    <n v="1"/>
    <n v="1"/>
    <n v="0"/>
    <n v="3"/>
    <n v="3"/>
    <n v="3"/>
    <n v="3"/>
    <n v="3"/>
    <n v="3"/>
    <n v="1"/>
    <n v="1"/>
    <n v="1"/>
    <n v="1"/>
    <n v="0"/>
    <n v="1"/>
    <n v="0"/>
    <n v="0"/>
    <n v="0"/>
    <n v="0"/>
    <n v="0"/>
    <n v="1"/>
    <n v="0"/>
    <n v="1"/>
    <n v="0"/>
    <n v="0"/>
    <n v="0"/>
    <n v="0"/>
    <n v="0"/>
    <n v="0"/>
    <n v="0"/>
    <n v="0"/>
    <x v="1"/>
    <n v="1"/>
    <n v="2"/>
    <n v="3"/>
    <n v="4"/>
    <n v="3"/>
    <n v="4"/>
    <n v="4"/>
    <n v="3"/>
    <n v="3"/>
    <n v="3"/>
    <n v="3"/>
    <n v="3"/>
    <n v="3"/>
    <n v="4"/>
    <n v="0"/>
    <n v="0"/>
    <n v="1"/>
    <n v="1"/>
    <n v="0"/>
    <n v="0"/>
  </r>
  <r>
    <x v="204"/>
    <x v="190"/>
    <n v="-115.1371994"/>
    <x v="0"/>
    <x v="0"/>
    <x v="1"/>
    <x v="1"/>
    <n v="1"/>
    <n v="1"/>
    <n v="1"/>
    <n v="1"/>
    <n v="0"/>
    <n v="0"/>
    <x v="4"/>
    <x v="0"/>
    <x v="1"/>
    <x v="0"/>
    <x v="1"/>
    <x v="2"/>
    <x v="0"/>
    <x v="3"/>
    <x v="0"/>
    <x v="1"/>
    <x v="4"/>
    <n v="1"/>
    <x v="0"/>
    <x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2"/>
    <n v="2"/>
    <n v="1"/>
    <n v="4"/>
    <n v="4"/>
    <n v="2"/>
    <n v="5"/>
    <n v="5"/>
    <n v="2"/>
    <n v="5"/>
    <n v="3"/>
    <n v="1"/>
    <n v="0"/>
    <n v="1"/>
    <n v="0"/>
    <n v="0"/>
    <n v="0"/>
    <n v="0"/>
    <n v="4"/>
    <n v="4"/>
    <n v="1"/>
    <n v="5"/>
    <n v="2"/>
    <n v="4"/>
    <n v="0"/>
    <n v="0"/>
    <n v="1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x v="1"/>
    <n v="4"/>
    <n v="3"/>
    <n v="3"/>
    <n v="5"/>
    <n v="4"/>
    <n v="4"/>
    <n v="5"/>
    <n v="5"/>
    <n v="5"/>
    <n v="4"/>
    <n v="3"/>
    <n v="4"/>
    <n v="3"/>
    <n v="4"/>
    <n v="0"/>
    <n v="0"/>
    <n v="0"/>
    <n v="0"/>
    <n v="1"/>
    <n v="0"/>
  </r>
  <r>
    <x v="205"/>
    <x v="191"/>
    <n v="-80.340301510000003"/>
    <x v="0"/>
    <x v="0"/>
    <x v="1"/>
    <x v="0"/>
    <n v="0"/>
    <n v="1"/>
    <n v="0"/>
    <n v="0"/>
    <n v="0"/>
    <n v="0"/>
    <x v="1"/>
    <x v="1"/>
    <x v="3"/>
    <x v="2"/>
    <x v="2"/>
    <x v="0"/>
    <x v="4"/>
    <x v="0"/>
    <x v="3"/>
    <x v="3"/>
    <x v="3"/>
    <n v="1"/>
    <x v="0"/>
    <x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3"/>
    <n v="3"/>
    <n v="3"/>
    <n v="3"/>
    <n v="3"/>
    <n v="3"/>
    <n v="3"/>
    <n v="3"/>
    <n v="3"/>
    <n v="3"/>
    <n v="3"/>
    <n v="3"/>
    <n v="0"/>
    <n v="0"/>
    <n v="1"/>
    <n v="0"/>
    <n v="0"/>
    <n v="0"/>
    <n v="3"/>
    <n v="3"/>
    <n v="3"/>
    <n v="3"/>
    <n v="3"/>
    <n v="3"/>
    <n v="1"/>
    <n v="1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x v="1"/>
    <n v="4"/>
    <n v="3"/>
    <n v="3"/>
    <n v="3"/>
    <n v="3"/>
    <n v="3"/>
    <n v="3"/>
    <n v="3"/>
    <n v="3"/>
    <n v="3"/>
    <n v="3"/>
    <n v="3"/>
    <n v="3"/>
    <n v="3"/>
    <n v="0"/>
    <n v="0"/>
    <n v="0"/>
    <n v="0"/>
    <n v="1"/>
    <n v="0"/>
  </r>
  <r>
    <x v="206"/>
    <x v="192"/>
    <n v="-118.2440033"/>
    <x v="0"/>
    <x v="1"/>
    <x v="1"/>
    <x v="0"/>
    <n v="0"/>
    <n v="1"/>
    <n v="1"/>
    <n v="1"/>
    <n v="0"/>
    <n v="0"/>
    <x v="2"/>
    <x v="0"/>
    <x v="2"/>
    <x v="1"/>
    <x v="1"/>
    <x v="4"/>
    <x v="3"/>
    <x v="2"/>
    <x v="0"/>
    <x v="2"/>
    <x v="2"/>
    <n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5"/>
    <n v="5"/>
    <n v="5"/>
    <n v="4"/>
    <n v="5"/>
    <n v="5"/>
    <n v="5"/>
    <n v="5"/>
    <n v="5"/>
    <n v="5"/>
    <n v="5"/>
    <n v="1"/>
    <n v="1"/>
    <n v="0"/>
    <n v="0"/>
    <n v="0"/>
    <n v="0"/>
    <n v="5"/>
    <n v="1"/>
    <n v="1"/>
    <n v="5"/>
    <n v="1"/>
    <n v="5"/>
    <n v="1"/>
    <n v="0"/>
    <n v="1"/>
    <n v="0"/>
    <n v="0"/>
    <n v="0"/>
    <n v="0"/>
    <n v="0"/>
    <n v="0"/>
    <n v="0"/>
    <n v="0"/>
    <n v="1"/>
    <n v="1"/>
    <n v="1"/>
    <n v="1"/>
    <n v="0"/>
    <n v="1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07"/>
    <x v="193"/>
    <n v="-119.8264999"/>
    <x v="0"/>
    <x v="1"/>
    <x v="1"/>
    <x v="0"/>
    <n v="0"/>
    <n v="1"/>
    <n v="0"/>
    <n v="0"/>
    <n v="0"/>
    <n v="1"/>
    <x v="4"/>
    <x v="0"/>
    <x v="0"/>
    <x v="0"/>
    <x v="3"/>
    <x v="1"/>
    <x v="3"/>
    <x v="1"/>
    <x v="2"/>
    <x v="1"/>
    <x v="2"/>
    <n v="1"/>
    <x v="0"/>
    <x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2"/>
    <n v="2"/>
    <n v="2"/>
    <n v="1"/>
    <n v="5"/>
    <n v="4"/>
    <n v="4"/>
    <n v="4"/>
    <n v="2"/>
    <n v="3"/>
    <n v="3"/>
    <n v="3"/>
    <n v="0"/>
    <n v="1"/>
    <n v="0"/>
    <n v="0"/>
    <n v="0"/>
    <n v="0"/>
    <n v="5"/>
    <n v="3"/>
    <n v="2"/>
    <n v="5"/>
    <n v="3"/>
    <n v="3"/>
    <n v="1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x v="1"/>
    <n v="4"/>
    <n v="1"/>
    <n v="5"/>
    <n v="5"/>
    <n v="5"/>
    <n v="4"/>
    <n v="4"/>
    <n v="1"/>
    <n v="1"/>
    <n v="2"/>
    <n v="5"/>
    <n v="5"/>
    <n v="2"/>
    <n v="1"/>
    <n v="0"/>
    <n v="0"/>
    <n v="0"/>
    <n v="0"/>
    <n v="0"/>
    <n v="1"/>
  </r>
  <r>
    <x v="208"/>
    <x v="194"/>
    <n v="-74.049201969999999"/>
    <x v="0"/>
    <x v="1"/>
    <x v="1"/>
    <x v="0"/>
    <n v="0"/>
    <n v="0"/>
    <n v="0"/>
    <n v="0"/>
    <n v="0"/>
    <n v="1"/>
    <x v="3"/>
    <x v="4"/>
    <x v="2"/>
    <x v="1"/>
    <x v="0"/>
    <x v="4"/>
    <x v="3"/>
    <x v="0"/>
    <x v="3"/>
    <x v="2"/>
    <x v="3"/>
    <n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2"/>
    <n v="2"/>
    <n v="3"/>
    <n v="1"/>
    <n v="3"/>
    <n v="5"/>
    <n v="3"/>
    <n v="4"/>
    <n v="5"/>
    <n v="5"/>
    <n v="3"/>
    <n v="0"/>
    <n v="1"/>
    <n v="0"/>
    <n v="1"/>
    <n v="1"/>
    <n v="0"/>
    <n v="4"/>
    <n v="3"/>
    <n v="1"/>
    <n v="5"/>
    <n v="3"/>
    <n v="3"/>
    <n v="1"/>
    <n v="1"/>
    <n v="1"/>
    <n v="1"/>
    <n v="1"/>
    <n v="1"/>
    <n v="1"/>
    <n v="1"/>
    <n v="0"/>
    <n v="0"/>
    <n v="0"/>
    <n v="1"/>
    <n v="1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209"/>
    <x v="195"/>
    <n v="-90.369598389999993"/>
    <x v="0"/>
    <x v="0"/>
    <x v="0"/>
    <x v="1"/>
    <n v="0"/>
    <n v="1"/>
    <n v="0"/>
    <n v="1"/>
    <n v="0"/>
    <n v="0"/>
    <x v="0"/>
    <x v="1"/>
    <x v="0"/>
    <x v="2"/>
    <x v="1"/>
    <x v="0"/>
    <x v="3"/>
    <x v="0"/>
    <x v="3"/>
    <x v="0"/>
    <x v="0"/>
    <n v="1"/>
    <x v="0"/>
    <x v="1"/>
    <n v="1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3"/>
    <n v="2"/>
    <n v="1"/>
    <n v="1"/>
    <n v="1"/>
    <n v="1"/>
    <n v="3"/>
    <n v="2"/>
    <n v="3"/>
    <n v="2"/>
    <n v="4"/>
    <n v="5"/>
    <n v="0"/>
    <n v="1"/>
    <n v="0"/>
    <n v="0"/>
    <n v="1"/>
    <n v="0"/>
    <n v="3"/>
    <n v="4"/>
    <n v="3"/>
    <n v="5"/>
    <n v="3"/>
    <n v="3"/>
    <n v="1"/>
    <n v="1"/>
    <n v="1"/>
    <n v="1"/>
    <n v="0"/>
    <n v="1"/>
    <n v="0"/>
    <n v="0"/>
    <n v="0"/>
    <n v="0"/>
    <n v="0"/>
    <n v="1"/>
    <n v="0"/>
    <n v="1"/>
    <n v="0"/>
    <n v="0"/>
    <n v="0"/>
    <n v="0"/>
    <n v="0"/>
    <n v="0"/>
    <n v="0"/>
    <n v="0"/>
    <x v="1"/>
    <n v="4"/>
    <n v="4"/>
    <n v="4"/>
    <n v="5"/>
    <n v="4"/>
    <n v="5"/>
    <n v="4"/>
    <n v="3"/>
    <n v="3"/>
    <n v="2"/>
    <n v="5"/>
    <n v="2"/>
    <n v="2"/>
    <n v="3"/>
    <n v="0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81B6B-2ABF-4609-969E-AF47BBE3B628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0" firstHeaderRow="1" firstDataRow="2" firstDataCol="1" rowPageCount="1" colPageCount="1"/>
  <pivotFields count="117">
    <pivotField showAll="0"/>
    <pivotField showAll="0">
      <items count="197">
        <item x="69"/>
        <item x="161"/>
        <item x="29"/>
        <item x="128"/>
        <item x="173"/>
        <item x="183"/>
        <item x="98"/>
        <item x="154"/>
        <item x="34"/>
        <item x="97"/>
        <item x="55"/>
        <item x="141"/>
        <item x="124"/>
        <item x="79"/>
        <item x="77"/>
        <item x="57"/>
        <item x="49"/>
        <item x="23"/>
        <item x="163"/>
        <item x="142"/>
        <item x="22"/>
        <item x="76"/>
        <item x="62"/>
        <item x="116"/>
        <item x="155"/>
        <item x="110"/>
        <item x="166"/>
        <item x="48"/>
        <item x="156"/>
        <item x="8"/>
        <item x="122"/>
        <item x="138"/>
        <item x="18"/>
        <item x="177"/>
        <item x="6"/>
        <item x="1"/>
        <item x="170"/>
        <item x="150"/>
        <item x="16"/>
        <item x="30"/>
        <item x="118"/>
        <item x="67"/>
        <item x="32"/>
        <item x="153"/>
        <item x="84"/>
        <item x="176"/>
        <item x="121"/>
        <item x="74"/>
        <item x="17"/>
        <item x="140"/>
        <item x="192"/>
        <item x="7"/>
        <item x="107"/>
        <item x="46"/>
        <item x="52"/>
        <item x="42"/>
        <item x="90"/>
        <item x="41"/>
        <item x="123"/>
        <item x="40"/>
        <item x="35"/>
        <item x="165"/>
        <item x="78"/>
        <item x="95"/>
        <item x="71"/>
        <item x="103"/>
        <item x="186"/>
        <item x="129"/>
        <item x="190"/>
        <item x="59"/>
        <item x="117"/>
        <item x="54"/>
        <item x="88"/>
        <item x="193"/>
        <item x="157"/>
        <item x="187"/>
        <item x="86"/>
        <item x="169"/>
        <item x="184"/>
        <item x="143"/>
        <item x="31"/>
        <item x="120"/>
        <item x="171"/>
        <item x="83"/>
        <item x="20"/>
        <item x="149"/>
        <item x="87"/>
        <item x="4"/>
        <item x="75"/>
        <item x="37"/>
        <item x="108"/>
        <item x="158"/>
        <item x="147"/>
        <item x="105"/>
        <item x="175"/>
        <item x="148"/>
        <item x="126"/>
        <item x="167"/>
        <item x="146"/>
        <item x="162"/>
        <item x="21"/>
        <item x="5"/>
        <item x="172"/>
        <item x="85"/>
        <item x="164"/>
        <item x="73"/>
        <item x="135"/>
        <item x="33"/>
        <item x="72"/>
        <item x="160"/>
        <item x="60"/>
        <item x="9"/>
        <item x="66"/>
        <item x="134"/>
        <item x="102"/>
        <item x="179"/>
        <item x="178"/>
        <item x="133"/>
        <item x="2"/>
        <item x="28"/>
        <item x="139"/>
        <item x="111"/>
        <item x="194"/>
        <item x="3"/>
        <item x="104"/>
        <item x="58"/>
        <item x="181"/>
        <item x="159"/>
        <item x="144"/>
        <item x="119"/>
        <item x="39"/>
        <item x="145"/>
        <item x="82"/>
        <item x="182"/>
        <item x="132"/>
        <item x="15"/>
        <item x="94"/>
        <item x="80"/>
        <item x="64"/>
        <item x="189"/>
        <item x="174"/>
        <item x="168"/>
        <item x="188"/>
        <item x="112"/>
        <item x="70"/>
        <item x="19"/>
        <item x="45"/>
        <item x="125"/>
        <item x="51"/>
        <item x="26"/>
        <item x="11"/>
        <item x="61"/>
        <item x="101"/>
        <item x="63"/>
        <item x="115"/>
        <item x="24"/>
        <item x="113"/>
        <item x="109"/>
        <item x="92"/>
        <item x="43"/>
        <item x="185"/>
        <item x="53"/>
        <item x="191"/>
        <item x="27"/>
        <item x="50"/>
        <item x="180"/>
        <item x="81"/>
        <item x="38"/>
        <item x="127"/>
        <item x="114"/>
        <item x="151"/>
        <item x="89"/>
        <item x="47"/>
        <item x="0"/>
        <item x="100"/>
        <item x="106"/>
        <item x="14"/>
        <item x="56"/>
        <item x="96"/>
        <item x="93"/>
        <item x="36"/>
        <item x="65"/>
        <item x="131"/>
        <item x="91"/>
        <item x="44"/>
        <item x="10"/>
        <item x="152"/>
        <item x="136"/>
        <item x="25"/>
        <item x="195"/>
        <item x="137"/>
        <item x="99"/>
        <item x="68"/>
        <item x="12"/>
        <item x="13"/>
        <item x="13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96" hier="-1"/>
  </pageFields>
  <dataFields count="1">
    <dataField name="Count of Q1_Gender(Male=1)" fld="3" subtotal="count" baseField="4" baseItem="0"/>
  </dataFields>
  <chartFormats count="6">
    <chartFormat chart="0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BC925-665E-47EE-8F5F-53854FC6F0E8}" name="PivotTable12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I5:N7" firstHeaderRow="1" firstDataRow="2" firstDataCol="1"/>
  <pivotFields count="117">
    <pivotField showAll="0">
      <items count="21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x="0"/>
        <item x="1"/>
        <item x="4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0"/>
  </colFields>
  <colItems count="5">
    <i>
      <x/>
    </i>
    <i>
      <x v="1"/>
    </i>
    <i>
      <x v="2"/>
    </i>
    <i>
      <x v="3"/>
    </i>
    <i>
      <x v="4"/>
    </i>
  </colItems>
  <dataFields count="1">
    <dataField name="Count of Q4_Spend_time_with_friends(8)" fld="20" subtotal="count" showDataAs="percentOfTotal" baseField="20" baseItem="0" numFmtId="10"/>
  </dataFields>
  <formats count="1">
    <format dxfId="8">
      <pivotArea outline="0" collapsedLevelsAreSubtotals="1" fieldPosition="0">
        <references count="1">
          <reference field="20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F853F-DC2C-4CE0-B523-59EA8B213B13}" name="PivotTable13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I9:N11" firstHeaderRow="1" firstDataRow="2" firstDataCol="1"/>
  <pivotFields count="117">
    <pivotField showAll="0">
      <items count="21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x="0"/>
        <item x="1"/>
        <item x="4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1"/>
  </colFields>
  <colItems count="5">
    <i>
      <x/>
    </i>
    <i>
      <x v="1"/>
    </i>
    <i>
      <x v="2"/>
    </i>
    <i>
      <x v="3"/>
    </i>
    <i>
      <x v="4"/>
    </i>
  </colItems>
  <dataFields count="1">
    <dataField name="Count of Q4_Go_to_malls(9)" fld="21" subtotal="count" showDataAs="percentOfTotal" baseField="2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CB21F-FEB2-4F59-9F33-D6A106F230FF}" name="PivotTable14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I17:N19" firstHeaderRow="1" firstDataRow="2" firstDataCol="1"/>
  <pivotFields count="117">
    <pivotField showAll="0">
      <items count="21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x="0"/>
        <item x="1"/>
        <item x="4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3"/>
  </colFields>
  <colItems count="5">
    <i>
      <x/>
    </i>
    <i>
      <x v="1"/>
    </i>
    <i>
      <x v="2"/>
    </i>
    <i>
      <x v="3"/>
    </i>
    <i>
      <x v="4"/>
    </i>
  </colItems>
  <dataFields count="1">
    <dataField name="Count of Q4_Watch_television(12)" fld="23" subtotal="count" showDataAs="percentOfTotal" baseField="23" baseItem="0" numFmtId="10"/>
  </dataFields>
  <formats count="1">
    <format dxfId="9">
      <pivotArea outline="0" collapsedLevelsAreSubtotals="1" fieldPosition="0">
        <references count="1">
          <reference field="23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B38A0-343D-4988-AEE3-26FC57E2C837}" name="PivotTable16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I13:N15" firstHeaderRow="1" firstDataRow="2" firstDataCol="1"/>
  <pivotFields count="117">
    <pivotField showAll="0">
      <items count="21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x="0"/>
        <item x="1"/>
        <item x="4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3"/>
        <item x="1"/>
        <item x="4"/>
        <item t="default"/>
      </items>
    </pivotField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2"/>
  </colFields>
  <colItems count="5">
    <i>
      <x/>
    </i>
    <i>
      <x v="1"/>
    </i>
    <i>
      <x v="2"/>
    </i>
    <i>
      <x v="3"/>
    </i>
    <i>
      <x v="4"/>
    </i>
  </colItems>
  <dataFields count="1">
    <dataField name="Count of Q4_Outdoor_activities_like_hiking(10)" fld="22" subtotal="count" showDataAs="percentOfTotal" baseField="2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CE03A-0CD6-4D35-A463-E4087B9E3549}" name="PivotTable4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A1:F3" firstHeaderRow="1" firstDataRow="2" firstDataCol="1"/>
  <pivotFields count="117">
    <pivotField showAll="0">
      <items count="21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2"/>
        <item x="0"/>
        <item x="1"/>
        <item x="4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3"/>
  </colFields>
  <colItems count="5">
    <i>
      <x/>
    </i>
    <i>
      <x v="1"/>
    </i>
    <i>
      <x v="2"/>
    </i>
    <i>
      <x v="3"/>
    </i>
    <i>
      <x v="4"/>
    </i>
  </colItems>
  <dataFields count="1">
    <dataField name="Count of Q4_Exercise(1)" fld="13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DFBF4-8310-4B69-A997-5286ED3C1397}" name="PivotTable18" cacheId="2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3:S10" firstHeaderRow="1" firstDataRow="2" firstDataCol="1" rowPageCount="1" colPageCount="1"/>
  <pivotFields count="117"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Col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6">
    <dataField name="Sum of Q6_Run/Jog(1)" fld="25" baseField="0" baseItem="0"/>
    <dataField name="Sum of Q6_Walk(2)" fld="26" baseField="0" baseItem="0"/>
    <dataField name="Sum of Q6_Bicycling(3)" fld="27" baseField="0" baseItem="0"/>
    <dataField name="Sum of Q6_Rock_climbing(4)" fld="28" baseField="0" baseItem="0"/>
    <dataField name="Sum of Q6_Swimming(5)" fld="29" baseField="0" baseItem="0"/>
    <dataField name="Sum of Q6_Other(6)" fld="30" baseField="0" baseItem="0"/>
  </dataFields>
  <formats count="2">
    <format dxfId="4">
      <pivotArea outline="0" collapsedLevelsAreSubtotals="1" fieldPosition="0"/>
    </format>
    <format dxfId="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4B311-5A05-48B9-B165-B4D9B55CD579}" name="PivotTable17" cacheId="2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G10" firstHeaderRow="1" firstDataRow="2" firstDataCol="1" rowPageCount="1" colPageCount="1"/>
  <pivotFields count="117"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item="1" hier="-1"/>
  </pageFields>
  <dataFields count="6">
    <dataField name="Sum of Q6_Run/Jog(1)" fld="25" baseField="0" baseItem="0"/>
    <dataField name="Sum of Q6_Walk(2)" fld="26" baseField="0" baseItem="0"/>
    <dataField name="Sum of Q6_Bicycling(3)" fld="27" baseField="0" baseItem="0"/>
    <dataField name="Sum of Q6_Rock_climbing(4)" fld="28" baseField="0" baseItem="0"/>
    <dataField name="Sum of Q6_Swimming(5)" fld="29" baseField="0" baseItem="0"/>
    <dataField name="Sum of Q6_Other(6)" fld="30" baseField="0" baseItem="0"/>
  </dataFields>
  <formats count="2">
    <format dxfId="6">
      <pivotArea outline="0" collapsedLevelsAreSubtotals="1" fieldPosition="0"/>
    </format>
    <format dxfId="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364C-487F-48E7-8D30-BB5EB0773A61}" name="PivotTable19" cacheId="2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20" firstHeaderRow="1" firstDataRow="2" firstDataCol="1"/>
  <pivotFields count="117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3"/>
  </colFields>
  <colItems count="3">
    <i>
      <x/>
    </i>
    <i>
      <x v="1"/>
    </i>
    <i t="grand">
      <x/>
    </i>
  </colItems>
  <dataFields count="18">
    <dataField name="Sum of Q8_Walk(15) " fld="46" baseField="0" baseItem="0"/>
    <dataField name="Sum of Q8_Basketball(3) " fld="34" baseField="0" baseItem="0"/>
    <dataField name="Sum of Q8_Swim(13) " fld="44" baseField="0" baseItem="0"/>
    <dataField name="Sum of Q8_Bicycle(4) " fld="35" baseField="0" baseItem="0"/>
    <dataField name="Sum of Q8_Run/Jog(10) " fld="41" baseField="0" baseItem="0"/>
    <dataField name="Sum of Q8_Free_weights(7) " fld="38" baseField="0" baseItem="0"/>
    <dataField name="Sum of Q8_Other(18) " fld="49" baseField="0" baseItem="0"/>
    <dataField name="Sum of Q8_Weight_machine(16) " fld="47" baseField="0" baseItem="0"/>
    <dataField name="Sum of Q8_Cardio_machines/Stair(5) " fld="36" baseField="0" baseItem="0"/>
    <dataField name="Sum of Q8_Baseball(2) " fld="33" baseField="0" baseItem="0"/>
    <dataField name="Sum of Q8_Football(6) " fld="37" baseField="0" baseItem="0"/>
    <dataField name="Sum of Q8_Yoga(17) " fld="48" baseField="0" baseItem="0"/>
    <dataField name="Sum of Q8_Softball(12) " fld="43" baseField="0" baseItem="0"/>
    <dataField name="Sum of Q8_Aerobics(1)" fld="32" baseField="0" baseItem="0"/>
    <dataField name="Sum of Q8_Martial_arts(9) " fld="40" baseField="0" baseItem="0"/>
    <dataField name="Sum of Q8_Soccer(11) " fld="42" baseField="0" baseItem="0"/>
    <dataField name="Sum of Q8_Tennis/Squash/Racquetball(14) " fld="45" baseField="0" baseItem="0"/>
    <dataField name="Sum of Q8_Lacrosse(8) " fld="39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89B16-9C64-495A-9C34-8D3F78DFF0C4}" name="PivotTable2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6:D23" firstHeaderRow="1" firstDataRow="2" firstDataCol="1" rowPageCount="1" colPageCount="1"/>
  <pivotFields count="117">
    <pivotField showAll="0"/>
    <pivotField showAll="0">
      <items count="197">
        <item x="69"/>
        <item x="161"/>
        <item x="29"/>
        <item x="128"/>
        <item x="173"/>
        <item x="183"/>
        <item x="98"/>
        <item x="154"/>
        <item x="34"/>
        <item x="97"/>
        <item x="55"/>
        <item x="141"/>
        <item x="124"/>
        <item x="79"/>
        <item x="77"/>
        <item x="57"/>
        <item x="49"/>
        <item x="23"/>
        <item x="163"/>
        <item x="142"/>
        <item x="22"/>
        <item x="76"/>
        <item x="62"/>
        <item x="116"/>
        <item x="155"/>
        <item x="110"/>
        <item x="166"/>
        <item x="48"/>
        <item x="156"/>
        <item x="8"/>
        <item x="122"/>
        <item x="138"/>
        <item x="18"/>
        <item x="177"/>
        <item x="6"/>
        <item x="1"/>
        <item x="170"/>
        <item x="150"/>
        <item x="16"/>
        <item x="30"/>
        <item x="118"/>
        <item x="67"/>
        <item x="32"/>
        <item x="153"/>
        <item x="84"/>
        <item x="176"/>
        <item x="121"/>
        <item x="74"/>
        <item x="17"/>
        <item x="140"/>
        <item x="192"/>
        <item x="7"/>
        <item x="107"/>
        <item x="46"/>
        <item x="52"/>
        <item x="42"/>
        <item x="90"/>
        <item x="41"/>
        <item x="123"/>
        <item x="40"/>
        <item x="35"/>
        <item x="165"/>
        <item x="78"/>
        <item x="95"/>
        <item x="71"/>
        <item x="103"/>
        <item x="186"/>
        <item x="129"/>
        <item x="190"/>
        <item x="59"/>
        <item x="117"/>
        <item x="54"/>
        <item x="88"/>
        <item x="193"/>
        <item x="157"/>
        <item x="187"/>
        <item x="86"/>
        <item x="169"/>
        <item x="184"/>
        <item x="143"/>
        <item x="31"/>
        <item x="120"/>
        <item x="171"/>
        <item x="83"/>
        <item x="20"/>
        <item x="149"/>
        <item x="87"/>
        <item x="4"/>
        <item x="75"/>
        <item x="37"/>
        <item x="108"/>
        <item x="158"/>
        <item x="147"/>
        <item x="105"/>
        <item x="175"/>
        <item x="148"/>
        <item x="126"/>
        <item x="167"/>
        <item x="146"/>
        <item x="162"/>
        <item x="21"/>
        <item x="5"/>
        <item x="172"/>
        <item x="85"/>
        <item x="164"/>
        <item x="73"/>
        <item x="135"/>
        <item x="33"/>
        <item x="72"/>
        <item x="160"/>
        <item x="60"/>
        <item x="9"/>
        <item x="66"/>
        <item x="134"/>
        <item x="102"/>
        <item x="179"/>
        <item x="178"/>
        <item x="133"/>
        <item x="2"/>
        <item x="28"/>
        <item x="139"/>
        <item x="111"/>
        <item x="194"/>
        <item x="3"/>
        <item x="104"/>
        <item x="58"/>
        <item x="181"/>
        <item x="159"/>
        <item x="144"/>
        <item x="119"/>
        <item x="39"/>
        <item x="145"/>
        <item x="82"/>
        <item x="182"/>
        <item x="132"/>
        <item x="15"/>
        <item x="94"/>
        <item x="80"/>
        <item x="64"/>
        <item x="189"/>
        <item x="174"/>
        <item x="168"/>
        <item x="188"/>
        <item x="112"/>
        <item x="70"/>
        <item x="19"/>
        <item x="45"/>
        <item x="125"/>
        <item x="51"/>
        <item x="26"/>
        <item x="11"/>
        <item x="61"/>
        <item x="101"/>
        <item x="63"/>
        <item x="115"/>
        <item x="24"/>
        <item x="113"/>
        <item x="109"/>
        <item x="92"/>
        <item x="43"/>
        <item x="185"/>
        <item x="53"/>
        <item x="191"/>
        <item x="27"/>
        <item x="50"/>
        <item x="180"/>
        <item x="81"/>
        <item x="38"/>
        <item x="127"/>
        <item x="114"/>
        <item x="151"/>
        <item x="89"/>
        <item x="47"/>
        <item x="0"/>
        <item x="100"/>
        <item x="106"/>
        <item x="14"/>
        <item x="56"/>
        <item x="96"/>
        <item x="93"/>
        <item x="36"/>
        <item x="65"/>
        <item x="131"/>
        <item x="91"/>
        <item x="44"/>
        <item x="10"/>
        <item x="152"/>
        <item x="136"/>
        <item x="25"/>
        <item x="195"/>
        <item x="137"/>
        <item x="99"/>
        <item x="68"/>
        <item x="12"/>
        <item x="13"/>
        <item x="13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96" hier="-1"/>
  </pageFields>
  <dataFields count="1">
    <dataField name="Count of Q1_Gender(Male=1)" fld="3" subtotal="count" baseField="4" baseItem="0"/>
  </dataFields>
  <chartFormats count="4">
    <chartFormat chart="0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B6460-5837-4DDC-812F-57AE9CA33CBD}" name="PivotTable3" cacheId="2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2" firstHeaderRow="1" firstDataRow="2" firstDataCol="1"/>
  <pivotFields count="117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3"/>
  </colFields>
  <colItems count="3">
    <i>
      <x/>
    </i>
    <i>
      <x v="1"/>
    </i>
    <i t="grand">
      <x/>
    </i>
  </colItems>
  <dataFields count="8">
    <dataField name="Sum of Q3_Newspapers(1)" fld="5" baseField="0" baseItem="0"/>
    <dataField name="Sum of Q3_Radio(2)" fld="6" baseField="0" baseItem="0"/>
    <dataField name="Sum of Q3_Magazines(3)" fld="7" baseField="0" baseItem="0"/>
    <dataField name="Sum of Q3_Television(4)" fld="8" baseField="0" baseItem="0"/>
    <dataField name="Sum of Q3_Famil/Friends(5)" fld="9" baseField="0" baseItem="0"/>
    <dataField name="Sum of Q3_Social_Media(6)" fld="10" baseField="0" baseItem="0"/>
    <dataField name="Sum of Q3_Company_Websites(7)" fld="11" baseField="0" baseItem="0"/>
    <dataField name="Sum of Q3_Others(8)" fld="12" baseField="0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9A68C-14A8-4382-94A1-8237A395B53B}" name="PivotTable5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A5:F7" firstHeaderRow="1" firstDataRow="2" firstDataCol="1"/>
  <pivotFields count="1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h="1" x="0"/>
        <item h="1" x="1"/>
        <item h="1" x="4"/>
        <item x="3"/>
        <item t="default"/>
      </items>
    </pivotField>
    <pivotField axis="axisCol" dataField="1" multipleItemSelectionAllowe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4"/>
  </colFields>
  <colItems count="5">
    <i>
      <x/>
    </i>
    <i>
      <x v="1"/>
    </i>
    <i>
      <x v="2"/>
    </i>
    <i>
      <x v="3"/>
    </i>
    <i>
      <x v="4"/>
    </i>
  </colItems>
  <dataFields count="1">
    <dataField name="Count of Q4_Shop_for_clothes(2)" fld="14" subtotal="count" showDataAs="percentOfTotal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34C36-FD27-45B5-9587-63A3D1A3324F}" name="PivotTable6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A9:F11" firstHeaderRow="1" firstDataRow="2" firstDataCol="1"/>
  <pivotFields count="1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h="1" x="0"/>
        <item h="1" x="1"/>
        <item h="1" x="4"/>
        <item x="3"/>
        <item t="default"/>
      </items>
    </pivotField>
    <pivotField showAll="0">
      <items count="6">
        <item x="2"/>
        <item h="1" x="0"/>
        <item h="1" x="1"/>
        <item h="1" x="3"/>
        <item x="4"/>
        <item t="default"/>
      </items>
    </pivotField>
    <pivotField axis="axisCol"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5"/>
  </colFields>
  <colItems count="5">
    <i>
      <x/>
    </i>
    <i>
      <x v="1"/>
    </i>
    <i>
      <x v="2"/>
    </i>
    <i>
      <x v="3"/>
    </i>
    <i>
      <x v="4"/>
    </i>
  </colItems>
  <dataFields count="1">
    <dataField name="Count of Q4_Play_indoor_sports(3)" fld="15" subtotal="count" showDataAs="percentOfTotal" baseField="15" baseItem="0" numFmtId="10"/>
  </dataFields>
  <formats count="1">
    <format dxfId="12">
      <pivotArea outline="0" collapsedLevelsAreSubtotals="1" fieldPosition="0">
        <references count="1">
          <reference field="15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CED82-D09C-4167-8B33-12AC9FDD4931}" name="PivotTable7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A13:F15" firstHeaderRow="1" firstDataRow="2" firstDataCol="1"/>
  <pivotFields count="1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h="1" x="0"/>
        <item h="1" x="1"/>
        <item h="1" x="4"/>
        <item x="3"/>
        <item t="default"/>
      </items>
    </pivotField>
    <pivotField showAll="0">
      <items count="6">
        <item x="2"/>
        <item h="1" x="0"/>
        <item h="1" x="1"/>
        <item h="1" x="3"/>
        <item x="4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axis="axisCol"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6"/>
  </colFields>
  <colItems count="5">
    <i>
      <x/>
    </i>
    <i>
      <x v="1"/>
    </i>
    <i>
      <x v="2"/>
    </i>
    <i>
      <x v="3"/>
    </i>
    <i>
      <x v="4"/>
    </i>
  </colItems>
  <dataFields count="1">
    <dataField name="Count of Q4_Play_outdoor_sports(4)" fld="16" subtotal="count" showDataAs="percentOfTotal" baseField="16" baseItem="0" numFmtId="10"/>
  </dataFields>
  <formats count="1">
    <format dxfId="11">
      <pivotArea outline="0" collapsedLevelsAreSubtotals="1" fieldPosition="0">
        <references count="1">
          <reference field="1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2C662-1A8D-4E34-ACC8-C6D294B0CD38}" name="PivotTable8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A17:F19" firstHeaderRow="1" firstDataRow="2" firstDataCol="1"/>
  <pivotFields count="1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h="1" x="0"/>
        <item h="1" x="1"/>
        <item h="1" x="4"/>
        <item x="3"/>
        <item t="default"/>
      </items>
    </pivotField>
    <pivotField showAll="0">
      <items count="6">
        <item x="2"/>
        <item h="1" x="0"/>
        <item h="1" x="1"/>
        <item h="1" x="3"/>
        <item x="4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showAll="0"/>
    <pivotField axis="axisCol" dataField="1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7"/>
  </colFields>
  <colItems count="5">
    <i>
      <x/>
    </i>
    <i>
      <x v="1"/>
    </i>
    <i>
      <x v="2"/>
    </i>
    <i>
      <x v="3"/>
    </i>
    <i>
      <x v="4"/>
    </i>
  </colItems>
  <dataFields count="1">
    <dataField name="Count of Q4_Listen_to_music(5)" fld="17" subtotal="count" showDataAs="percentOfTotal" baseField="17" baseItem="0" numFmtId="10"/>
  </dataFields>
  <formats count="2">
    <format dxfId="13">
      <pivotArea outline="0" collapsedLevelsAreSubtotals="1" fieldPosition="0">
        <references count="1">
          <reference field="17" count="1" selected="0">
            <x v="4"/>
          </reference>
        </references>
      </pivotArea>
    </format>
    <format dxfId="10">
      <pivotArea outline="0" collapsedLevelsAreSubtotals="1" fieldPosition="0">
        <references count="1">
          <reference field="17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A16BD-01FB-4909-8731-AA6740BD490F}" name="PivotTable9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A21:F23" firstHeaderRow="1" firstDataRow="2" firstDataCol="1"/>
  <pivotFields count="1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h="1" x="0"/>
        <item h="1" x="1"/>
        <item h="1" x="4"/>
        <item x="3"/>
        <item t="default"/>
      </items>
    </pivotField>
    <pivotField showAll="0">
      <items count="6">
        <item x="2"/>
        <item h="1" x="0"/>
        <item h="1" x="1"/>
        <item h="1" x="3"/>
        <item x="4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axis="axisCol" dataField="1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8"/>
  </colFields>
  <colItems count="5">
    <i>
      <x/>
    </i>
    <i>
      <x v="1"/>
    </i>
    <i>
      <x v="2"/>
    </i>
    <i>
      <x v="3"/>
    </i>
    <i>
      <x v="4"/>
    </i>
  </colItems>
  <dataFields count="1">
    <dataField name="Count of Q4_Photography(6)" fld="18" subtotal="count" showDataAs="percentOfTotal" baseField="1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451D8-68D4-412A-8993-B0AABAE47831}" name="PivotTable11" cacheId="28" dataOnRows="1" applyNumberFormats="0" applyBorderFormats="0" applyFontFormats="0" applyPatternFormats="0" applyAlignmentFormats="0" applyWidthHeightFormats="1" dataCaption="Values" updatedVersion="7" minRefreshableVersion="3" showDrill="0" useAutoFormatting="1" colGrandTotals="0" itemPrintTitles="1" createdVersion="7" indent="0" outline="1" outlineData="1" multipleFieldFilters="0" chartFormat="1">
  <location ref="I1:N3" firstHeaderRow="1" firstDataRow="2" firstDataCol="1"/>
  <pivotFields count="117">
    <pivotField showAll="0">
      <items count="21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6">
        <item x="2"/>
        <item x="0"/>
        <item x="1"/>
        <item x="4"/>
        <item x="3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2"/>
        <item x="4"/>
        <item x="0"/>
        <item x="1"/>
        <item t="default"/>
      </items>
    </pivotField>
    <pivotField showAll="0"/>
    <pivotField showAll="0"/>
    <pivotField showAll="0"/>
    <pivotField showAll="0" countASubtotal="1">
      <items count="6">
        <item x="1"/>
        <item x="4"/>
        <item x="3"/>
        <item x="2"/>
        <item x="0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9"/>
  </colFields>
  <colItems count="5">
    <i>
      <x/>
    </i>
    <i>
      <x v="1"/>
    </i>
    <i>
      <x v="2"/>
    </i>
    <i>
      <x v="3"/>
    </i>
    <i>
      <x v="4"/>
    </i>
  </colItems>
  <dataFields count="1">
    <dataField name="Count of Q4_Study/Read(7)" fld="19" subtotal="count" showDataAs="percentOfTotal" baseField="1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211"/>
  <sheetViews>
    <sheetView topLeftCell="AH1" workbookViewId="0">
      <selection activeCell="AZ2" sqref="AZ2"/>
    </sheetView>
  </sheetViews>
  <sheetFormatPr defaultRowHeight="14.5" x14ac:dyDescent="0.35"/>
  <cols>
    <col min="6" max="6" width="5.81640625" customWidth="1"/>
    <col min="8" max="8" width="10.81640625" customWidth="1"/>
    <col min="38" max="51" width="3.1796875" bestFit="1" customWidth="1"/>
    <col min="52" max="52" width="10.26953125" bestFit="1" customWidth="1"/>
    <col min="53" max="53" width="10.453125" bestFit="1" customWidth="1"/>
    <col min="54" max="54" width="12" bestFit="1" customWidth="1"/>
    <col min="55" max="55" width="9.08984375" bestFit="1" customWidth="1"/>
    <col min="56" max="56" width="22.7265625" bestFit="1" customWidth="1"/>
    <col min="57" max="57" width="10.26953125" bestFit="1" customWidth="1"/>
    <col min="58" max="58" width="14.6328125" bestFit="1" customWidth="1"/>
    <col min="59" max="59" width="10.6328125" bestFit="1" customWidth="1"/>
    <col min="60" max="60" width="13.81640625" bestFit="1" customWidth="1"/>
    <col min="61" max="61" width="11.26953125" bestFit="1" customWidth="1"/>
    <col min="62" max="62" width="9.90625" bestFit="1" customWidth="1"/>
    <col min="63" max="63" width="10.81640625" bestFit="1" customWidth="1"/>
    <col min="64" max="64" width="9" bestFit="1" customWidth="1"/>
    <col min="65" max="65" width="20.1796875" customWidth="1"/>
    <col min="66" max="66" width="8.7265625" bestFit="1" customWidth="1"/>
    <col min="67" max="67" width="18.7265625" bestFit="1" customWidth="1"/>
    <col min="68" max="68" width="8.54296875" bestFit="1" customWidth="1"/>
    <col min="69" max="69" width="9.36328125" bestFit="1" customWidth="1"/>
    <col min="96" max="105" width="4.1796875" bestFit="1" customWidth="1"/>
    <col min="106" max="116" width="4.1796875" customWidth="1"/>
    <col min="117" max="117" width="10.54296875" customWidth="1"/>
    <col min="118" max="126" width="4.1796875" bestFit="1" customWidth="1"/>
  </cols>
  <sheetData>
    <row r="1" spans="1:160" x14ac:dyDescent="0.35">
      <c r="A1" t="s">
        <v>0</v>
      </c>
      <c r="B1" t="s">
        <v>1</v>
      </c>
      <c r="C1" t="s">
        <v>2</v>
      </c>
      <c r="D1" t="s">
        <v>3</v>
      </c>
      <c r="E1" t="s">
        <v>347</v>
      </c>
      <c r="F1" t="s">
        <v>4</v>
      </c>
      <c r="G1" t="s">
        <v>5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356</v>
      </c>
      <c r="AC1" t="s">
        <v>18</v>
      </c>
      <c r="AD1" t="s">
        <v>357</v>
      </c>
      <c r="AE1" t="s">
        <v>358</v>
      </c>
      <c r="AF1" t="s">
        <v>359</v>
      </c>
      <c r="AG1" t="s">
        <v>360</v>
      </c>
      <c r="AH1" t="s">
        <v>361</v>
      </c>
      <c r="AI1" t="s">
        <v>362</v>
      </c>
      <c r="AJ1" t="s">
        <v>19</v>
      </c>
      <c r="AK1" t="s">
        <v>363</v>
      </c>
      <c r="AL1" t="s">
        <v>20</v>
      </c>
      <c r="AM1" t="s">
        <v>20</v>
      </c>
      <c r="AN1" t="s">
        <v>20</v>
      </c>
      <c r="AO1" t="s">
        <v>20</v>
      </c>
      <c r="AP1" t="s">
        <v>20</v>
      </c>
      <c r="AQ1" t="s">
        <v>20</v>
      </c>
      <c r="AR1" t="s">
        <v>20</v>
      </c>
      <c r="AS1" t="s">
        <v>20</v>
      </c>
      <c r="AT1" t="s">
        <v>20</v>
      </c>
      <c r="AU1" t="s">
        <v>20</v>
      </c>
      <c r="AV1" t="s">
        <v>20</v>
      </c>
      <c r="AW1" t="s">
        <v>20</v>
      </c>
      <c r="AX1" t="s">
        <v>20</v>
      </c>
      <c r="AY1" t="s">
        <v>20</v>
      </c>
      <c r="AZ1" t="s">
        <v>381</v>
      </c>
      <c r="BA1" t="s">
        <v>364</v>
      </c>
      <c r="BB1" t="s">
        <v>365</v>
      </c>
      <c r="BC1" t="s">
        <v>366</v>
      </c>
      <c r="BD1" t="s">
        <v>367</v>
      </c>
      <c r="BE1" t="s">
        <v>368</v>
      </c>
      <c r="BF1" t="s">
        <v>369</v>
      </c>
      <c r="BG1" t="s">
        <v>370</v>
      </c>
      <c r="BH1" t="s">
        <v>371</v>
      </c>
      <c r="BI1" t="s">
        <v>372</v>
      </c>
      <c r="BJ1" t="s">
        <v>373</v>
      </c>
      <c r="BK1" t="s">
        <v>374</v>
      </c>
      <c r="BL1" t="s">
        <v>375</v>
      </c>
      <c r="BM1" t="s">
        <v>376</v>
      </c>
      <c r="BN1" t="s">
        <v>377</v>
      </c>
      <c r="BO1" t="s">
        <v>378</v>
      </c>
      <c r="BP1" t="s">
        <v>379</v>
      </c>
      <c r="BQ1" t="s">
        <v>380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382</v>
      </c>
      <c r="CF1" t="s">
        <v>383</v>
      </c>
      <c r="CG1" t="s">
        <v>384</v>
      </c>
      <c r="CH1" t="s">
        <v>385</v>
      </c>
      <c r="CI1" t="s">
        <v>386</v>
      </c>
      <c r="CJ1" t="s">
        <v>362</v>
      </c>
      <c r="CK1" t="s">
        <v>34</v>
      </c>
      <c r="CL1" t="s">
        <v>35</v>
      </c>
      <c r="CM1" t="s">
        <v>36</v>
      </c>
      <c r="CN1" t="s">
        <v>37</v>
      </c>
      <c r="CO1" t="s">
        <v>38</v>
      </c>
      <c r="CP1" t="s">
        <v>39</v>
      </c>
      <c r="CQ1" t="s">
        <v>40</v>
      </c>
      <c r="CR1" t="s">
        <v>41</v>
      </c>
      <c r="CS1" t="s">
        <v>41</v>
      </c>
      <c r="CT1" t="s">
        <v>41</v>
      </c>
      <c r="CU1" t="s">
        <v>41</v>
      </c>
      <c r="CV1" t="s">
        <v>41</v>
      </c>
      <c r="CW1" t="s">
        <v>41</v>
      </c>
      <c r="CX1" t="s">
        <v>41</v>
      </c>
      <c r="CY1" t="s">
        <v>41</v>
      </c>
      <c r="CZ1" t="s">
        <v>41</v>
      </c>
      <c r="DA1" t="s">
        <v>41</v>
      </c>
      <c r="DB1">
        <v>1</v>
      </c>
      <c r="DC1">
        <v>2</v>
      </c>
      <c r="DD1">
        <v>3</v>
      </c>
      <c r="DE1">
        <v>4</v>
      </c>
      <c r="DF1">
        <v>5</v>
      </c>
      <c r="DG1">
        <v>6</v>
      </c>
      <c r="DH1">
        <v>7</v>
      </c>
      <c r="DI1">
        <v>8</v>
      </c>
      <c r="DJ1">
        <v>9</v>
      </c>
      <c r="DK1">
        <v>10</v>
      </c>
      <c r="DL1">
        <v>11</v>
      </c>
      <c r="DM1" t="s">
        <v>42</v>
      </c>
      <c r="DN1" t="s">
        <v>42</v>
      </c>
      <c r="DO1" t="s">
        <v>42</v>
      </c>
      <c r="DP1" t="s">
        <v>42</v>
      </c>
      <c r="DQ1" t="s">
        <v>42</v>
      </c>
      <c r="DR1" t="s">
        <v>42</v>
      </c>
      <c r="DS1" t="s">
        <v>42</v>
      </c>
      <c r="DT1" t="s">
        <v>42</v>
      </c>
      <c r="DU1" t="s">
        <v>42</v>
      </c>
      <c r="DV1" t="s">
        <v>42</v>
      </c>
      <c r="DW1">
        <v>1</v>
      </c>
      <c r="DX1">
        <v>2</v>
      </c>
      <c r="DY1">
        <v>3</v>
      </c>
      <c r="DZ1">
        <v>4</v>
      </c>
      <c r="EA1">
        <v>5</v>
      </c>
      <c r="EB1">
        <v>6</v>
      </c>
      <c r="EC1">
        <v>7</v>
      </c>
      <c r="ED1">
        <v>8</v>
      </c>
      <c r="EE1">
        <v>9</v>
      </c>
      <c r="EF1">
        <v>10</v>
      </c>
      <c r="EG1">
        <v>11</v>
      </c>
      <c r="EH1" t="s">
        <v>43</v>
      </c>
      <c r="EI1" t="s">
        <v>474</v>
      </c>
      <c r="EJ1" t="s">
        <v>44</v>
      </c>
      <c r="EK1" t="s">
        <v>45</v>
      </c>
      <c r="EL1" t="s">
        <v>46</v>
      </c>
      <c r="EM1" t="s">
        <v>47</v>
      </c>
      <c r="EN1" t="s">
        <v>48</v>
      </c>
      <c r="EO1" t="s">
        <v>49</v>
      </c>
      <c r="EP1" t="s">
        <v>50</v>
      </c>
      <c r="EQ1" t="s">
        <v>51</v>
      </c>
      <c r="ER1" t="s">
        <v>52</v>
      </c>
      <c r="ES1" t="s">
        <v>53</v>
      </c>
      <c r="ET1" t="s">
        <v>54</v>
      </c>
      <c r="EU1" t="s">
        <v>55</v>
      </c>
      <c r="EV1" t="s">
        <v>56</v>
      </c>
      <c r="EW1" t="s">
        <v>57</v>
      </c>
      <c r="EX1" t="s">
        <v>58</v>
      </c>
      <c r="EY1">
        <v>0</v>
      </c>
      <c r="EZ1">
        <v>1</v>
      </c>
      <c r="FA1">
        <v>2</v>
      </c>
      <c r="FB1">
        <v>3</v>
      </c>
      <c r="FC1">
        <v>4</v>
      </c>
      <c r="FD1">
        <v>5</v>
      </c>
    </row>
    <row r="2" spans="1:160" x14ac:dyDescent="0.35">
      <c r="A2" t="s">
        <v>59</v>
      </c>
      <c r="B2">
        <v>42.675292970000001</v>
      </c>
      <c r="C2">
        <v>-82.838500980000006</v>
      </c>
      <c r="D2">
        <v>1</v>
      </c>
      <c r="E2">
        <f>IF(D2=1,1,0)</f>
        <v>1</v>
      </c>
      <c r="F2">
        <v>5</v>
      </c>
      <c r="G2" t="s">
        <v>60</v>
      </c>
      <c r="H2">
        <f>IF(ISERROR(FIND(1,G2)),0,1)</f>
        <v>1</v>
      </c>
      <c r="I2">
        <f>IF(ISERROR(FIND(2,G2)),0,1)</f>
        <v>0</v>
      </c>
      <c r="J2">
        <f>IF(ISERROR(FIND(3,G2)),0,1)</f>
        <v>0</v>
      </c>
      <c r="K2">
        <f>IF(ISERROR(FIND(4,G2)),0,1)</f>
        <v>1</v>
      </c>
      <c r="L2">
        <f>IF(ISERROR(FIND(5,G2)),0,1)</f>
        <v>0</v>
      </c>
      <c r="M2">
        <f>IF(ISERROR(FIND(6,G2)),0,1)</f>
        <v>0</v>
      </c>
      <c r="N2">
        <f>IF(ISERROR(FIND(7,G2)),0,1)</f>
        <v>0</v>
      </c>
      <c r="O2">
        <f>IF(ISERROR(FIND(8,G2)),0,1)</f>
        <v>0</v>
      </c>
      <c r="P2">
        <v>2</v>
      </c>
      <c r="Q2">
        <v>2</v>
      </c>
      <c r="R2">
        <v>2</v>
      </c>
      <c r="S2">
        <v>2</v>
      </c>
      <c r="T2">
        <v>5</v>
      </c>
      <c r="U2">
        <v>3</v>
      </c>
      <c r="V2">
        <v>4</v>
      </c>
      <c r="W2">
        <v>3</v>
      </c>
      <c r="X2">
        <v>2</v>
      </c>
      <c r="Y2">
        <v>2</v>
      </c>
      <c r="Z2">
        <v>5</v>
      </c>
      <c r="AA2">
        <v>2</v>
      </c>
      <c r="AB2">
        <f>IF(AA2=1,1,0)</f>
        <v>0</v>
      </c>
      <c r="AC2">
        <v>0</v>
      </c>
      <c r="AD2">
        <f>IF(ISERROR(FIND(1,AC2)),0,1)</f>
        <v>0</v>
      </c>
      <c r="AE2">
        <f>IF(ISERROR(FIND(2,AC2)),0,1)</f>
        <v>0</v>
      </c>
      <c r="AF2">
        <f>IF(ISERROR(FIND(3,AC2)),0,1)</f>
        <v>0</v>
      </c>
      <c r="AG2">
        <f>IF(ISERROR(FIND(4,AC2)),0,1)</f>
        <v>0</v>
      </c>
      <c r="AH2">
        <f>IF(ISERROR(FIND(5,AC2)),0,1)</f>
        <v>0</v>
      </c>
      <c r="AI2">
        <f>IF(ISERROR(FIND(6,AC2)),0,1)</f>
        <v>0</v>
      </c>
      <c r="AJ2">
        <v>2</v>
      </c>
      <c r="AK2">
        <f>IF(AJ2=1,1,0)</f>
        <v>0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f>IF(ISERROR(MATCH(1,AL2:AY2,0)),0,1)</f>
        <v>0</v>
      </c>
      <c r="BA2">
        <f>IF(ISERROR(MATCH(2,AL2:AY2,0)),0,1)</f>
        <v>0</v>
      </c>
      <c r="BB2">
        <f>IF(ISERROR(MATCH(3,AL2:AY2,0)),0,1)</f>
        <v>0</v>
      </c>
      <c r="BC2">
        <f>IF(ISERROR(MATCH(4,AL2:AY2,0)),0,1)</f>
        <v>0</v>
      </c>
      <c r="BD2">
        <f>IF(ISERROR(MATCH(5,AL2:AY2,0)),0,1)</f>
        <v>0</v>
      </c>
      <c r="BE2">
        <f>IF(ISERROR(MATCH(6,AL2:AY2,0)),0,1)</f>
        <v>0</v>
      </c>
      <c r="BF2">
        <f>IF(ISERROR(MATCH(7,AL2:AY2,0)),0,1)</f>
        <v>0</v>
      </c>
      <c r="BG2">
        <f>IF(ISERROR(MATCH(8,AL2:AY2,0)),0,1)</f>
        <v>0</v>
      </c>
      <c r="BH2">
        <f>IF(ISERROR(MATCH(9,AL2:AY2,0)),0,1)</f>
        <v>0</v>
      </c>
      <c r="BI2">
        <f>IF(ISERROR(MATCH(10,AL2:AY2,0)),0,1)</f>
        <v>0</v>
      </c>
      <c r="BJ2">
        <f>IF(ISERROR(MATCH(11,AL2:AY2,0)),0,1)</f>
        <v>0</v>
      </c>
      <c r="BK2">
        <f>IF(ISERROR(MATCH(12,AL2:AY2,0)),0,1)</f>
        <v>0</v>
      </c>
      <c r="BL2">
        <f>IF(ISERROR(MATCH(13,AL2:AY2,0)),0,1)</f>
        <v>0</v>
      </c>
      <c r="BM2">
        <f>IF(ISERROR(MATCH(14,AL2:AY2,0)),0,1)</f>
        <v>0</v>
      </c>
      <c r="BN2">
        <f>IF(ISERROR(MATCH(15,AL2:AY2,0)),0,1)</f>
        <v>0</v>
      </c>
      <c r="BO2">
        <f>IF(ISERROR(MATCH(16,AL2:AY2,0)),0,1)</f>
        <v>0</v>
      </c>
      <c r="BP2">
        <f>IF(ISERROR(MATCH(17,AL2:AY2,0)),0,1)</f>
        <v>0</v>
      </c>
      <c r="BQ2">
        <f>IF(ISERROR(MATCH(18,AL2:AY2,0)),0,1)</f>
        <v>1</v>
      </c>
      <c r="BR2">
        <v>4</v>
      </c>
      <c r="BS2">
        <v>4</v>
      </c>
      <c r="BT2">
        <v>3</v>
      </c>
      <c r="BU2">
        <v>5</v>
      </c>
      <c r="BV2">
        <v>5</v>
      </c>
      <c r="BW2">
        <v>4</v>
      </c>
      <c r="BX2">
        <v>5</v>
      </c>
      <c r="BY2">
        <v>4</v>
      </c>
      <c r="BZ2">
        <v>4</v>
      </c>
      <c r="CA2">
        <v>5</v>
      </c>
      <c r="CB2">
        <v>5</v>
      </c>
      <c r="CC2">
        <v>4</v>
      </c>
      <c r="CD2">
        <v>4</v>
      </c>
      <c r="CE2">
        <f>IF(ISERROR(FIND(1,$CD2)),0,1)</f>
        <v>0</v>
      </c>
      <c r="CF2">
        <f>IF(ISERROR(FIND(2,$CD2)),0,1)</f>
        <v>0</v>
      </c>
      <c r="CG2">
        <f>IF(ISERROR(FIND(3,$CD2)),0,1)</f>
        <v>0</v>
      </c>
      <c r="CH2">
        <f>IF(ISERROR(FIND(4,$CD2)),0,1)</f>
        <v>1</v>
      </c>
      <c r="CI2">
        <f>IF(ISERROR(FIND(5,$CD2)),0,1)</f>
        <v>0</v>
      </c>
      <c r="CJ2">
        <f>IF(ISERROR(FIND(6,$CD2)),0,1)</f>
        <v>0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1</v>
      </c>
      <c r="CS2">
        <v>2</v>
      </c>
      <c r="CT2">
        <v>3</v>
      </c>
      <c r="CU2">
        <v>4</v>
      </c>
      <c r="CV2">
        <v>6</v>
      </c>
      <c r="CW2">
        <v>7</v>
      </c>
      <c r="CX2">
        <v>0</v>
      </c>
      <c r="CY2">
        <v>0</v>
      </c>
      <c r="CZ2">
        <v>0</v>
      </c>
      <c r="DA2">
        <v>0</v>
      </c>
      <c r="DB2">
        <f>IF(ISERROR(MATCH(DB$1,$CR2:$DA2,0)),0,1)</f>
        <v>1</v>
      </c>
      <c r="DC2">
        <f t="shared" ref="DC2:DL17" si="0">IF(ISERROR(MATCH(DC$1,$CR2:$DA2,0)),0,1)</f>
        <v>1</v>
      </c>
      <c r="DD2">
        <f t="shared" si="0"/>
        <v>1</v>
      </c>
      <c r="DE2">
        <f t="shared" si="0"/>
        <v>1</v>
      </c>
      <c r="DF2">
        <f t="shared" si="0"/>
        <v>0</v>
      </c>
      <c r="DG2">
        <f t="shared" si="0"/>
        <v>1</v>
      </c>
      <c r="DH2">
        <f t="shared" si="0"/>
        <v>1</v>
      </c>
      <c r="DI2">
        <f t="shared" si="0"/>
        <v>0</v>
      </c>
      <c r="DJ2">
        <f t="shared" si="0"/>
        <v>0</v>
      </c>
      <c r="DK2">
        <f t="shared" si="0"/>
        <v>0</v>
      </c>
      <c r="DL2">
        <f t="shared" si="0"/>
        <v>0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f>IF(ISERROR(MATCH(DW$1,$DM2:$DV2,0)),0,1)</f>
        <v>1</v>
      </c>
      <c r="DX2">
        <f t="shared" ref="DX2:EG17" si="1">IF(ISERROR(MATCH(DX$1,$DM2:$DV2,0)),0,1)</f>
        <v>0</v>
      </c>
      <c r="DY2">
        <f t="shared" si="1"/>
        <v>0</v>
      </c>
      <c r="DZ2">
        <f t="shared" si="1"/>
        <v>0</v>
      </c>
      <c r="EA2">
        <f t="shared" si="1"/>
        <v>0</v>
      </c>
      <c r="EB2">
        <f t="shared" si="1"/>
        <v>0</v>
      </c>
      <c r="EC2">
        <f t="shared" si="1"/>
        <v>0</v>
      </c>
      <c r="ED2">
        <f t="shared" si="1"/>
        <v>0</v>
      </c>
      <c r="EE2">
        <f t="shared" si="1"/>
        <v>0</v>
      </c>
      <c r="EF2">
        <f t="shared" si="1"/>
        <v>0</v>
      </c>
      <c r="EG2">
        <f t="shared" si="1"/>
        <v>0</v>
      </c>
      <c r="EH2">
        <v>2</v>
      </c>
      <c r="EI2">
        <f>IF(EH2=1,1,0)</f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f>IF(ISERROR(FIND(EY$1,$EX2)),0,1)</f>
        <v>1</v>
      </c>
      <c r="EZ2">
        <f t="shared" ref="EZ2:FD17" si="2">IF(ISERROR(FIND(EZ$1,$EX2)),0,1)</f>
        <v>0</v>
      </c>
      <c r="FA2">
        <f t="shared" si="2"/>
        <v>0</v>
      </c>
      <c r="FB2">
        <f t="shared" si="2"/>
        <v>0</v>
      </c>
      <c r="FC2">
        <f t="shared" si="2"/>
        <v>0</v>
      </c>
      <c r="FD2">
        <f t="shared" si="2"/>
        <v>0</v>
      </c>
    </row>
    <row r="3" spans="1:160" x14ac:dyDescent="0.35">
      <c r="A3" t="s">
        <v>61</v>
      </c>
      <c r="B3">
        <v>33.029403690000002</v>
      </c>
      <c r="C3">
        <v>-97.068702700000003</v>
      </c>
      <c r="D3">
        <v>2</v>
      </c>
      <c r="E3">
        <f t="shared" ref="E3:E66" si="3">IF(D3=1,1,0)</f>
        <v>0</v>
      </c>
      <c r="F3">
        <v>6</v>
      </c>
      <c r="G3" t="s">
        <v>62</v>
      </c>
      <c r="H3">
        <f t="shared" ref="H3:H66" si="4">IF(ISERROR(FIND(1,G3)),0,1)</f>
        <v>1</v>
      </c>
      <c r="I3">
        <f t="shared" ref="I3:I66" si="5">IF(ISERROR(FIND(2,G3)),0,1)</f>
        <v>1</v>
      </c>
      <c r="J3">
        <f t="shared" ref="J3:J66" si="6">IF(ISERROR(FIND(3,G3)),0,1)</f>
        <v>1</v>
      </c>
      <c r="K3">
        <f t="shared" ref="K3:K66" si="7">IF(ISERROR(FIND(4,G3)),0,1)</f>
        <v>1</v>
      </c>
      <c r="L3">
        <f t="shared" ref="L3:L66" si="8">IF(ISERROR(FIND(5,G3)),0,1)</f>
        <v>1</v>
      </c>
      <c r="M3">
        <f t="shared" ref="M3:M66" si="9">IF(ISERROR(FIND(6,G3)),0,1)</f>
        <v>0</v>
      </c>
      <c r="N3">
        <f t="shared" ref="N3:N66" si="10">IF(ISERROR(FIND(7,G3)),0,1)</f>
        <v>0</v>
      </c>
      <c r="O3">
        <f t="shared" ref="O3:O66" si="11">IF(ISERROR(FIND(8,G3)),0,1)</f>
        <v>0</v>
      </c>
      <c r="P3">
        <v>3</v>
      </c>
      <c r="Q3">
        <v>3</v>
      </c>
      <c r="R3">
        <v>2</v>
      </c>
      <c r="S3">
        <v>1</v>
      </c>
      <c r="T3">
        <v>4</v>
      </c>
      <c r="U3">
        <v>3</v>
      </c>
      <c r="V3">
        <v>5</v>
      </c>
      <c r="W3">
        <v>3</v>
      </c>
      <c r="X3">
        <v>2</v>
      </c>
      <c r="Y3">
        <v>2</v>
      </c>
      <c r="Z3">
        <v>5</v>
      </c>
      <c r="AA3">
        <v>1</v>
      </c>
      <c r="AB3">
        <f t="shared" ref="AB3:AB66" si="12">IF(AA3=1,1,0)</f>
        <v>1</v>
      </c>
      <c r="AC3" t="s">
        <v>63</v>
      </c>
      <c r="AD3">
        <f t="shared" ref="AD3:AD66" si="13">IF(ISERROR(FIND(1,AC3)),0,1)</f>
        <v>0</v>
      </c>
      <c r="AE3">
        <f t="shared" ref="AE3:AE66" si="14">IF(ISERROR(FIND(2,AC3)),0,1)</f>
        <v>1</v>
      </c>
      <c r="AF3">
        <f t="shared" ref="AF3:AF66" si="15">IF(ISERROR(FIND(3,AC3)),0,1)</f>
        <v>0</v>
      </c>
      <c r="AG3">
        <f t="shared" ref="AG3:AG66" si="16">IF(ISERROR(FIND(4,AC3)),0,1)</f>
        <v>0</v>
      </c>
      <c r="AH3">
        <f t="shared" ref="AH3:AH66" si="17">IF(ISERROR(FIND(5,AC3)),0,1)</f>
        <v>1</v>
      </c>
      <c r="AI3">
        <f t="shared" ref="AI3:AI66" si="18">IF(ISERROR(FIND(6,AC3)),0,1)</f>
        <v>0</v>
      </c>
      <c r="AJ3">
        <v>2</v>
      </c>
      <c r="AK3">
        <f t="shared" ref="AK3:AK66" si="19">IF(AJ3=1,1,0)</f>
        <v>0</v>
      </c>
      <c r="AL3">
        <v>7</v>
      </c>
      <c r="AM3">
        <v>13</v>
      </c>
      <c r="AN3">
        <v>15</v>
      </c>
      <c r="AO3">
        <v>16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 t="shared" ref="AZ3:AZ66" si="20">IF(ISERROR(MATCH(1,AL3:AY3,0)),0,1)</f>
        <v>0</v>
      </c>
      <c r="BA3">
        <f t="shared" ref="BA3:BA66" si="21">IF(ISERROR(MATCH(2,AL3:AY3,0)),0,1)</f>
        <v>0</v>
      </c>
      <c r="BB3">
        <f t="shared" ref="BB3:BB66" si="22">IF(ISERROR(MATCH(3,AL3:AY3,0)),0,1)</f>
        <v>0</v>
      </c>
      <c r="BC3">
        <f t="shared" ref="BC3:BC66" si="23">IF(ISERROR(MATCH(4,AL3:AY3,0)),0,1)</f>
        <v>0</v>
      </c>
      <c r="BD3">
        <f t="shared" ref="BD3:BD66" si="24">IF(ISERROR(MATCH(5,AL3:AY3,0)),0,1)</f>
        <v>0</v>
      </c>
      <c r="BE3">
        <f t="shared" ref="BE3:BE66" si="25">IF(ISERROR(MATCH(6,AL3:AY3,0)),0,1)</f>
        <v>0</v>
      </c>
      <c r="BF3">
        <f t="shared" ref="BF3:BF66" si="26">IF(ISERROR(MATCH(7,AL3:AY3,0)),0,1)</f>
        <v>1</v>
      </c>
      <c r="BG3">
        <f t="shared" ref="BG3:BG66" si="27">IF(ISERROR(MATCH(8,AL3:AY3,0)),0,1)</f>
        <v>0</v>
      </c>
      <c r="BH3">
        <f t="shared" ref="BH3:BH66" si="28">IF(ISERROR(MATCH(9,AL3:AY3,0)),0,1)</f>
        <v>0</v>
      </c>
      <c r="BI3">
        <f t="shared" ref="BI3:BI66" si="29">IF(ISERROR(MATCH(10,AL3:AY3,0)),0,1)</f>
        <v>0</v>
      </c>
      <c r="BJ3">
        <f t="shared" ref="BJ3:BJ66" si="30">IF(ISERROR(MATCH(11,AL3:AY3,0)),0,1)</f>
        <v>0</v>
      </c>
      <c r="BK3">
        <f t="shared" ref="BK3:BK66" si="31">IF(ISERROR(MATCH(12,AL3:AY3,0)),0,1)</f>
        <v>0</v>
      </c>
      <c r="BL3">
        <f t="shared" ref="BL3:BL66" si="32">IF(ISERROR(MATCH(13,AL3:AY3,0)),0,1)</f>
        <v>1</v>
      </c>
      <c r="BM3">
        <f t="shared" ref="BM3:BM66" si="33">IF(ISERROR(MATCH(14,AL3:AY3,0)),0,1)</f>
        <v>0</v>
      </c>
      <c r="BN3">
        <f t="shared" ref="BN3:BN66" si="34">IF(ISERROR(MATCH(15,AL3:AY3,0)),0,1)</f>
        <v>1</v>
      </c>
      <c r="BO3">
        <f t="shared" ref="BO3:BO66" si="35">IF(ISERROR(MATCH(16,AL3:AY3,0)),0,1)</f>
        <v>1</v>
      </c>
      <c r="BP3">
        <f t="shared" ref="BP3:BP66" si="36">IF(ISERROR(MATCH(17,AL3:AY3,0)),0,1)</f>
        <v>0</v>
      </c>
      <c r="BQ3">
        <f t="shared" ref="BQ3:BQ66" si="37">IF(ISERROR(MATCH(18,AL3:AY3,0)),0,1)</f>
        <v>0</v>
      </c>
      <c r="BR3">
        <v>3</v>
      </c>
      <c r="BS3">
        <v>2</v>
      </c>
      <c r="BT3">
        <v>1</v>
      </c>
      <c r="BU3">
        <v>1</v>
      </c>
      <c r="BV3">
        <v>4</v>
      </c>
      <c r="BW3">
        <v>1</v>
      </c>
      <c r="BX3">
        <v>5</v>
      </c>
      <c r="BY3">
        <v>1</v>
      </c>
      <c r="BZ3">
        <v>3</v>
      </c>
      <c r="CA3">
        <v>5</v>
      </c>
      <c r="CB3">
        <v>5</v>
      </c>
      <c r="CC3">
        <v>3</v>
      </c>
      <c r="CD3" t="s">
        <v>64</v>
      </c>
      <c r="CE3">
        <f t="shared" ref="CE3:CE66" si="38">IF(ISERROR(FIND(1,$CD3)),0,1)</f>
        <v>1</v>
      </c>
      <c r="CF3">
        <f t="shared" ref="CF3:CF66" si="39">IF(ISERROR(FIND(2,$CD3)),0,1)</f>
        <v>1</v>
      </c>
      <c r="CG3">
        <f t="shared" ref="CG3:CG66" si="40">IF(ISERROR(FIND(3,$CD3)),0,1)</f>
        <v>0</v>
      </c>
      <c r="CH3">
        <f t="shared" ref="CH3:CH66" si="41">IF(ISERROR(FIND(4,$CD3)),0,1)</f>
        <v>1</v>
      </c>
      <c r="CI3">
        <f t="shared" ref="CI3:CI66" si="42">IF(ISERROR(FIND(5,$CD3)),0,1)</f>
        <v>1</v>
      </c>
      <c r="CJ3">
        <f t="shared" ref="CJ3:CJ66" si="43">IF(ISERROR(FIND(6,$CD3)),0,1)</f>
        <v>0</v>
      </c>
      <c r="CL3">
        <v>4</v>
      </c>
      <c r="CM3">
        <v>3</v>
      </c>
      <c r="CN3">
        <v>2</v>
      </c>
      <c r="CO3">
        <v>5</v>
      </c>
      <c r="CP3">
        <v>3</v>
      </c>
      <c r="CQ3">
        <v>3</v>
      </c>
      <c r="CR3">
        <v>1</v>
      </c>
      <c r="CS3">
        <v>2</v>
      </c>
      <c r="CT3">
        <v>3</v>
      </c>
      <c r="CU3">
        <v>4</v>
      </c>
      <c r="CV3">
        <v>5</v>
      </c>
      <c r="CW3">
        <v>6</v>
      </c>
      <c r="CX3">
        <v>7</v>
      </c>
      <c r="CY3">
        <v>0</v>
      </c>
      <c r="CZ3">
        <v>0</v>
      </c>
      <c r="DA3">
        <v>0</v>
      </c>
      <c r="DB3">
        <f t="shared" ref="DB3:DF66" si="44">IF(ISERROR(MATCH(DB$1,$CR3:$DA3,0)),0,1)</f>
        <v>1</v>
      </c>
      <c r="DC3">
        <f t="shared" si="0"/>
        <v>1</v>
      </c>
      <c r="DD3">
        <f t="shared" si="0"/>
        <v>1</v>
      </c>
      <c r="DE3">
        <f t="shared" si="0"/>
        <v>1</v>
      </c>
      <c r="DF3">
        <f t="shared" si="0"/>
        <v>1</v>
      </c>
      <c r="DG3">
        <f t="shared" si="0"/>
        <v>1</v>
      </c>
      <c r="DH3">
        <f t="shared" si="0"/>
        <v>1</v>
      </c>
      <c r="DI3">
        <f t="shared" si="0"/>
        <v>0</v>
      </c>
      <c r="DJ3">
        <f t="shared" si="0"/>
        <v>0</v>
      </c>
      <c r="DK3">
        <f t="shared" si="0"/>
        <v>0</v>
      </c>
      <c r="DL3">
        <f t="shared" si="0"/>
        <v>0</v>
      </c>
      <c r="DM3">
        <v>1</v>
      </c>
      <c r="DN3">
        <v>3</v>
      </c>
      <c r="DO3">
        <v>7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f t="shared" ref="DW3:EA66" si="45">IF(ISERROR(MATCH(DW$1,$DM3:$DV3,0)),0,1)</f>
        <v>1</v>
      </c>
      <c r="DX3">
        <f t="shared" si="1"/>
        <v>0</v>
      </c>
      <c r="DY3">
        <f t="shared" si="1"/>
        <v>1</v>
      </c>
      <c r="DZ3">
        <f t="shared" si="1"/>
        <v>0</v>
      </c>
      <c r="EA3">
        <f t="shared" si="1"/>
        <v>0</v>
      </c>
      <c r="EB3">
        <f t="shared" si="1"/>
        <v>0</v>
      </c>
      <c r="EC3">
        <f t="shared" si="1"/>
        <v>1</v>
      </c>
      <c r="ED3">
        <f t="shared" si="1"/>
        <v>0</v>
      </c>
      <c r="EE3">
        <f t="shared" si="1"/>
        <v>0</v>
      </c>
      <c r="EF3">
        <f t="shared" si="1"/>
        <v>0</v>
      </c>
      <c r="EG3">
        <f t="shared" si="1"/>
        <v>0</v>
      </c>
      <c r="EH3">
        <v>2</v>
      </c>
      <c r="EI3">
        <f t="shared" ref="EI3:EI66" si="46">IF(EH3=1,1,0)</f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f t="shared" ref="EY3:FC66" si="47">IF(ISERROR(FIND(EY$1,$EX3)),0,1)</f>
        <v>1</v>
      </c>
      <c r="EZ3">
        <f t="shared" si="2"/>
        <v>0</v>
      </c>
      <c r="FA3">
        <f t="shared" si="2"/>
        <v>0</v>
      </c>
      <c r="FB3">
        <f t="shared" si="2"/>
        <v>0</v>
      </c>
      <c r="FC3">
        <f t="shared" si="2"/>
        <v>0</v>
      </c>
      <c r="FD3">
        <f t="shared" si="2"/>
        <v>0</v>
      </c>
    </row>
    <row r="4" spans="1:160" x14ac:dyDescent="0.35">
      <c r="A4" t="s">
        <v>66</v>
      </c>
      <c r="B4">
        <v>39.988296509999998</v>
      </c>
      <c r="C4">
        <v>-75.220802309999996</v>
      </c>
      <c r="D4">
        <v>1</v>
      </c>
      <c r="E4">
        <f t="shared" si="3"/>
        <v>1</v>
      </c>
      <c r="F4">
        <v>4</v>
      </c>
      <c r="G4">
        <v>3</v>
      </c>
      <c r="H4">
        <f t="shared" si="4"/>
        <v>0</v>
      </c>
      <c r="I4">
        <f t="shared" si="5"/>
        <v>0</v>
      </c>
      <c r="J4">
        <f t="shared" si="6"/>
        <v>1</v>
      </c>
      <c r="K4">
        <f t="shared" si="7"/>
        <v>0</v>
      </c>
      <c r="L4">
        <f t="shared" si="8"/>
        <v>0</v>
      </c>
      <c r="M4">
        <f t="shared" si="9"/>
        <v>0</v>
      </c>
      <c r="N4">
        <f t="shared" si="10"/>
        <v>0</v>
      </c>
      <c r="O4">
        <f t="shared" si="11"/>
        <v>0</v>
      </c>
      <c r="P4">
        <v>3</v>
      </c>
      <c r="Q4">
        <v>3</v>
      </c>
      <c r="R4">
        <v>4</v>
      </c>
      <c r="S4">
        <v>3</v>
      </c>
      <c r="T4">
        <v>3</v>
      </c>
      <c r="U4">
        <v>3</v>
      </c>
      <c r="V4">
        <v>2</v>
      </c>
      <c r="W4">
        <v>3</v>
      </c>
      <c r="X4">
        <v>4</v>
      </c>
      <c r="Y4">
        <v>4</v>
      </c>
      <c r="Z4">
        <v>5</v>
      </c>
      <c r="AA4">
        <v>1</v>
      </c>
      <c r="AB4">
        <f t="shared" si="12"/>
        <v>1</v>
      </c>
      <c r="AC4" t="s">
        <v>67</v>
      </c>
      <c r="AD4">
        <f t="shared" si="13"/>
        <v>1</v>
      </c>
      <c r="AE4">
        <f t="shared" si="14"/>
        <v>0</v>
      </c>
      <c r="AF4">
        <f t="shared" si="15"/>
        <v>1</v>
      </c>
      <c r="AG4">
        <f t="shared" si="16"/>
        <v>1</v>
      </c>
      <c r="AH4">
        <f t="shared" si="17"/>
        <v>1</v>
      </c>
      <c r="AI4">
        <f t="shared" si="18"/>
        <v>0</v>
      </c>
      <c r="AJ4">
        <v>1</v>
      </c>
      <c r="AK4">
        <f t="shared" si="19"/>
        <v>1</v>
      </c>
      <c r="AL4">
        <v>3</v>
      </c>
      <c r="AM4">
        <v>9</v>
      </c>
      <c r="AN4">
        <v>10</v>
      </c>
      <c r="AO4">
        <v>12</v>
      </c>
      <c r="AP4">
        <v>14</v>
      </c>
      <c r="AQ4">
        <v>15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f t="shared" si="20"/>
        <v>0</v>
      </c>
      <c r="BA4">
        <f t="shared" si="21"/>
        <v>0</v>
      </c>
      <c r="BB4">
        <f t="shared" si="22"/>
        <v>1</v>
      </c>
      <c r="BC4">
        <f t="shared" si="23"/>
        <v>0</v>
      </c>
      <c r="BD4">
        <f t="shared" si="24"/>
        <v>0</v>
      </c>
      <c r="BE4">
        <f t="shared" si="25"/>
        <v>0</v>
      </c>
      <c r="BF4">
        <f t="shared" si="26"/>
        <v>0</v>
      </c>
      <c r="BG4">
        <f t="shared" si="27"/>
        <v>0</v>
      </c>
      <c r="BH4">
        <f t="shared" si="28"/>
        <v>1</v>
      </c>
      <c r="BI4">
        <f t="shared" si="29"/>
        <v>1</v>
      </c>
      <c r="BJ4">
        <f t="shared" si="30"/>
        <v>0</v>
      </c>
      <c r="BK4">
        <f t="shared" si="31"/>
        <v>1</v>
      </c>
      <c r="BL4">
        <f t="shared" si="32"/>
        <v>0</v>
      </c>
      <c r="BM4">
        <f t="shared" si="33"/>
        <v>1</v>
      </c>
      <c r="BN4">
        <f t="shared" si="34"/>
        <v>1</v>
      </c>
      <c r="BO4">
        <f t="shared" si="35"/>
        <v>0</v>
      </c>
      <c r="BP4">
        <f t="shared" si="36"/>
        <v>0</v>
      </c>
      <c r="BQ4">
        <f t="shared" si="37"/>
        <v>0</v>
      </c>
      <c r="BR4">
        <v>2</v>
      </c>
      <c r="BS4">
        <v>3</v>
      </c>
      <c r="BT4">
        <v>2</v>
      </c>
      <c r="BU4">
        <v>3</v>
      </c>
      <c r="BV4">
        <v>2</v>
      </c>
      <c r="BW4">
        <v>3</v>
      </c>
      <c r="BX4">
        <v>2</v>
      </c>
      <c r="BY4">
        <v>3</v>
      </c>
      <c r="BZ4">
        <v>2</v>
      </c>
      <c r="CA4">
        <v>3</v>
      </c>
      <c r="CB4">
        <v>2</v>
      </c>
      <c r="CC4">
        <v>3</v>
      </c>
      <c r="CD4" t="s">
        <v>67</v>
      </c>
      <c r="CE4">
        <f t="shared" si="38"/>
        <v>1</v>
      </c>
      <c r="CF4">
        <f t="shared" si="39"/>
        <v>0</v>
      </c>
      <c r="CG4">
        <f t="shared" si="40"/>
        <v>1</v>
      </c>
      <c r="CH4">
        <f t="shared" si="41"/>
        <v>1</v>
      </c>
      <c r="CI4">
        <f t="shared" si="42"/>
        <v>1</v>
      </c>
      <c r="CJ4">
        <f t="shared" si="43"/>
        <v>0</v>
      </c>
      <c r="CL4">
        <v>4</v>
      </c>
      <c r="CM4">
        <v>4</v>
      </c>
      <c r="CN4">
        <v>5</v>
      </c>
      <c r="CO4">
        <v>3</v>
      </c>
      <c r="CP4">
        <v>4</v>
      </c>
      <c r="CQ4">
        <v>3</v>
      </c>
      <c r="CR4">
        <v>2</v>
      </c>
      <c r="CS4">
        <v>3</v>
      </c>
      <c r="CT4">
        <v>5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si="44"/>
        <v>0</v>
      </c>
      <c r="DC4">
        <f t="shared" si="0"/>
        <v>1</v>
      </c>
      <c r="DD4">
        <f t="shared" si="0"/>
        <v>1</v>
      </c>
      <c r="DE4">
        <f t="shared" si="0"/>
        <v>0</v>
      </c>
      <c r="DF4">
        <f t="shared" si="0"/>
        <v>1</v>
      </c>
      <c r="DG4">
        <f t="shared" si="0"/>
        <v>0</v>
      </c>
      <c r="DH4">
        <f t="shared" si="0"/>
        <v>0</v>
      </c>
      <c r="DI4">
        <f t="shared" si="0"/>
        <v>0</v>
      </c>
      <c r="DJ4">
        <f t="shared" si="0"/>
        <v>0</v>
      </c>
      <c r="DK4">
        <f t="shared" si="0"/>
        <v>0</v>
      </c>
      <c r="DL4">
        <f t="shared" si="0"/>
        <v>0</v>
      </c>
      <c r="DM4">
        <v>2</v>
      </c>
      <c r="DN4">
        <v>4</v>
      </c>
      <c r="DO4">
        <v>5</v>
      </c>
      <c r="DP4">
        <v>7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f t="shared" si="45"/>
        <v>0</v>
      </c>
      <c r="DX4">
        <f t="shared" si="1"/>
        <v>1</v>
      </c>
      <c r="DY4">
        <f t="shared" si="1"/>
        <v>0</v>
      </c>
      <c r="DZ4">
        <f t="shared" si="1"/>
        <v>1</v>
      </c>
      <c r="EA4">
        <f t="shared" si="1"/>
        <v>1</v>
      </c>
      <c r="EB4">
        <f t="shared" si="1"/>
        <v>0</v>
      </c>
      <c r="EC4">
        <f t="shared" si="1"/>
        <v>1</v>
      </c>
      <c r="ED4">
        <f t="shared" si="1"/>
        <v>0</v>
      </c>
      <c r="EE4">
        <f t="shared" si="1"/>
        <v>0</v>
      </c>
      <c r="EF4">
        <f t="shared" si="1"/>
        <v>0</v>
      </c>
      <c r="EG4">
        <f t="shared" si="1"/>
        <v>0</v>
      </c>
      <c r="EH4">
        <v>1</v>
      </c>
      <c r="EI4">
        <f t="shared" si="46"/>
        <v>1</v>
      </c>
      <c r="EJ4">
        <v>4</v>
      </c>
      <c r="EK4">
        <v>2</v>
      </c>
      <c r="EL4">
        <v>3</v>
      </c>
      <c r="EM4">
        <v>1</v>
      </c>
      <c r="EN4">
        <v>1</v>
      </c>
      <c r="EO4">
        <v>2</v>
      </c>
      <c r="EP4">
        <v>0</v>
      </c>
      <c r="EQ4">
        <v>0</v>
      </c>
      <c r="ER4">
        <v>2</v>
      </c>
      <c r="ES4">
        <v>2</v>
      </c>
      <c r="ET4">
        <v>1</v>
      </c>
      <c r="EU4">
        <v>2</v>
      </c>
      <c r="EV4">
        <v>1</v>
      </c>
      <c r="EW4">
        <v>2</v>
      </c>
      <c r="EX4" t="s">
        <v>69</v>
      </c>
      <c r="EY4">
        <f t="shared" si="47"/>
        <v>0</v>
      </c>
      <c r="EZ4">
        <f t="shared" si="2"/>
        <v>0</v>
      </c>
      <c r="FA4">
        <f t="shared" si="2"/>
        <v>1</v>
      </c>
      <c r="FB4">
        <f t="shared" si="2"/>
        <v>1</v>
      </c>
      <c r="FC4">
        <f t="shared" si="2"/>
        <v>0</v>
      </c>
      <c r="FD4">
        <f t="shared" si="2"/>
        <v>0</v>
      </c>
    </row>
    <row r="5" spans="1:160" x14ac:dyDescent="0.35">
      <c r="A5" t="s">
        <v>70</v>
      </c>
      <c r="B5">
        <v>40.232101440000001</v>
      </c>
      <c r="C5">
        <v>-74.298599240000001</v>
      </c>
      <c r="D5">
        <v>1</v>
      </c>
      <c r="E5">
        <f t="shared" si="3"/>
        <v>1</v>
      </c>
      <c r="F5">
        <v>6</v>
      </c>
      <c r="G5">
        <v>6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  <c r="M5">
        <f t="shared" si="9"/>
        <v>1</v>
      </c>
      <c r="N5">
        <f t="shared" si="10"/>
        <v>0</v>
      </c>
      <c r="O5">
        <f t="shared" si="11"/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2</v>
      </c>
      <c r="AB5">
        <f t="shared" si="12"/>
        <v>0</v>
      </c>
      <c r="AC5">
        <v>0</v>
      </c>
      <c r="AD5">
        <f t="shared" si="13"/>
        <v>0</v>
      </c>
      <c r="AE5">
        <f t="shared" si="14"/>
        <v>0</v>
      </c>
      <c r="AF5">
        <f t="shared" si="15"/>
        <v>0</v>
      </c>
      <c r="AG5">
        <f t="shared" si="16"/>
        <v>0</v>
      </c>
      <c r="AH5">
        <f t="shared" si="17"/>
        <v>0</v>
      </c>
      <c r="AI5">
        <f t="shared" si="18"/>
        <v>0</v>
      </c>
      <c r="AJ5">
        <v>2</v>
      </c>
      <c r="AK5">
        <f t="shared" si="19"/>
        <v>0</v>
      </c>
      <c r="AL5">
        <v>18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f t="shared" si="20"/>
        <v>0</v>
      </c>
      <c r="BA5">
        <f t="shared" si="21"/>
        <v>0</v>
      </c>
      <c r="BB5">
        <f t="shared" si="22"/>
        <v>0</v>
      </c>
      <c r="BC5">
        <f t="shared" si="23"/>
        <v>0</v>
      </c>
      <c r="BD5">
        <f t="shared" si="24"/>
        <v>0</v>
      </c>
      <c r="BE5">
        <f t="shared" si="25"/>
        <v>0</v>
      </c>
      <c r="BF5">
        <f t="shared" si="26"/>
        <v>0</v>
      </c>
      <c r="BG5">
        <f t="shared" si="27"/>
        <v>0</v>
      </c>
      <c r="BH5">
        <f t="shared" si="28"/>
        <v>0</v>
      </c>
      <c r="BI5">
        <f t="shared" si="29"/>
        <v>0</v>
      </c>
      <c r="BJ5">
        <f t="shared" si="30"/>
        <v>0</v>
      </c>
      <c r="BK5">
        <f t="shared" si="31"/>
        <v>0</v>
      </c>
      <c r="BL5">
        <f t="shared" si="32"/>
        <v>0</v>
      </c>
      <c r="BM5">
        <f t="shared" si="33"/>
        <v>0</v>
      </c>
      <c r="BN5">
        <f t="shared" si="34"/>
        <v>0</v>
      </c>
      <c r="BO5">
        <f t="shared" si="35"/>
        <v>0</v>
      </c>
      <c r="BP5">
        <f t="shared" si="36"/>
        <v>0</v>
      </c>
      <c r="BQ5">
        <f t="shared" si="37"/>
        <v>1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2</v>
      </c>
      <c r="CE5">
        <f t="shared" si="38"/>
        <v>0</v>
      </c>
      <c r="CF5">
        <f t="shared" si="39"/>
        <v>1</v>
      </c>
      <c r="CG5">
        <f t="shared" si="40"/>
        <v>0</v>
      </c>
      <c r="CH5">
        <f t="shared" si="41"/>
        <v>0</v>
      </c>
      <c r="CI5">
        <f t="shared" si="42"/>
        <v>0</v>
      </c>
      <c r="CJ5">
        <f t="shared" si="43"/>
        <v>0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44"/>
        <v>1</v>
      </c>
      <c r="DC5">
        <f t="shared" si="0"/>
        <v>0</v>
      </c>
      <c r="DD5">
        <f t="shared" si="0"/>
        <v>0</v>
      </c>
      <c r="DE5">
        <f t="shared" si="0"/>
        <v>0</v>
      </c>
      <c r="DF5">
        <f t="shared" si="0"/>
        <v>0</v>
      </c>
      <c r="DG5">
        <f t="shared" si="0"/>
        <v>0</v>
      </c>
      <c r="DH5">
        <f t="shared" si="0"/>
        <v>0</v>
      </c>
      <c r="DI5">
        <f t="shared" si="0"/>
        <v>0</v>
      </c>
      <c r="DJ5">
        <f t="shared" si="0"/>
        <v>0</v>
      </c>
      <c r="DK5">
        <f t="shared" si="0"/>
        <v>0</v>
      </c>
      <c r="DL5">
        <f t="shared" si="0"/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f t="shared" si="45"/>
        <v>1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si="1"/>
        <v>0</v>
      </c>
      <c r="EB5">
        <f t="shared" si="1"/>
        <v>0</v>
      </c>
      <c r="EC5">
        <f t="shared" si="1"/>
        <v>0</v>
      </c>
      <c r="ED5">
        <f t="shared" si="1"/>
        <v>0</v>
      </c>
      <c r="EE5">
        <f t="shared" si="1"/>
        <v>0</v>
      </c>
      <c r="EF5">
        <f t="shared" si="1"/>
        <v>0</v>
      </c>
      <c r="EG5">
        <f t="shared" si="1"/>
        <v>0</v>
      </c>
      <c r="EH5">
        <v>2</v>
      </c>
      <c r="EI5">
        <f t="shared" si="46"/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f t="shared" si="47"/>
        <v>1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</row>
    <row r="6" spans="1:160" x14ac:dyDescent="0.35">
      <c r="A6" t="s">
        <v>71</v>
      </c>
      <c r="B6">
        <v>38.359802250000001</v>
      </c>
      <c r="C6">
        <v>-81.536598209999994</v>
      </c>
      <c r="D6">
        <v>2</v>
      </c>
      <c r="E6">
        <f t="shared" si="3"/>
        <v>0</v>
      </c>
      <c r="F6">
        <v>5</v>
      </c>
      <c r="G6">
        <v>4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1</v>
      </c>
      <c r="L6">
        <f t="shared" si="8"/>
        <v>0</v>
      </c>
      <c r="M6">
        <f t="shared" si="9"/>
        <v>0</v>
      </c>
      <c r="N6">
        <f t="shared" si="10"/>
        <v>0</v>
      </c>
      <c r="O6">
        <f t="shared" si="11"/>
        <v>0</v>
      </c>
      <c r="P6">
        <v>3</v>
      </c>
      <c r="Q6">
        <v>4</v>
      </c>
      <c r="R6">
        <v>1</v>
      </c>
      <c r="S6">
        <v>1</v>
      </c>
      <c r="T6">
        <v>3</v>
      </c>
      <c r="U6">
        <v>2</v>
      </c>
      <c r="V6">
        <v>2</v>
      </c>
      <c r="W6">
        <v>5</v>
      </c>
      <c r="X6">
        <v>3</v>
      </c>
      <c r="Y6">
        <v>4</v>
      </c>
      <c r="Z6">
        <v>5</v>
      </c>
      <c r="AA6">
        <v>1</v>
      </c>
      <c r="AB6">
        <f t="shared" si="12"/>
        <v>1</v>
      </c>
      <c r="AC6">
        <v>2</v>
      </c>
      <c r="AD6">
        <f t="shared" si="13"/>
        <v>0</v>
      </c>
      <c r="AE6">
        <f t="shared" si="14"/>
        <v>1</v>
      </c>
      <c r="AF6">
        <f t="shared" si="15"/>
        <v>0</v>
      </c>
      <c r="AG6">
        <f t="shared" si="16"/>
        <v>0</v>
      </c>
      <c r="AH6">
        <f t="shared" si="17"/>
        <v>0</v>
      </c>
      <c r="AI6">
        <f t="shared" si="18"/>
        <v>0</v>
      </c>
      <c r="AJ6">
        <v>2</v>
      </c>
      <c r="AK6">
        <f t="shared" si="19"/>
        <v>0</v>
      </c>
      <c r="AL6">
        <v>15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f t="shared" si="20"/>
        <v>0</v>
      </c>
      <c r="BA6">
        <f t="shared" si="21"/>
        <v>0</v>
      </c>
      <c r="BB6">
        <f t="shared" si="22"/>
        <v>0</v>
      </c>
      <c r="BC6">
        <f t="shared" si="23"/>
        <v>0</v>
      </c>
      <c r="BD6">
        <f t="shared" si="24"/>
        <v>0</v>
      </c>
      <c r="BE6">
        <f t="shared" si="25"/>
        <v>0</v>
      </c>
      <c r="BF6">
        <f t="shared" si="26"/>
        <v>0</v>
      </c>
      <c r="BG6">
        <f t="shared" si="27"/>
        <v>0</v>
      </c>
      <c r="BH6">
        <f t="shared" si="28"/>
        <v>0</v>
      </c>
      <c r="BI6">
        <f t="shared" si="29"/>
        <v>0</v>
      </c>
      <c r="BJ6">
        <f t="shared" si="30"/>
        <v>0</v>
      </c>
      <c r="BK6">
        <f t="shared" si="31"/>
        <v>0</v>
      </c>
      <c r="BL6">
        <f t="shared" si="32"/>
        <v>0</v>
      </c>
      <c r="BM6">
        <f t="shared" si="33"/>
        <v>0</v>
      </c>
      <c r="BN6">
        <f t="shared" si="34"/>
        <v>1</v>
      </c>
      <c r="BO6">
        <f t="shared" si="35"/>
        <v>0</v>
      </c>
      <c r="BP6">
        <f t="shared" si="36"/>
        <v>0</v>
      </c>
      <c r="BQ6">
        <f t="shared" si="37"/>
        <v>0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f t="shared" si="38"/>
        <v>1</v>
      </c>
      <c r="CF6">
        <f t="shared" si="39"/>
        <v>0</v>
      </c>
      <c r="CG6">
        <f t="shared" si="40"/>
        <v>0</v>
      </c>
      <c r="CH6">
        <f t="shared" si="41"/>
        <v>0</v>
      </c>
      <c r="CI6">
        <f t="shared" si="42"/>
        <v>0</v>
      </c>
      <c r="CJ6">
        <f t="shared" si="43"/>
        <v>0</v>
      </c>
      <c r="CL6">
        <v>5</v>
      </c>
      <c r="CM6">
        <v>5</v>
      </c>
      <c r="CN6">
        <v>1</v>
      </c>
      <c r="CO6">
        <v>5</v>
      </c>
      <c r="CP6">
        <v>1</v>
      </c>
      <c r="CQ6">
        <v>1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f t="shared" si="44"/>
        <v>1</v>
      </c>
      <c r="DC6">
        <f t="shared" si="0"/>
        <v>0</v>
      </c>
      <c r="DD6">
        <f t="shared" si="0"/>
        <v>0</v>
      </c>
      <c r="DE6">
        <f t="shared" si="0"/>
        <v>0</v>
      </c>
      <c r="DF6">
        <f t="shared" si="0"/>
        <v>0</v>
      </c>
      <c r="DG6">
        <f t="shared" si="0"/>
        <v>0</v>
      </c>
      <c r="DH6">
        <f t="shared" si="0"/>
        <v>0</v>
      </c>
      <c r="DI6">
        <f t="shared" si="0"/>
        <v>0</v>
      </c>
      <c r="DJ6">
        <f t="shared" si="0"/>
        <v>0</v>
      </c>
      <c r="DK6">
        <f t="shared" si="0"/>
        <v>0</v>
      </c>
      <c r="DL6">
        <f t="shared" si="0"/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f t="shared" si="45"/>
        <v>1</v>
      </c>
      <c r="DX6">
        <f t="shared" si="1"/>
        <v>0</v>
      </c>
      <c r="DY6">
        <f t="shared" si="1"/>
        <v>0</v>
      </c>
      <c r="DZ6">
        <f t="shared" si="1"/>
        <v>0</v>
      </c>
      <c r="EA6">
        <f t="shared" si="1"/>
        <v>0</v>
      </c>
      <c r="EB6">
        <f t="shared" si="1"/>
        <v>0</v>
      </c>
      <c r="EC6">
        <f t="shared" si="1"/>
        <v>0</v>
      </c>
      <c r="ED6">
        <f t="shared" si="1"/>
        <v>0</v>
      </c>
      <c r="EE6">
        <f t="shared" si="1"/>
        <v>0</v>
      </c>
      <c r="EF6">
        <f t="shared" si="1"/>
        <v>0</v>
      </c>
      <c r="EG6">
        <f t="shared" si="1"/>
        <v>0</v>
      </c>
      <c r="EH6">
        <v>2</v>
      </c>
      <c r="EI6">
        <f t="shared" si="46"/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f t="shared" si="47"/>
        <v>1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</row>
    <row r="7" spans="1:160" x14ac:dyDescent="0.35">
      <c r="A7" t="s">
        <v>72</v>
      </c>
      <c r="B7">
        <v>39.192306520000002</v>
      </c>
      <c r="C7">
        <v>-86.020698550000006</v>
      </c>
      <c r="D7">
        <v>1</v>
      </c>
      <c r="E7">
        <f t="shared" si="3"/>
        <v>1</v>
      </c>
      <c r="F7">
        <v>3</v>
      </c>
      <c r="G7">
        <v>5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1</v>
      </c>
      <c r="M7">
        <f t="shared" si="9"/>
        <v>0</v>
      </c>
      <c r="N7">
        <f t="shared" si="10"/>
        <v>0</v>
      </c>
      <c r="O7">
        <f t="shared" si="11"/>
        <v>0</v>
      </c>
      <c r="P7">
        <v>5</v>
      </c>
      <c r="Q7">
        <v>4</v>
      </c>
      <c r="R7">
        <v>3</v>
      </c>
      <c r="S7">
        <v>4</v>
      </c>
      <c r="T7">
        <v>4</v>
      </c>
      <c r="U7">
        <v>4</v>
      </c>
      <c r="V7">
        <v>5</v>
      </c>
      <c r="W7">
        <v>4</v>
      </c>
      <c r="X7">
        <v>4</v>
      </c>
      <c r="Y7">
        <v>3</v>
      </c>
      <c r="Z7">
        <v>4</v>
      </c>
      <c r="AA7">
        <v>1</v>
      </c>
      <c r="AB7">
        <f t="shared" si="12"/>
        <v>1</v>
      </c>
      <c r="AC7">
        <v>2</v>
      </c>
      <c r="AD7">
        <f t="shared" si="13"/>
        <v>0</v>
      </c>
      <c r="AE7">
        <f t="shared" si="14"/>
        <v>1</v>
      </c>
      <c r="AF7">
        <f t="shared" si="15"/>
        <v>0</v>
      </c>
      <c r="AG7">
        <f t="shared" si="16"/>
        <v>0</v>
      </c>
      <c r="AH7">
        <f t="shared" si="17"/>
        <v>0</v>
      </c>
      <c r="AI7">
        <f t="shared" si="18"/>
        <v>0</v>
      </c>
      <c r="AJ7">
        <v>1</v>
      </c>
      <c r="AK7">
        <f t="shared" si="19"/>
        <v>1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f t="shared" si="20"/>
        <v>0</v>
      </c>
      <c r="BA7">
        <f t="shared" si="21"/>
        <v>1</v>
      </c>
      <c r="BB7">
        <f t="shared" si="22"/>
        <v>0</v>
      </c>
      <c r="BC7">
        <f t="shared" si="23"/>
        <v>0</v>
      </c>
      <c r="BD7">
        <f t="shared" si="24"/>
        <v>0</v>
      </c>
      <c r="BE7">
        <f t="shared" si="25"/>
        <v>0</v>
      </c>
      <c r="BF7">
        <f t="shared" si="26"/>
        <v>0</v>
      </c>
      <c r="BG7">
        <f t="shared" si="27"/>
        <v>0</v>
      </c>
      <c r="BH7">
        <f t="shared" si="28"/>
        <v>0</v>
      </c>
      <c r="BI7">
        <f t="shared" si="29"/>
        <v>0</v>
      </c>
      <c r="BJ7">
        <f t="shared" si="30"/>
        <v>0</v>
      </c>
      <c r="BK7">
        <f t="shared" si="31"/>
        <v>0</v>
      </c>
      <c r="BL7">
        <f t="shared" si="32"/>
        <v>0</v>
      </c>
      <c r="BM7">
        <f t="shared" si="33"/>
        <v>0</v>
      </c>
      <c r="BN7">
        <f t="shared" si="34"/>
        <v>0</v>
      </c>
      <c r="BO7">
        <f t="shared" si="35"/>
        <v>0</v>
      </c>
      <c r="BP7">
        <f t="shared" si="36"/>
        <v>0</v>
      </c>
      <c r="BQ7">
        <f t="shared" si="37"/>
        <v>0</v>
      </c>
      <c r="BR7">
        <v>1</v>
      </c>
      <c r="BS7">
        <v>2</v>
      </c>
      <c r="BT7">
        <v>3</v>
      </c>
      <c r="BU7">
        <v>4</v>
      </c>
      <c r="BV7">
        <v>4</v>
      </c>
      <c r="BW7">
        <v>3</v>
      </c>
      <c r="BX7">
        <v>2</v>
      </c>
      <c r="BY7">
        <v>1</v>
      </c>
      <c r="BZ7">
        <v>2</v>
      </c>
      <c r="CA7">
        <v>3</v>
      </c>
      <c r="CB7">
        <v>2</v>
      </c>
      <c r="CC7">
        <v>2</v>
      </c>
      <c r="CD7">
        <v>1</v>
      </c>
      <c r="CE7">
        <f t="shared" si="38"/>
        <v>1</v>
      </c>
      <c r="CF7">
        <f t="shared" si="39"/>
        <v>0</v>
      </c>
      <c r="CG7">
        <f t="shared" si="40"/>
        <v>0</v>
      </c>
      <c r="CH7">
        <f t="shared" si="41"/>
        <v>0</v>
      </c>
      <c r="CI7">
        <f t="shared" si="42"/>
        <v>0</v>
      </c>
      <c r="CJ7">
        <f t="shared" si="43"/>
        <v>0</v>
      </c>
      <c r="CL7">
        <v>5</v>
      </c>
      <c r="CM7">
        <v>4</v>
      </c>
      <c r="CN7">
        <v>3</v>
      </c>
      <c r="CO7">
        <v>4</v>
      </c>
      <c r="CP7">
        <v>5</v>
      </c>
      <c r="CQ7">
        <v>4</v>
      </c>
      <c r="CR7">
        <v>5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44"/>
        <v>0</v>
      </c>
      <c r="DC7">
        <f t="shared" si="0"/>
        <v>0</v>
      </c>
      <c r="DD7">
        <f t="shared" si="0"/>
        <v>0</v>
      </c>
      <c r="DE7">
        <f t="shared" si="0"/>
        <v>0</v>
      </c>
      <c r="DF7">
        <f t="shared" si="0"/>
        <v>1</v>
      </c>
      <c r="DG7">
        <f t="shared" si="0"/>
        <v>0</v>
      </c>
      <c r="DH7">
        <f t="shared" si="0"/>
        <v>0</v>
      </c>
      <c r="DI7">
        <f t="shared" si="0"/>
        <v>0</v>
      </c>
      <c r="DJ7">
        <f t="shared" si="0"/>
        <v>0</v>
      </c>
      <c r="DK7">
        <f t="shared" si="0"/>
        <v>0</v>
      </c>
      <c r="DL7">
        <f t="shared" si="0"/>
        <v>0</v>
      </c>
      <c r="DM7">
        <v>3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f t="shared" si="45"/>
        <v>0</v>
      </c>
      <c r="DX7">
        <f t="shared" si="1"/>
        <v>0</v>
      </c>
      <c r="DY7">
        <f t="shared" si="1"/>
        <v>1</v>
      </c>
      <c r="DZ7">
        <f t="shared" si="1"/>
        <v>0</v>
      </c>
      <c r="EA7">
        <f t="shared" si="1"/>
        <v>0</v>
      </c>
      <c r="EB7">
        <f t="shared" si="1"/>
        <v>0</v>
      </c>
      <c r="EC7">
        <f t="shared" si="1"/>
        <v>0</v>
      </c>
      <c r="ED7">
        <f t="shared" si="1"/>
        <v>0</v>
      </c>
      <c r="EE7">
        <f t="shared" si="1"/>
        <v>0</v>
      </c>
      <c r="EF7">
        <f t="shared" si="1"/>
        <v>0</v>
      </c>
      <c r="EG7">
        <f t="shared" si="1"/>
        <v>0</v>
      </c>
      <c r="EH7">
        <v>1</v>
      </c>
      <c r="EI7">
        <f t="shared" si="46"/>
        <v>1</v>
      </c>
      <c r="EJ7">
        <v>1</v>
      </c>
      <c r="EK7">
        <v>1</v>
      </c>
      <c r="EL7">
        <v>2</v>
      </c>
      <c r="EM7">
        <v>2</v>
      </c>
      <c r="EN7">
        <v>2</v>
      </c>
      <c r="EO7">
        <v>3</v>
      </c>
      <c r="EP7">
        <v>3</v>
      </c>
      <c r="EQ7">
        <v>4</v>
      </c>
      <c r="ER7">
        <v>3</v>
      </c>
      <c r="ES7">
        <v>3</v>
      </c>
      <c r="ET7">
        <v>2</v>
      </c>
      <c r="EU7">
        <v>1</v>
      </c>
      <c r="EV7">
        <v>2</v>
      </c>
      <c r="EW7">
        <v>2</v>
      </c>
      <c r="EX7">
        <v>1</v>
      </c>
      <c r="EY7">
        <f t="shared" si="47"/>
        <v>0</v>
      </c>
      <c r="EZ7">
        <f t="shared" si="2"/>
        <v>1</v>
      </c>
      <c r="FA7">
        <f t="shared" si="2"/>
        <v>0</v>
      </c>
      <c r="FB7">
        <f t="shared" si="2"/>
        <v>0</v>
      </c>
      <c r="FC7">
        <f t="shared" si="2"/>
        <v>0</v>
      </c>
      <c r="FD7">
        <f t="shared" si="2"/>
        <v>0</v>
      </c>
    </row>
    <row r="8" spans="1:160" x14ac:dyDescent="0.35">
      <c r="A8" t="s">
        <v>73</v>
      </c>
      <c r="B8">
        <v>32.939895630000002</v>
      </c>
      <c r="C8">
        <v>-102.4961014</v>
      </c>
      <c r="D8">
        <v>1</v>
      </c>
      <c r="E8">
        <f t="shared" si="3"/>
        <v>1</v>
      </c>
      <c r="F8">
        <v>6</v>
      </c>
      <c r="G8" t="s">
        <v>74</v>
      </c>
      <c r="H8">
        <f t="shared" si="4"/>
        <v>1</v>
      </c>
      <c r="I8">
        <f t="shared" si="5"/>
        <v>1</v>
      </c>
      <c r="J8">
        <f t="shared" si="6"/>
        <v>1</v>
      </c>
      <c r="K8">
        <f t="shared" si="7"/>
        <v>1</v>
      </c>
      <c r="L8">
        <f t="shared" si="8"/>
        <v>0</v>
      </c>
      <c r="M8">
        <f t="shared" si="9"/>
        <v>1</v>
      </c>
      <c r="N8">
        <f t="shared" si="10"/>
        <v>0</v>
      </c>
      <c r="O8">
        <f t="shared" si="11"/>
        <v>0</v>
      </c>
      <c r="P8">
        <v>3</v>
      </c>
      <c r="Q8">
        <v>1</v>
      </c>
      <c r="R8">
        <v>3</v>
      </c>
      <c r="S8">
        <v>4</v>
      </c>
      <c r="T8">
        <v>4</v>
      </c>
      <c r="U8">
        <v>1</v>
      </c>
      <c r="V8">
        <v>3</v>
      </c>
      <c r="W8">
        <v>2</v>
      </c>
      <c r="X8">
        <v>1</v>
      </c>
      <c r="Y8">
        <v>2</v>
      </c>
      <c r="Z8">
        <v>5</v>
      </c>
      <c r="AA8">
        <v>1</v>
      </c>
      <c r="AB8">
        <f t="shared" si="12"/>
        <v>1</v>
      </c>
      <c r="AC8">
        <v>2</v>
      </c>
      <c r="AD8">
        <f t="shared" si="13"/>
        <v>0</v>
      </c>
      <c r="AE8">
        <f t="shared" si="14"/>
        <v>1</v>
      </c>
      <c r="AF8">
        <f t="shared" si="15"/>
        <v>0</v>
      </c>
      <c r="AG8">
        <f t="shared" si="16"/>
        <v>0</v>
      </c>
      <c r="AH8">
        <f t="shared" si="17"/>
        <v>0</v>
      </c>
      <c r="AI8">
        <f t="shared" si="18"/>
        <v>0</v>
      </c>
      <c r="AJ8">
        <v>1</v>
      </c>
      <c r="AK8">
        <f t="shared" si="19"/>
        <v>1</v>
      </c>
      <c r="AL8">
        <v>3</v>
      </c>
      <c r="AM8">
        <v>15</v>
      </c>
      <c r="AN8">
        <v>16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f t="shared" si="20"/>
        <v>0</v>
      </c>
      <c r="BA8">
        <f t="shared" si="21"/>
        <v>0</v>
      </c>
      <c r="BB8">
        <f t="shared" si="22"/>
        <v>1</v>
      </c>
      <c r="BC8">
        <f t="shared" si="23"/>
        <v>0</v>
      </c>
      <c r="BD8">
        <f t="shared" si="24"/>
        <v>0</v>
      </c>
      <c r="BE8">
        <f t="shared" si="25"/>
        <v>0</v>
      </c>
      <c r="BF8">
        <f t="shared" si="26"/>
        <v>0</v>
      </c>
      <c r="BG8">
        <f t="shared" si="27"/>
        <v>0</v>
      </c>
      <c r="BH8">
        <f t="shared" si="28"/>
        <v>0</v>
      </c>
      <c r="BI8">
        <f t="shared" si="29"/>
        <v>0</v>
      </c>
      <c r="BJ8">
        <f t="shared" si="30"/>
        <v>0</v>
      </c>
      <c r="BK8">
        <f t="shared" si="31"/>
        <v>0</v>
      </c>
      <c r="BL8">
        <f t="shared" si="32"/>
        <v>0</v>
      </c>
      <c r="BM8">
        <f t="shared" si="33"/>
        <v>0</v>
      </c>
      <c r="BN8">
        <f t="shared" si="34"/>
        <v>1</v>
      </c>
      <c r="BO8">
        <f t="shared" si="35"/>
        <v>1</v>
      </c>
      <c r="BP8">
        <f t="shared" si="36"/>
        <v>0</v>
      </c>
      <c r="BQ8">
        <f t="shared" si="37"/>
        <v>0</v>
      </c>
      <c r="BR8">
        <v>3</v>
      </c>
      <c r="BS8">
        <v>2</v>
      </c>
      <c r="BT8">
        <v>2</v>
      </c>
      <c r="BU8">
        <v>3</v>
      </c>
      <c r="BV8">
        <v>4</v>
      </c>
      <c r="BW8">
        <v>4</v>
      </c>
      <c r="BX8">
        <v>3</v>
      </c>
      <c r="BY8">
        <v>2</v>
      </c>
      <c r="BZ8">
        <v>3</v>
      </c>
      <c r="CA8">
        <v>5</v>
      </c>
      <c r="CB8">
        <v>5</v>
      </c>
      <c r="CC8">
        <v>3</v>
      </c>
      <c r="CD8" t="s">
        <v>75</v>
      </c>
      <c r="CE8">
        <f t="shared" si="38"/>
        <v>0</v>
      </c>
      <c r="CF8">
        <f t="shared" si="39"/>
        <v>0</v>
      </c>
      <c r="CG8">
        <f t="shared" si="40"/>
        <v>1</v>
      </c>
      <c r="CH8">
        <f t="shared" si="41"/>
        <v>0</v>
      </c>
      <c r="CI8">
        <f t="shared" si="42"/>
        <v>1</v>
      </c>
      <c r="CJ8">
        <f t="shared" si="43"/>
        <v>0</v>
      </c>
      <c r="CL8">
        <v>4</v>
      </c>
      <c r="CM8">
        <v>4</v>
      </c>
      <c r="CN8">
        <v>5</v>
      </c>
      <c r="CO8">
        <v>3</v>
      </c>
      <c r="CP8">
        <v>3</v>
      </c>
      <c r="CQ8">
        <v>2</v>
      </c>
      <c r="CR8">
        <v>1</v>
      </c>
      <c r="CS8">
        <v>2</v>
      </c>
      <c r="CT8">
        <v>3</v>
      </c>
      <c r="CU8">
        <v>4</v>
      </c>
      <c r="CV8">
        <v>6</v>
      </c>
      <c r="CW8">
        <v>7</v>
      </c>
      <c r="CX8">
        <v>0</v>
      </c>
      <c r="CY8">
        <v>0</v>
      </c>
      <c r="CZ8">
        <v>0</v>
      </c>
      <c r="DA8">
        <v>0</v>
      </c>
      <c r="DB8">
        <f t="shared" si="44"/>
        <v>1</v>
      </c>
      <c r="DC8">
        <f t="shared" si="0"/>
        <v>1</v>
      </c>
      <c r="DD8">
        <f t="shared" si="0"/>
        <v>1</v>
      </c>
      <c r="DE8">
        <f t="shared" si="0"/>
        <v>1</v>
      </c>
      <c r="DF8">
        <f t="shared" si="0"/>
        <v>0</v>
      </c>
      <c r="DG8">
        <f t="shared" si="0"/>
        <v>1</v>
      </c>
      <c r="DH8">
        <f t="shared" si="0"/>
        <v>1</v>
      </c>
      <c r="DI8">
        <f t="shared" si="0"/>
        <v>0</v>
      </c>
      <c r="DJ8">
        <f t="shared" si="0"/>
        <v>0</v>
      </c>
      <c r="DK8">
        <f t="shared" si="0"/>
        <v>0</v>
      </c>
      <c r="DL8">
        <f t="shared" si="0"/>
        <v>0</v>
      </c>
      <c r="DM8">
        <v>1</v>
      </c>
      <c r="DN8">
        <v>2</v>
      </c>
      <c r="DO8">
        <v>3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f t="shared" si="45"/>
        <v>1</v>
      </c>
      <c r="DX8">
        <f t="shared" si="1"/>
        <v>1</v>
      </c>
      <c r="DY8">
        <f t="shared" si="1"/>
        <v>1</v>
      </c>
      <c r="DZ8">
        <f t="shared" si="1"/>
        <v>0</v>
      </c>
      <c r="EA8">
        <f t="shared" si="1"/>
        <v>0</v>
      </c>
      <c r="EB8">
        <f t="shared" si="1"/>
        <v>0</v>
      </c>
      <c r="EC8">
        <f t="shared" si="1"/>
        <v>0</v>
      </c>
      <c r="ED8">
        <f t="shared" si="1"/>
        <v>0</v>
      </c>
      <c r="EE8">
        <f t="shared" si="1"/>
        <v>0</v>
      </c>
      <c r="EF8">
        <f t="shared" si="1"/>
        <v>0</v>
      </c>
      <c r="EG8">
        <f t="shared" si="1"/>
        <v>0</v>
      </c>
      <c r="EH8">
        <v>1</v>
      </c>
      <c r="EI8">
        <f t="shared" si="46"/>
        <v>1</v>
      </c>
      <c r="EJ8">
        <v>3</v>
      </c>
      <c r="EK8">
        <v>2</v>
      </c>
      <c r="EL8">
        <v>3</v>
      </c>
      <c r="EM8">
        <v>5</v>
      </c>
      <c r="EN8">
        <v>5</v>
      </c>
      <c r="EO8">
        <v>4</v>
      </c>
      <c r="EP8">
        <v>4</v>
      </c>
      <c r="EQ8">
        <v>4</v>
      </c>
      <c r="ER8">
        <v>5</v>
      </c>
      <c r="ES8">
        <v>3</v>
      </c>
      <c r="ET8">
        <v>5</v>
      </c>
      <c r="EU8">
        <v>5</v>
      </c>
      <c r="EV8">
        <v>2</v>
      </c>
      <c r="EW8">
        <v>4</v>
      </c>
      <c r="EX8" t="s">
        <v>77</v>
      </c>
      <c r="EY8">
        <f t="shared" si="47"/>
        <v>0</v>
      </c>
      <c r="EZ8">
        <f t="shared" si="2"/>
        <v>0</v>
      </c>
      <c r="FA8">
        <f t="shared" si="2"/>
        <v>1</v>
      </c>
      <c r="FB8">
        <f t="shared" si="2"/>
        <v>1</v>
      </c>
      <c r="FC8">
        <f t="shared" si="2"/>
        <v>1</v>
      </c>
      <c r="FD8">
        <f t="shared" si="2"/>
        <v>0</v>
      </c>
    </row>
    <row r="9" spans="1:160" x14ac:dyDescent="0.35">
      <c r="A9" t="s">
        <v>78</v>
      </c>
      <c r="B9">
        <v>34.202301030000001</v>
      </c>
      <c r="C9">
        <v>-118.4468002</v>
      </c>
      <c r="D9">
        <v>2</v>
      </c>
      <c r="E9">
        <f t="shared" si="3"/>
        <v>0</v>
      </c>
      <c r="F9">
        <v>6</v>
      </c>
      <c r="G9" t="s">
        <v>79</v>
      </c>
      <c r="H9">
        <f t="shared" si="4"/>
        <v>1</v>
      </c>
      <c r="I9">
        <f t="shared" si="5"/>
        <v>1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1</v>
      </c>
      <c r="N9">
        <f t="shared" si="10"/>
        <v>0</v>
      </c>
      <c r="O9">
        <f t="shared" si="11"/>
        <v>0</v>
      </c>
      <c r="P9">
        <v>4</v>
      </c>
      <c r="Q9">
        <v>1</v>
      </c>
      <c r="R9">
        <v>1</v>
      </c>
      <c r="S9">
        <v>1</v>
      </c>
      <c r="T9">
        <v>1</v>
      </c>
      <c r="U9">
        <v>1</v>
      </c>
      <c r="V9">
        <v>5</v>
      </c>
      <c r="W9">
        <v>5</v>
      </c>
      <c r="X9">
        <v>1</v>
      </c>
      <c r="Y9">
        <v>1</v>
      </c>
      <c r="Z9">
        <v>5</v>
      </c>
      <c r="AA9">
        <v>2</v>
      </c>
      <c r="AB9">
        <f t="shared" si="12"/>
        <v>0</v>
      </c>
      <c r="AC9">
        <v>0</v>
      </c>
      <c r="AD9">
        <f t="shared" si="13"/>
        <v>0</v>
      </c>
      <c r="AE9">
        <f t="shared" si="14"/>
        <v>0</v>
      </c>
      <c r="AF9">
        <f t="shared" si="15"/>
        <v>0</v>
      </c>
      <c r="AG9">
        <f t="shared" si="16"/>
        <v>0</v>
      </c>
      <c r="AH9">
        <f t="shared" si="17"/>
        <v>0</v>
      </c>
      <c r="AI9">
        <f t="shared" si="18"/>
        <v>0</v>
      </c>
      <c r="AJ9">
        <v>1</v>
      </c>
      <c r="AK9">
        <f t="shared" si="19"/>
        <v>1</v>
      </c>
      <c r="AL9">
        <v>15</v>
      </c>
      <c r="AM9">
        <v>16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f t="shared" si="20"/>
        <v>0</v>
      </c>
      <c r="BA9">
        <f t="shared" si="21"/>
        <v>0</v>
      </c>
      <c r="BB9">
        <f t="shared" si="22"/>
        <v>0</v>
      </c>
      <c r="BC9">
        <f t="shared" si="23"/>
        <v>0</v>
      </c>
      <c r="BD9">
        <f t="shared" si="24"/>
        <v>0</v>
      </c>
      <c r="BE9">
        <f t="shared" si="25"/>
        <v>0</v>
      </c>
      <c r="BF9">
        <f t="shared" si="26"/>
        <v>0</v>
      </c>
      <c r="BG9">
        <f t="shared" si="27"/>
        <v>0</v>
      </c>
      <c r="BH9">
        <f t="shared" si="28"/>
        <v>0</v>
      </c>
      <c r="BI9">
        <f t="shared" si="29"/>
        <v>0</v>
      </c>
      <c r="BJ9">
        <f t="shared" si="30"/>
        <v>0</v>
      </c>
      <c r="BK9">
        <f t="shared" si="31"/>
        <v>0</v>
      </c>
      <c r="BL9">
        <f t="shared" si="32"/>
        <v>0</v>
      </c>
      <c r="BM9">
        <f t="shared" si="33"/>
        <v>0</v>
      </c>
      <c r="BN9">
        <f t="shared" si="34"/>
        <v>1</v>
      </c>
      <c r="BO9">
        <f t="shared" si="35"/>
        <v>1</v>
      </c>
      <c r="BP9">
        <f t="shared" si="36"/>
        <v>0</v>
      </c>
      <c r="BQ9">
        <f t="shared" si="37"/>
        <v>0</v>
      </c>
      <c r="BR9">
        <v>3</v>
      </c>
      <c r="BS9">
        <v>3</v>
      </c>
      <c r="BT9">
        <v>2</v>
      </c>
      <c r="BU9">
        <v>1</v>
      </c>
      <c r="BV9">
        <v>3</v>
      </c>
      <c r="BW9">
        <v>1</v>
      </c>
      <c r="BX9">
        <v>5</v>
      </c>
      <c r="BY9">
        <v>2</v>
      </c>
      <c r="BZ9">
        <v>3</v>
      </c>
      <c r="CA9">
        <v>5</v>
      </c>
      <c r="CB9">
        <v>5</v>
      </c>
      <c r="CC9">
        <v>5</v>
      </c>
      <c r="CD9">
        <v>2</v>
      </c>
      <c r="CE9">
        <f t="shared" si="38"/>
        <v>0</v>
      </c>
      <c r="CF9">
        <f t="shared" si="39"/>
        <v>1</v>
      </c>
      <c r="CG9">
        <f t="shared" si="40"/>
        <v>0</v>
      </c>
      <c r="CH9">
        <f t="shared" si="41"/>
        <v>0</v>
      </c>
      <c r="CI9">
        <f t="shared" si="42"/>
        <v>0</v>
      </c>
      <c r="CJ9">
        <f t="shared" si="43"/>
        <v>0</v>
      </c>
      <c r="CL9">
        <v>4</v>
      </c>
      <c r="CM9">
        <v>3</v>
      </c>
      <c r="CN9">
        <v>1</v>
      </c>
      <c r="CO9">
        <v>5</v>
      </c>
      <c r="CP9">
        <v>1</v>
      </c>
      <c r="CQ9">
        <v>5</v>
      </c>
      <c r="CR9">
        <v>1</v>
      </c>
      <c r="CS9">
        <v>2</v>
      </c>
      <c r="CT9">
        <v>3</v>
      </c>
      <c r="CU9">
        <v>4</v>
      </c>
      <c r="CV9">
        <v>5</v>
      </c>
      <c r="CW9">
        <v>6</v>
      </c>
      <c r="CX9">
        <v>0</v>
      </c>
      <c r="CY9">
        <v>0</v>
      </c>
      <c r="CZ9">
        <v>0</v>
      </c>
      <c r="DA9">
        <v>0</v>
      </c>
      <c r="DB9">
        <f t="shared" si="44"/>
        <v>1</v>
      </c>
      <c r="DC9">
        <f t="shared" si="0"/>
        <v>1</v>
      </c>
      <c r="DD9">
        <f t="shared" si="0"/>
        <v>1</v>
      </c>
      <c r="DE9">
        <f t="shared" si="0"/>
        <v>1</v>
      </c>
      <c r="DF9">
        <f t="shared" si="0"/>
        <v>1</v>
      </c>
      <c r="DG9">
        <f t="shared" si="0"/>
        <v>1</v>
      </c>
      <c r="DH9">
        <f t="shared" si="0"/>
        <v>0</v>
      </c>
      <c r="DI9">
        <f t="shared" si="0"/>
        <v>0</v>
      </c>
      <c r="DJ9">
        <f t="shared" si="0"/>
        <v>0</v>
      </c>
      <c r="DK9">
        <f t="shared" si="0"/>
        <v>0</v>
      </c>
      <c r="DL9">
        <f t="shared" si="0"/>
        <v>0</v>
      </c>
      <c r="DM9">
        <v>11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f t="shared" si="45"/>
        <v>0</v>
      </c>
      <c r="DX9">
        <f t="shared" si="1"/>
        <v>0</v>
      </c>
      <c r="DY9">
        <f t="shared" si="1"/>
        <v>0</v>
      </c>
      <c r="DZ9">
        <f t="shared" si="1"/>
        <v>0</v>
      </c>
      <c r="EA9">
        <f t="shared" si="1"/>
        <v>0</v>
      </c>
      <c r="EB9">
        <f t="shared" si="1"/>
        <v>0</v>
      </c>
      <c r="EC9">
        <f t="shared" si="1"/>
        <v>0</v>
      </c>
      <c r="ED9">
        <f t="shared" si="1"/>
        <v>0</v>
      </c>
      <c r="EE9">
        <f t="shared" si="1"/>
        <v>0</v>
      </c>
      <c r="EF9">
        <f t="shared" si="1"/>
        <v>0</v>
      </c>
      <c r="EG9">
        <f t="shared" si="1"/>
        <v>1</v>
      </c>
      <c r="EH9">
        <v>2</v>
      </c>
      <c r="EI9">
        <f t="shared" si="46"/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f t="shared" si="47"/>
        <v>1</v>
      </c>
      <c r="EZ9">
        <f t="shared" si="2"/>
        <v>0</v>
      </c>
      <c r="FA9">
        <f t="shared" si="2"/>
        <v>0</v>
      </c>
      <c r="FB9">
        <f t="shared" si="2"/>
        <v>0</v>
      </c>
      <c r="FC9">
        <f t="shared" si="2"/>
        <v>0</v>
      </c>
      <c r="FD9">
        <f t="shared" si="2"/>
        <v>0</v>
      </c>
    </row>
    <row r="10" spans="1:160" x14ac:dyDescent="0.35">
      <c r="A10" t="s">
        <v>81</v>
      </c>
      <c r="B10">
        <v>32.779098509999997</v>
      </c>
      <c r="C10">
        <v>-96.802803040000001</v>
      </c>
      <c r="D10">
        <v>1</v>
      </c>
      <c r="E10">
        <f t="shared" si="3"/>
        <v>1</v>
      </c>
      <c r="F10">
        <v>4</v>
      </c>
      <c r="G10" t="s">
        <v>82</v>
      </c>
      <c r="H10">
        <f t="shared" si="4"/>
        <v>0</v>
      </c>
      <c r="I10">
        <f t="shared" si="5"/>
        <v>0</v>
      </c>
      <c r="J10">
        <f t="shared" si="6"/>
        <v>1</v>
      </c>
      <c r="K10">
        <f t="shared" si="7"/>
        <v>1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0</v>
      </c>
      <c r="P10">
        <v>3</v>
      </c>
      <c r="Q10">
        <v>3</v>
      </c>
      <c r="R10">
        <v>4</v>
      </c>
      <c r="S10">
        <v>4</v>
      </c>
      <c r="T10">
        <v>4</v>
      </c>
      <c r="U10">
        <v>4</v>
      </c>
      <c r="V10">
        <v>4</v>
      </c>
      <c r="W10">
        <v>3</v>
      </c>
      <c r="X10">
        <v>3</v>
      </c>
      <c r="Y10">
        <v>3</v>
      </c>
      <c r="Z10">
        <v>4</v>
      </c>
      <c r="AA10">
        <v>1</v>
      </c>
      <c r="AB10">
        <f t="shared" si="12"/>
        <v>1</v>
      </c>
      <c r="AC10" t="s">
        <v>83</v>
      </c>
      <c r="AD10">
        <f t="shared" si="13"/>
        <v>1</v>
      </c>
      <c r="AE10">
        <f t="shared" si="14"/>
        <v>1</v>
      </c>
      <c r="AF10">
        <f t="shared" si="15"/>
        <v>0</v>
      </c>
      <c r="AG10">
        <f t="shared" si="16"/>
        <v>0</v>
      </c>
      <c r="AH10">
        <f t="shared" si="17"/>
        <v>0</v>
      </c>
      <c r="AI10">
        <f t="shared" si="18"/>
        <v>0</v>
      </c>
      <c r="AJ10">
        <v>1</v>
      </c>
      <c r="AK10">
        <f t="shared" si="19"/>
        <v>1</v>
      </c>
      <c r="AL10">
        <v>2</v>
      </c>
      <c r="AM10">
        <v>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 t="shared" si="20"/>
        <v>0</v>
      </c>
      <c r="BA10">
        <f t="shared" si="21"/>
        <v>1</v>
      </c>
      <c r="BB10">
        <f t="shared" si="22"/>
        <v>0</v>
      </c>
      <c r="BC10">
        <f t="shared" si="23"/>
        <v>1</v>
      </c>
      <c r="BD10">
        <f t="shared" si="24"/>
        <v>0</v>
      </c>
      <c r="BE10">
        <f t="shared" si="25"/>
        <v>0</v>
      </c>
      <c r="BF10">
        <f t="shared" si="26"/>
        <v>0</v>
      </c>
      <c r="BG10">
        <f t="shared" si="27"/>
        <v>0</v>
      </c>
      <c r="BH10">
        <f t="shared" si="28"/>
        <v>0</v>
      </c>
      <c r="BI10">
        <f t="shared" si="29"/>
        <v>0</v>
      </c>
      <c r="BJ10">
        <f t="shared" si="30"/>
        <v>0</v>
      </c>
      <c r="BK10">
        <f t="shared" si="31"/>
        <v>0</v>
      </c>
      <c r="BL10">
        <f t="shared" si="32"/>
        <v>0</v>
      </c>
      <c r="BM10">
        <f t="shared" si="33"/>
        <v>0</v>
      </c>
      <c r="BN10">
        <f t="shared" si="34"/>
        <v>0</v>
      </c>
      <c r="BO10">
        <f t="shared" si="35"/>
        <v>0</v>
      </c>
      <c r="BP10">
        <f t="shared" si="36"/>
        <v>0</v>
      </c>
      <c r="BQ10">
        <f t="shared" si="37"/>
        <v>0</v>
      </c>
      <c r="BR10">
        <v>1</v>
      </c>
      <c r="BS10">
        <v>2</v>
      </c>
      <c r="BT10">
        <v>1</v>
      </c>
      <c r="BU10">
        <v>2</v>
      </c>
      <c r="BV10">
        <v>1</v>
      </c>
      <c r="BW10">
        <v>2</v>
      </c>
      <c r="BX10">
        <v>1</v>
      </c>
      <c r="BY10">
        <v>2</v>
      </c>
      <c r="BZ10">
        <v>1</v>
      </c>
      <c r="CA10">
        <v>2</v>
      </c>
      <c r="CB10">
        <v>1</v>
      </c>
      <c r="CC10">
        <v>2</v>
      </c>
      <c r="CD10">
        <v>2</v>
      </c>
      <c r="CE10">
        <f t="shared" si="38"/>
        <v>0</v>
      </c>
      <c r="CF10">
        <f t="shared" si="39"/>
        <v>1</v>
      </c>
      <c r="CG10">
        <f t="shared" si="40"/>
        <v>0</v>
      </c>
      <c r="CH10">
        <f t="shared" si="41"/>
        <v>0</v>
      </c>
      <c r="CI10">
        <f t="shared" si="42"/>
        <v>0</v>
      </c>
      <c r="CJ10">
        <f t="shared" si="43"/>
        <v>0</v>
      </c>
      <c r="CL10">
        <v>3</v>
      </c>
      <c r="CM10">
        <v>4</v>
      </c>
      <c r="CN10">
        <v>3</v>
      </c>
      <c r="CO10">
        <v>4</v>
      </c>
      <c r="CP10">
        <v>3</v>
      </c>
      <c r="CQ10">
        <v>4</v>
      </c>
      <c r="CR10">
        <v>4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f t="shared" si="44"/>
        <v>0</v>
      </c>
      <c r="DC10">
        <f t="shared" si="0"/>
        <v>0</v>
      </c>
      <c r="DD10">
        <f t="shared" si="0"/>
        <v>0</v>
      </c>
      <c r="DE10">
        <f t="shared" si="0"/>
        <v>1</v>
      </c>
      <c r="DF10">
        <f t="shared" si="0"/>
        <v>0</v>
      </c>
      <c r="DG10">
        <f t="shared" si="0"/>
        <v>0</v>
      </c>
      <c r="DH10">
        <f t="shared" si="0"/>
        <v>0</v>
      </c>
      <c r="DI10">
        <f t="shared" si="0"/>
        <v>0</v>
      </c>
      <c r="DJ10">
        <f t="shared" si="0"/>
        <v>0</v>
      </c>
      <c r="DK10">
        <f t="shared" si="0"/>
        <v>0</v>
      </c>
      <c r="DL10">
        <f t="shared" si="0"/>
        <v>0</v>
      </c>
      <c r="DM10">
        <v>2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f t="shared" si="45"/>
        <v>0</v>
      </c>
      <c r="DX10">
        <f t="shared" si="1"/>
        <v>1</v>
      </c>
      <c r="DY10">
        <f t="shared" si="1"/>
        <v>0</v>
      </c>
      <c r="DZ10">
        <f t="shared" si="1"/>
        <v>0</v>
      </c>
      <c r="EA10">
        <f t="shared" si="1"/>
        <v>0</v>
      </c>
      <c r="EB10">
        <f t="shared" si="1"/>
        <v>0</v>
      </c>
      <c r="EC10">
        <f t="shared" si="1"/>
        <v>0</v>
      </c>
      <c r="ED10">
        <f t="shared" si="1"/>
        <v>0</v>
      </c>
      <c r="EE10">
        <f t="shared" si="1"/>
        <v>0</v>
      </c>
      <c r="EF10">
        <f t="shared" si="1"/>
        <v>0</v>
      </c>
      <c r="EG10">
        <f t="shared" si="1"/>
        <v>0</v>
      </c>
      <c r="EH10">
        <v>1</v>
      </c>
      <c r="EI10">
        <f t="shared" si="46"/>
        <v>1</v>
      </c>
      <c r="EJ10">
        <v>1</v>
      </c>
      <c r="EK10">
        <v>1</v>
      </c>
      <c r="EL10">
        <v>2</v>
      </c>
      <c r="EM10">
        <v>1</v>
      </c>
      <c r="EN10">
        <v>2</v>
      </c>
      <c r="EO10">
        <v>1</v>
      </c>
      <c r="EP10">
        <v>2</v>
      </c>
      <c r="EQ10">
        <v>1</v>
      </c>
      <c r="ER10">
        <v>2</v>
      </c>
      <c r="ES10">
        <v>1</v>
      </c>
      <c r="ET10">
        <v>2</v>
      </c>
      <c r="EU10">
        <v>1</v>
      </c>
      <c r="EV10">
        <v>2</v>
      </c>
      <c r="EW10">
        <v>2</v>
      </c>
      <c r="EX10">
        <v>2</v>
      </c>
      <c r="EY10">
        <f t="shared" si="47"/>
        <v>0</v>
      </c>
      <c r="EZ10">
        <f t="shared" si="2"/>
        <v>0</v>
      </c>
      <c r="FA10">
        <f t="shared" si="2"/>
        <v>1</v>
      </c>
      <c r="FB10">
        <f t="shared" si="2"/>
        <v>0</v>
      </c>
      <c r="FC10">
        <f t="shared" si="2"/>
        <v>0</v>
      </c>
      <c r="FD10">
        <f t="shared" si="2"/>
        <v>0</v>
      </c>
    </row>
    <row r="11" spans="1:160" x14ac:dyDescent="0.35">
      <c r="A11" t="s">
        <v>85</v>
      </c>
      <c r="B11">
        <v>39.772003169999998</v>
      </c>
      <c r="C11">
        <v>-89.685897830000002</v>
      </c>
      <c r="D11">
        <v>2</v>
      </c>
      <c r="E11">
        <f t="shared" si="3"/>
        <v>0</v>
      </c>
      <c r="F11">
        <v>6</v>
      </c>
      <c r="G11">
        <v>4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1</v>
      </c>
      <c r="L11">
        <f t="shared" si="8"/>
        <v>0</v>
      </c>
      <c r="M11">
        <f t="shared" si="9"/>
        <v>0</v>
      </c>
      <c r="N11">
        <f t="shared" si="10"/>
        <v>0</v>
      </c>
      <c r="O11">
        <f t="shared" si="11"/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4</v>
      </c>
      <c r="W11">
        <v>4</v>
      </c>
      <c r="X11">
        <v>1</v>
      </c>
      <c r="Y11">
        <v>1</v>
      </c>
      <c r="Z11">
        <v>4</v>
      </c>
      <c r="AA11">
        <v>2</v>
      </c>
      <c r="AB11">
        <f t="shared" si="12"/>
        <v>0</v>
      </c>
      <c r="AC11">
        <v>0</v>
      </c>
      <c r="AD11">
        <f t="shared" si="13"/>
        <v>0</v>
      </c>
      <c r="AE11">
        <f t="shared" si="14"/>
        <v>0</v>
      </c>
      <c r="AF11">
        <f t="shared" si="15"/>
        <v>0</v>
      </c>
      <c r="AG11">
        <f t="shared" si="16"/>
        <v>0</v>
      </c>
      <c r="AH11">
        <f t="shared" si="17"/>
        <v>0</v>
      </c>
      <c r="AI11">
        <f t="shared" si="18"/>
        <v>0</v>
      </c>
      <c r="AJ11">
        <v>2</v>
      </c>
      <c r="AK11">
        <f t="shared" si="19"/>
        <v>0</v>
      </c>
      <c r="AL11">
        <v>18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f t="shared" si="20"/>
        <v>0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F11">
        <f t="shared" si="26"/>
        <v>0</v>
      </c>
      <c r="BG11">
        <f t="shared" si="27"/>
        <v>0</v>
      </c>
      <c r="BH11">
        <f t="shared" si="28"/>
        <v>0</v>
      </c>
      <c r="BI11">
        <f t="shared" si="29"/>
        <v>0</v>
      </c>
      <c r="BJ11">
        <f t="shared" si="30"/>
        <v>0</v>
      </c>
      <c r="BK11">
        <f t="shared" si="31"/>
        <v>0</v>
      </c>
      <c r="BL11">
        <f t="shared" si="32"/>
        <v>0</v>
      </c>
      <c r="BM11">
        <f t="shared" si="33"/>
        <v>0</v>
      </c>
      <c r="BN11">
        <f t="shared" si="34"/>
        <v>0</v>
      </c>
      <c r="BO11">
        <f t="shared" si="35"/>
        <v>0</v>
      </c>
      <c r="BP11">
        <f t="shared" si="36"/>
        <v>0</v>
      </c>
      <c r="BQ11">
        <f t="shared" si="37"/>
        <v>1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6</v>
      </c>
      <c r="CE11">
        <f t="shared" si="38"/>
        <v>0</v>
      </c>
      <c r="CF11">
        <f t="shared" si="39"/>
        <v>0</v>
      </c>
      <c r="CG11">
        <f t="shared" si="40"/>
        <v>0</v>
      </c>
      <c r="CH11">
        <f t="shared" si="41"/>
        <v>0</v>
      </c>
      <c r="CI11">
        <f t="shared" si="42"/>
        <v>0</v>
      </c>
      <c r="CJ11">
        <f t="shared" si="43"/>
        <v>1</v>
      </c>
      <c r="CK11" t="s">
        <v>86</v>
      </c>
      <c r="CL11">
        <v>4</v>
      </c>
      <c r="CM11">
        <v>3</v>
      </c>
      <c r="CN11">
        <v>3</v>
      </c>
      <c r="CO11">
        <v>5</v>
      </c>
      <c r="CP11">
        <v>3</v>
      </c>
      <c r="CQ11">
        <v>3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f t="shared" si="44"/>
        <v>1</v>
      </c>
      <c r="DC11">
        <f t="shared" si="0"/>
        <v>0</v>
      </c>
      <c r="DD11">
        <f t="shared" si="0"/>
        <v>0</v>
      </c>
      <c r="DE11">
        <f t="shared" si="0"/>
        <v>0</v>
      </c>
      <c r="DF11">
        <f t="shared" si="0"/>
        <v>0</v>
      </c>
      <c r="DG11">
        <f t="shared" si="0"/>
        <v>0</v>
      </c>
      <c r="DH11">
        <f t="shared" si="0"/>
        <v>0</v>
      </c>
      <c r="DI11">
        <f t="shared" si="0"/>
        <v>0</v>
      </c>
      <c r="DJ11">
        <f t="shared" si="0"/>
        <v>0</v>
      </c>
      <c r="DK11">
        <f t="shared" si="0"/>
        <v>0</v>
      </c>
      <c r="DL11">
        <f t="shared" si="0"/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f t="shared" si="45"/>
        <v>1</v>
      </c>
      <c r="DX11">
        <f t="shared" si="1"/>
        <v>0</v>
      </c>
      <c r="DY11">
        <f t="shared" si="1"/>
        <v>0</v>
      </c>
      <c r="DZ11">
        <f t="shared" si="1"/>
        <v>0</v>
      </c>
      <c r="EA11">
        <f t="shared" si="1"/>
        <v>0</v>
      </c>
      <c r="EB11">
        <f t="shared" si="1"/>
        <v>0</v>
      </c>
      <c r="EC11">
        <f t="shared" si="1"/>
        <v>0</v>
      </c>
      <c r="ED11">
        <f t="shared" si="1"/>
        <v>0</v>
      </c>
      <c r="EE11">
        <f t="shared" si="1"/>
        <v>0</v>
      </c>
      <c r="EF11">
        <f t="shared" si="1"/>
        <v>0</v>
      </c>
      <c r="EG11">
        <f t="shared" si="1"/>
        <v>0</v>
      </c>
      <c r="EH11">
        <v>1</v>
      </c>
      <c r="EI11">
        <f t="shared" si="46"/>
        <v>1</v>
      </c>
      <c r="EJ11">
        <v>4</v>
      </c>
      <c r="EK11">
        <v>5</v>
      </c>
      <c r="EL11">
        <v>5</v>
      </c>
      <c r="EM11">
        <v>5</v>
      </c>
      <c r="EN11">
        <v>5</v>
      </c>
      <c r="EO11">
        <v>5</v>
      </c>
      <c r="EP11">
        <v>5</v>
      </c>
      <c r="EQ11">
        <v>5</v>
      </c>
      <c r="ER11">
        <v>5</v>
      </c>
      <c r="ES11">
        <v>5</v>
      </c>
      <c r="ET11">
        <v>5</v>
      </c>
      <c r="EU11">
        <v>5</v>
      </c>
      <c r="EV11">
        <v>5</v>
      </c>
      <c r="EW11">
        <v>5</v>
      </c>
      <c r="EX11">
        <v>5</v>
      </c>
      <c r="EY11">
        <f t="shared" si="47"/>
        <v>0</v>
      </c>
      <c r="EZ11">
        <f t="shared" si="2"/>
        <v>0</v>
      </c>
      <c r="FA11">
        <f t="shared" si="2"/>
        <v>0</v>
      </c>
      <c r="FB11">
        <f t="shared" si="2"/>
        <v>0</v>
      </c>
      <c r="FC11">
        <f t="shared" si="2"/>
        <v>0</v>
      </c>
      <c r="FD11">
        <f t="shared" si="2"/>
        <v>1</v>
      </c>
    </row>
    <row r="12" spans="1:160" x14ac:dyDescent="0.35">
      <c r="A12" t="s">
        <v>87</v>
      </c>
      <c r="B12">
        <v>44.649703979999998</v>
      </c>
      <c r="C12">
        <v>-93.242698669999996</v>
      </c>
      <c r="D12">
        <v>2</v>
      </c>
      <c r="E12">
        <f t="shared" si="3"/>
        <v>0</v>
      </c>
      <c r="F12">
        <v>5</v>
      </c>
      <c r="G12">
        <v>4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1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1"/>
        <v>0</v>
      </c>
      <c r="P12">
        <v>2</v>
      </c>
      <c r="Q12">
        <v>3</v>
      </c>
      <c r="R12">
        <v>2</v>
      </c>
      <c r="S12">
        <v>2</v>
      </c>
      <c r="T12">
        <v>2</v>
      </c>
      <c r="U12">
        <v>4</v>
      </c>
      <c r="V12">
        <v>4</v>
      </c>
      <c r="W12">
        <v>3</v>
      </c>
      <c r="X12">
        <v>2</v>
      </c>
      <c r="Y12">
        <v>4</v>
      </c>
      <c r="Z12">
        <v>4</v>
      </c>
      <c r="AA12">
        <v>1</v>
      </c>
      <c r="AB12">
        <f t="shared" si="12"/>
        <v>1</v>
      </c>
      <c r="AC12" t="s">
        <v>88</v>
      </c>
      <c r="AD12">
        <f t="shared" si="13"/>
        <v>0</v>
      </c>
      <c r="AE12">
        <f t="shared" si="14"/>
        <v>1</v>
      </c>
      <c r="AF12">
        <f t="shared" si="15"/>
        <v>0</v>
      </c>
      <c r="AG12">
        <f t="shared" si="16"/>
        <v>0</v>
      </c>
      <c r="AH12">
        <f t="shared" si="17"/>
        <v>0</v>
      </c>
      <c r="AI12">
        <f t="shared" si="18"/>
        <v>1</v>
      </c>
      <c r="AJ12">
        <v>2</v>
      </c>
      <c r="AK12">
        <f t="shared" si="19"/>
        <v>0</v>
      </c>
      <c r="AL12">
        <v>18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t="shared" si="20"/>
        <v>0</v>
      </c>
      <c r="BA12">
        <f t="shared" si="21"/>
        <v>0</v>
      </c>
      <c r="BB12">
        <f t="shared" si="22"/>
        <v>0</v>
      </c>
      <c r="BC12">
        <f t="shared" si="23"/>
        <v>0</v>
      </c>
      <c r="BD12">
        <f t="shared" si="24"/>
        <v>0</v>
      </c>
      <c r="BE12">
        <f t="shared" si="25"/>
        <v>0</v>
      </c>
      <c r="BF12">
        <f t="shared" si="26"/>
        <v>0</v>
      </c>
      <c r="BG12">
        <f t="shared" si="27"/>
        <v>0</v>
      </c>
      <c r="BH12">
        <f t="shared" si="28"/>
        <v>0</v>
      </c>
      <c r="BI12">
        <f t="shared" si="29"/>
        <v>0</v>
      </c>
      <c r="BJ12">
        <f t="shared" si="30"/>
        <v>0</v>
      </c>
      <c r="BK12">
        <f t="shared" si="31"/>
        <v>0</v>
      </c>
      <c r="BL12">
        <f t="shared" si="32"/>
        <v>0</v>
      </c>
      <c r="BM12">
        <f t="shared" si="33"/>
        <v>0</v>
      </c>
      <c r="BN12">
        <f t="shared" si="34"/>
        <v>0</v>
      </c>
      <c r="BO12">
        <f t="shared" si="35"/>
        <v>0</v>
      </c>
      <c r="BP12">
        <f t="shared" si="36"/>
        <v>0</v>
      </c>
      <c r="BQ12">
        <f t="shared" si="37"/>
        <v>1</v>
      </c>
      <c r="BR12">
        <v>2</v>
      </c>
      <c r="BS12">
        <v>3</v>
      </c>
      <c r="BT12">
        <v>2</v>
      </c>
      <c r="BU12">
        <v>3</v>
      </c>
      <c r="BV12">
        <v>5</v>
      </c>
      <c r="BW12">
        <v>2</v>
      </c>
      <c r="BX12">
        <v>5</v>
      </c>
      <c r="BY12">
        <v>3</v>
      </c>
      <c r="BZ12">
        <v>2</v>
      </c>
      <c r="CA12">
        <v>2</v>
      </c>
      <c r="CB12">
        <v>4</v>
      </c>
      <c r="CC12">
        <v>3</v>
      </c>
      <c r="CD12">
        <v>4</v>
      </c>
      <c r="CE12">
        <f t="shared" si="38"/>
        <v>0</v>
      </c>
      <c r="CF12">
        <f t="shared" si="39"/>
        <v>0</v>
      </c>
      <c r="CG12">
        <f t="shared" si="40"/>
        <v>0</v>
      </c>
      <c r="CH12">
        <f t="shared" si="41"/>
        <v>1</v>
      </c>
      <c r="CI12">
        <f t="shared" si="42"/>
        <v>0</v>
      </c>
      <c r="CJ12">
        <f t="shared" si="43"/>
        <v>0</v>
      </c>
      <c r="CL12">
        <v>4</v>
      </c>
      <c r="CM12">
        <v>3</v>
      </c>
      <c r="CN12">
        <v>2</v>
      </c>
      <c r="CO12">
        <v>5</v>
      </c>
      <c r="CP12">
        <v>2</v>
      </c>
      <c r="CQ12">
        <v>4</v>
      </c>
      <c r="CR12">
        <v>1</v>
      </c>
      <c r="CS12">
        <v>2</v>
      </c>
      <c r="CT12">
        <v>3</v>
      </c>
      <c r="CU12">
        <v>4</v>
      </c>
      <c r="CV12">
        <v>6</v>
      </c>
      <c r="CW12">
        <v>0</v>
      </c>
      <c r="CX12">
        <v>0</v>
      </c>
      <c r="CY12">
        <v>0</v>
      </c>
      <c r="CZ12">
        <v>0</v>
      </c>
      <c r="DA12">
        <v>0</v>
      </c>
      <c r="DB12">
        <f t="shared" si="44"/>
        <v>1</v>
      </c>
      <c r="DC12">
        <f t="shared" si="0"/>
        <v>1</v>
      </c>
      <c r="DD12">
        <f t="shared" si="0"/>
        <v>1</v>
      </c>
      <c r="DE12">
        <f t="shared" si="0"/>
        <v>1</v>
      </c>
      <c r="DF12">
        <f t="shared" si="0"/>
        <v>0</v>
      </c>
      <c r="DG12">
        <f t="shared" si="0"/>
        <v>1</v>
      </c>
      <c r="DH12">
        <f t="shared" si="0"/>
        <v>0</v>
      </c>
      <c r="DI12">
        <f t="shared" si="0"/>
        <v>0</v>
      </c>
      <c r="DJ12">
        <f t="shared" si="0"/>
        <v>0</v>
      </c>
      <c r="DK12">
        <f t="shared" si="0"/>
        <v>0</v>
      </c>
      <c r="DL12">
        <f t="shared" si="0"/>
        <v>0</v>
      </c>
      <c r="DM12">
        <v>1</v>
      </c>
      <c r="DN12">
        <v>2</v>
      </c>
      <c r="DO12">
        <v>3</v>
      </c>
      <c r="DP12">
        <v>4</v>
      </c>
      <c r="DQ12">
        <v>6</v>
      </c>
      <c r="DR12">
        <v>0</v>
      </c>
      <c r="DS12">
        <v>0</v>
      </c>
      <c r="DT12">
        <v>0</v>
      </c>
      <c r="DU12">
        <v>0</v>
      </c>
      <c r="DV12">
        <v>0</v>
      </c>
      <c r="DW12">
        <f t="shared" si="45"/>
        <v>1</v>
      </c>
      <c r="DX12">
        <f t="shared" si="1"/>
        <v>1</v>
      </c>
      <c r="DY12">
        <f t="shared" si="1"/>
        <v>1</v>
      </c>
      <c r="DZ12">
        <f t="shared" si="1"/>
        <v>1</v>
      </c>
      <c r="EA12">
        <f t="shared" si="1"/>
        <v>0</v>
      </c>
      <c r="EB12">
        <f t="shared" si="1"/>
        <v>1</v>
      </c>
      <c r="EC12">
        <f t="shared" si="1"/>
        <v>0</v>
      </c>
      <c r="ED12">
        <f t="shared" si="1"/>
        <v>0</v>
      </c>
      <c r="EE12">
        <f t="shared" si="1"/>
        <v>0</v>
      </c>
      <c r="EF12">
        <f t="shared" si="1"/>
        <v>0</v>
      </c>
      <c r="EG12">
        <f t="shared" si="1"/>
        <v>0</v>
      </c>
      <c r="EH12">
        <v>2</v>
      </c>
      <c r="EI12">
        <f t="shared" si="46"/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f t="shared" si="47"/>
        <v>1</v>
      </c>
      <c r="EZ12">
        <f t="shared" si="2"/>
        <v>0</v>
      </c>
      <c r="FA12">
        <f t="shared" si="2"/>
        <v>0</v>
      </c>
      <c r="FB12">
        <f t="shared" si="2"/>
        <v>0</v>
      </c>
      <c r="FC12">
        <f t="shared" si="2"/>
        <v>0</v>
      </c>
      <c r="FD12">
        <f t="shared" si="2"/>
        <v>0</v>
      </c>
    </row>
    <row r="13" spans="1:160" x14ac:dyDescent="0.35">
      <c r="A13" t="s">
        <v>89</v>
      </c>
      <c r="B13">
        <v>41.391693119999999</v>
      </c>
      <c r="C13">
        <v>-81.641700740000005</v>
      </c>
      <c r="D13">
        <v>2</v>
      </c>
      <c r="E13">
        <f t="shared" si="3"/>
        <v>0</v>
      </c>
      <c r="F13">
        <v>5</v>
      </c>
      <c r="G13" t="s">
        <v>62</v>
      </c>
      <c r="H13">
        <f t="shared" si="4"/>
        <v>1</v>
      </c>
      <c r="I13">
        <f t="shared" si="5"/>
        <v>1</v>
      </c>
      <c r="J13">
        <f t="shared" si="6"/>
        <v>1</v>
      </c>
      <c r="K13">
        <f t="shared" si="7"/>
        <v>1</v>
      </c>
      <c r="L13">
        <f t="shared" si="8"/>
        <v>1</v>
      </c>
      <c r="M13">
        <f t="shared" si="9"/>
        <v>0</v>
      </c>
      <c r="N13">
        <f t="shared" si="10"/>
        <v>0</v>
      </c>
      <c r="O13">
        <f t="shared" si="11"/>
        <v>0</v>
      </c>
      <c r="P13">
        <v>4</v>
      </c>
      <c r="Q13">
        <v>5</v>
      </c>
      <c r="R13">
        <v>3</v>
      </c>
      <c r="S13">
        <v>3</v>
      </c>
      <c r="T13">
        <v>5</v>
      </c>
      <c r="U13">
        <v>5</v>
      </c>
      <c r="V13">
        <v>3</v>
      </c>
      <c r="W13">
        <v>5</v>
      </c>
      <c r="X13">
        <v>4</v>
      </c>
      <c r="Y13">
        <v>3</v>
      </c>
      <c r="Z13">
        <v>4</v>
      </c>
      <c r="AA13">
        <v>1</v>
      </c>
      <c r="AB13">
        <f t="shared" si="12"/>
        <v>1</v>
      </c>
      <c r="AC13" t="s">
        <v>69</v>
      </c>
      <c r="AD13">
        <f t="shared" si="13"/>
        <v>0</v>
      </c>
      <c r="AE13">
        <f t="shared" si="14"/>
        <v>1</v>
      </c>
      <c r="AF13">
        <f t="shared" si="15"/>
        <v>1</v>
      </c>
      <c r="AG13">
        <f t="shared" si="16"/>
        <v>0</v>
      </c>
      <c r="AH13">
        <f t="shared" si="17"/>
        <v>0</v>
      </c>
      <c r="AI13">
        <f t="shared" si="18"/>
        <v>0</v>
      </c>
      <c r="AJ13">
        <v>1</v>
      </c>
      <c r="AK13">
        <f t="shared" si="19"/>
        <v>1</v>
      </c>
      <c r="AL13">
        <v>4</v>
      </c>
      <c r="AM13">
        <v>15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 t="shared" si="20"/>
        <v>0</v>
      </c>
      <c r="BA13">
        <f t="shared" si="21"/>
        <v>0</v>
      </c>
      <c r="BB13">
        <f t="shared" si="22"/>
        <v>0</v>
      </c>
      <c r="BC13">
        <f t="shared" si="23"/>
        <v>1</v>
      </c>
      <c r="BD13">
        <f t="shared" si="24"/>
        <v>0</v>
      </c>
      <c r="BE13">
        <f t="shared" si="25"/>
        <v>0</v>
      </c>
      <c r="BF13">
        <f t="shared" si="26"/>
        <v>0</v>
      </c>
      <c r="BG13">
        <f t="shared" si="27"/>
        <v>0</v>
      </c>
      <c r="BH13">
        <f t="shared" si="28"/>
        <v>0</v>
      </c>
      <c r="BI13">
        <f t="shared" si="29"/>
        <v>0</v>
      </c>
      <c r="BJ13">
        <f t="shared" si="30"/>
        <v>0</v>
      </c>
      <c r="BK13">
        <f t="shared" si="31"/>
        <v>0</v>
      </c>
      <c r="BL13">
        <f t="shared" si="32"/>
        <v>0</v>
      </c>
      <c r="BM13">
        <f t="shared" si="33"/>
        <v>0</v>
      </c>
      <c r="BN13">
        <f t="shared" si="34"/>
        <v>1</v>
      </c>
      <c r="BO13">
        <f t="shared" si="35"/>
        <v>0</v>
      </c>
      <c r="BP13">
        <f t="shared" si="36"/>
        <v>0</v>
      </c>
      <c r="BQ13">
        <f t="shared" si="37"/>
        <v>0</v>
      </c>
      <c r="BR13">
        <v>5</v>
      </c>
      <c r="BS13">
        <v>1</v>
      </c>
      <c r="BT13">
        <v>1</v>
      </c>
      <c r="BU13">
        <v>1</v>
      </c>
      <c r="BV13">
        <v>5</v>
      </c>
      <c r="BW13">
        <v>1</v>
      </c>
      <c r="BX13">
        <v>5</v>
      </c>
      <c r="BY13">
        <v>5</v>
      </c>
      <c r="BZ13">
        <v>5</v>
      </c>
      <c r="CA13">
        <v>5</v>
      </c>
      <c r="CB13">
        <v>5</v>
      </c>
      <c r="CC13">
        <v>5</v>
      </c>
      <c r="CD13">
        <v>2</v>
      </c>
      <c r="CE13">
        <f t="shared" si="38"/>
        <v>0</v>
      </c>
      <c r="CF13">
        <f t="shared" si="39"/>
        <v>1</v>
      </c>
      <c r="CG13">
        <f t="shared" si="40"/>
        <v>0</v>
      </c>
      <c r="CH13">
        <f t="shared" si="41"/>
        <v>0</v>
      </c>
      <c r="CI13">
        <f t="shared" si="42"/>
        <v>0</v>
      </c>
      <c r="CJ13">
        <f t="shared" si="43"/>
        <v>0</v>
      </c>
      <c r="CL13">
        <v>5</v>
      </c>
      <c r="CM13">
        <v>1</v>
      </c>
      <c r="CN13">
        <v>1</v>
      </c>
      <c r="CO13">
        <v>5</v>
      </c>
      <c r="CP13">
        <v>1</v>
      </c>
      <c r="CQ13">
        <v>5</v>
      </c>
      <c r="CR13">
        <v>1</v>
      </c>
      <c r="CS13">
        <v>2</v>
      </c>
      <c r="CT13">
        <v>3</v>
      </c>
      <c r="CU13">
        <v>4</v>
      </c>
      <c r="CV13">
        <v>6</v>
      </c>
      <c r="CW13">
        <v>8</v>
      </c>
      <c r="CX13">
        <v>0</v>
      </c>
      <c r="CY13">
        <v>0</v>
      </c>
      <c r="CZ13">
        <v>0</v>
      </c>
      <c r="DA13">
        <v>0</v>
      </c>
      <c r="DB13">
        <f t="shared" si="44"/>
        <v>1</v>
      </c>
      <c r="DC13">
        <f t="shared" si="0"/>
        <v>1</v>
      </c>
      <c r="DD13">
        <f t="shared" si="0"/>
        <v>1</v>
      </c>
      <c r="DE13">
        <f t="shared" si="0"/>
        <v>1</v>
      </c>
      <c r="DF13">
        <f t="shared" si="0"/>
        <v>0</v>
      </c>
      <c r="DG13">
        <f t="shared" si="0"/>
        <v>1</v>
      </c>
      <c r="DH13">
        <f t="shared" si="0"/>
        <v>0</v>
      </c>
      <c r="DI13">
        <f t="shared" si="0"/>
        <v>1</v>
      </c>
      <c r="DJ13">
        <f t="shared" si="0"/>
        <v>0</v>
      </c>
      <c r="DK13">
        <f t="shared" si="0"/>
        <v>0</v>
      </c>
      <c r="DL13">
        <f t="shared" si="0"/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f t="shared" si="45"/>
        <v>0</v>
      </c>
      <c r="DX13">
        <f t="shared" si="1"/>
        <v>0</v>
      </c>
      <c r="DY13">
        <f t="shared" si="1"/>
        <v>0</v>
      </c>
      <c r="DZ13">
        <f t="shared" si="1"/>
        <v>0</v>
      </c>
      <c r="EA13">
        <f t="shared" si="1"/>
        <v>0</v>
      </c>
      <c r="EB13">
        <f t="shared" si="1"/>
        <v>0</v>
      </c>
      <c r="EC13">
        <f t="shared" si="1"/>
        <v>0</v>
      </c>
      <c r="ED13">
        <f t="shared" si="1"/>
        <v>0</v>
      </c>
      <c r="EE13">
        <f t="shared" si="1"/>
        <v>0</v>
      </c>
      <c r="EF13">
        <f t="shared" si="1"/>
        <v>0</v>
      </c>
      <c r="EG13">
        <f t="shared" si="1"/>
        <v>0</v>
      </c>
      <c r="EH13">
        <v>2</v>
      </c>
      <c r="EI13">
        <f t="shared" si="46"/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f t="shared" si="47"/>
        <v>1</v>
      </c>
      <c r="EZ13">
        <f t="shared" si="2"/>
        <v>0</v>
      </c>
      <c r="FA13">
        <f t="shared" si="2"/>
        <v>0</v>
      </c>
      <c r="FB13">
        <f t="shared" si="2"/>
        <v>0</v>
      </c>
      <c r="FC13">
        <f t="shared" si="2"/>
        <v>0</v>
      </c>
      <c r="FD13">
        <f t="shared" si="2"/>
        <v>0</v>
      </c>
    </row>
    <row r="14" spans="1:160" x14ac:dyDescent="0.35">
      <c r="A14" t="s">
        <v>90</v>
      </c>
      <c r="B14">
        <v>46.815902710000003</v>
      </c>
      <c r="C14">
        <v>-100.70610050000001</v>
      </c>
      <c r="D14">
        <v>1</v>
      </c>
      <c r="E14">
        <f t="shared" si="3"/>
        <v>1</v>
      </c>
      <c r="F14">
        <v>6</v>
      </c>
      <c r="G14" t="s">
        <v>91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1</v>
      </c>
      <c r="L14">
        <f t="shared" si="8"/>
        <v>0</v>
      </c>
      <c r="M14">
        <f t="shared" si="9"/>
        <v>0</v>
      </c>
      <c r="N14">
        <f t="shared" si="10"/>
        <v>1</v>
      </c>
      <c r="O14">
        <f t="shared" si="11"/>
        <v>0</v>
      </c>
      <c r="P14">
        <v>5</v>
      </c>
      <c r="Q14">
        <v>5</v>
      </c>
      <c r="R14">
        <v>3</v>
      </c>
      <c r="S14">
        <v>5</v>
      </c>
      <c r="T14">
        <v>5</v>
      </c>
      <c r="U14">
        <v>1</v>
      </c>
      <c r="V14">
        <v>1</v>
      </c>
      <c r="W14">
        <v>1</v>
      </c>
      <c r="X14">
        <v>3</v>
      </c>
      <c r="Y14">
        <v>5</v>
      </c>
      <c r="Z14">
        <v>5</v>
      </c>
      <c r="AA14">
        <v>1</v>
      </c>
      <c r="AB14">
        <f t="shared" si="12"/>
        <v>1</v>
      </c>
      <c r="AC14" t="s">
        <v>84</v>
      </c>
      <c r="AD14">
        <f t="shared" si="13"/>
        <v>0</v>
      </c>
      <c r="AE14">
        <f t="shared" si="14"/>
        <v>1</v>
      </c>
      <c r="AF14">
        <f t="shared" si="15"/>
        <v>0</v>
      </c>
      <c r="AG14">
        <f t="shared" si="16"/>
        <v>1</v>
      </c>
      <c r="AH14">
        <f t="shared" si="17"/>
        <v>0</v>
      </c>
      <c r="AI14">
        <f t="shared" si="18"/>
        <v>0</v>
      </c>
      <c r="AJ14">
        <v>1</v>
      </c>
      <c r="AK14">
        <f t="shared" si="19"/>
        <v>1</v>
      </c>
      <c r="AL14">
        <v>15</v>
      </c>
      <c r="AM14">
        <v>16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 t="shared" si="20"/>
        <v>0</v>
      </c>
      <c r="BA14">
        <f t="shared" si="21"/>
        <v>0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F14">
        <f t="shared" si="26"/>
        <v>0</v>
      </c>
      <c r="BG14">
        <f t="shared" si="27"/>
        <v>0</v>
      </c>
      <c r="BH14">
        <f t="shared" si="28"/>
        <v>0</v>
      </c>
      <c r="BI14">
        <f t="shared" si="29"/>
        <v>0</v>
      </c>
      <c r="BJ14">
        <f t="shared" si="30"/>
        <v>0</v>
      </c>
      <c r="BK14">
        <f t="shared" si="31"/>
        <v>0</v>
      </c>
      <c r="BL14">
        <f t="shared" si="32"/>
        <v>0</v>
      </c>
      <c r="BM14">
        <f t="shared" si="33"/>
        <v>0</v>
      </c>
      <c r="BN14">
        <f t="shared" si="34"/>
        <v>1</v>
      </c>
      <c r="BO14">
        <f t="shared" si="35"/>
        <v>1</v>
      </c>
      <c r="BP14">
        <f t="shared" si="36"/>
        <v>0</v>
      </c>
      <c r="BQ14">
        <f t="shared" si="37"/>
        <v>0</v>
      </c>
      <c r="BR14">
        <v>5</v>
      </c>
      <c r="BS14">
        <v>1</v>
      </c>
      <c r="BT14">
        <v>1</v>
      </c>
      <c r="BU14">
        <v>3</v>
      </c>
      <c r="BV14">
        <v>5</v>
      </c>
      <c r="BW14">
        <v>1</v>
      </c>
      <c r="BX14">
        <v>4</v>
      </c>
      <c r="BY14">
        <v>1</v>
      </c>
      <c r="BZ14">
        <v>3</v>
      </c>
      <c r="CA14">
        <v>5</v>
      </c>
      <c r="CB14">
        <v>5</v>
      </c>
      <c r="CC14">
        <v>2</v>
      </c>
      <c r="CD14">
        <v>2</v>
      </c>
      <c r="CE14">
        <f t="shared" si="38"/>
        <v>0</v>
      </c>
      <c r="CF14">
        <f t="shared" si="39"/>
        <v>1</v>
      </c>
      <c r="CG14">
        <f t="shared" si="40"/>
        <v>0</v>
      </c>
      <c r="CH14">
        <f t="shared" si="41"/>
        <v>0</v>
      </c>
      <c r="CI14">
        <f t="shared" si="42"/>
        <v>0</v>
      </c>
      <c r="CJ14">
        <f t="shared" si="43"/>
        <v>0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3</v>
      </c>
      <c r="CR14">
        <v>1</v>
      </c>
      <c r="CS14">
        <v>2</v>
      </c>
      <c r="CT14">
        <v>3</v>
      </c>
      <c r="CU14">
        <v>4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 t="shared" si="44"/>
        <v>1</v>
      </c>
      <c r="DC14">
        <f t="shared" si="0"/>
        <v>1</v>
      </c>
      <c r="DD14">
        <f t="shared" si="0"/>
        <v>1</v>
      </c>
      <c r="DE14">
        <f t="shared" si="0"/>
        <v>1</v>
      </c>
      <c r="DF14">
        <f t="shared" si="0"/>
        <v>0</v>
      </c>
      <c r="DG14">
        <f t="shared" si="0"/>
        <v>0</v>
      </c>
      <c r="DH14">
        <f t="shared" si="0"/>
        <v>0</v>
      </c>
      <c r="DI14">
        <f t="shared" si="0"/>
        <v>0</v>
      </c>
      <c r="DJ14">
        <f t="shared" si="0"/>
        <v>0</v>
      </c>
      <c r="DK14">
        <f t="shared" si="0"/>
        <v>0</v>
      </c>
      <c r="DL14">
        <f t="shared" si="0"/>
        <v>0</v>
      </c>
      <c r="DM14">
        <v>1</v>
      </c>
      <c r="DN14">
        <v>2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f t="shared" si="45"/>
        <v>1</v>
      </c>
      <c r="DX14">
        <f t="shared" si="1"/>
        <v>1</v>
      </c>
      <c r="DY14">
        <f t="shared" si="1"/>
        <v>0</v>
      </c>
      <c r="DZ14">
        <f t="shared" si="1"/>
        <v>0</v>
      </c>
      <c r="EA14">
        <f t="shared" si="1"/>
        <v>0</v>
      </c>
      <c r="EB14">
        <f t="shared" si="1"/>
        <v>0</v>
      </c>
      <c r="EC14">
        <f t="shared" si="1"/>
        <v>0</v>
      </c>
      <c r="ED14">
        <f t="shared" si="1"/>
        <v>0</v>
      </c>
      <c r="EE14">
        <f t="shared" si="1"/>
        <v>0</v>
      </c>
      <c r="EF14">
        <f t="shared" si="1"/>
        <v>0</v>
      </c>
      <c r="EG14">
        <f t="shared" si="1"/>
        <v>0</v>
      </c>
      <c r="EH14">
        <v>2</v>
      </c>
      <c r="EI14">
        <f t="shared" si="46"/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f t="shared" si="47"/>
        <v>1</v>
      </c>
      <c r="EZ14">
        <f t="shared" si="2"/>
        <v>0</v>
      </c>
      <c r="FA14">
        <f t="shared" si="2"/>
        <v>0</v>
      </c>
      <c r="FB14">
        <f t="shared" si="2"/>
        <v>0</v>
      </c>
      <c r="FC14">
        <f t="shared" si="2"/>
        <v>0</v>
      </c>
      <c r="FD14">
        <f t="shared" si="2"/>
        <v>0</v>
      </c>
    </row>
    <row r="15" spans="1:160" x14ac:dyDescent="0.35">
      <c r="A15" t="s">
        <v>93</v>
      </c>
      <c r="B15">
        <v>47.817306520000002</v>
      </c>
      <c r="C15">
        <v>-122.530304</v>
      </c>
      <c r="D15">
        <v>2</v>
      </c>
      <c r="E15">
        <f t="shared" si="3"/>
        <v>0</v>
      </c>
      <c r="F15">
        <v>5</v>
      </c>
      <c r="G15" t="s">
        <v>62</v>
      </c>
      <c r="H15">
        <f t="shared" si="4"/>
        <v>1</v>
      </c>
      <c r="I15">
        <f t="shared" si="5"/>
        <v>1</v>
      </c>
      <c r="J15">
        <f t="shared" si="6"/>
        <v>1</v>
      </c>
      <c r="K15">
        <f t="shared" si="7"/>
        <v>1</v>
      </c>
      <c r="L15">
        <f t="shared" si="8"/>
        <v>1</v>
      </c>
      <c r="M15">
        <f t="shared" si="9"/>
        <v>0</v>
      </c>
      <c r="N15">
        <f t="shared" si="10"/>
        <v>0</v>
      </c>
      <c r="O15">
        <f t="shared" si="11"/>
        <v>0</v>
      </c>
      <c r="P15">
        <v>4</v>
      </c>
      <c r="Q15">
        <v>4</v>
      </c>
      <c r="R15">
        <v>2</v>
      </c>
      <c r="S15">
        <v>2</v>
      </c>
      <c r="T15">
        <v>3</v>
      </c>
      <c r="U15">
        <v>2</v>
      </c>
      <c r="V15">
        <v>4</v>
      </c>
      <c r="W15">
        <v>4</v>
      </c>
      <c r="X15">
        <v>4</v>
      </c>
      <c r="Y15">
        <v>4</v>
      </c>
      <c r="Z15">
        <v>3</v>
      </c>
      <c r="AA15">
        <v>1</v>
      </c>
      <c r="AB15">
        <f t="shared" si="12"/>
        <v>1</v>
      </c>
      <c r="AC15" t="s">
        <v>83</v>
      </c>
      <c r="AD15">
        <f t="shared" si="13"/>
        <v>1</v>
      </c>
      <c r="AE15">
        <f t="shared" si="14"/>
        <v>1</v>
      </c>
      <c r="AF15">
        <f t="shared" si="15"/>
        <v>0</v>
      </c>
      <c r="AG15">
        <f t="shared" si="16"/>
        <v>0</v>
      </c>
      <c r="AH15">
        <f t="shared" si="17"/>
        <v>0</v>
      </c>
      <c r="AI15">
        <f t="shared" si="18"/>
        <v>0</v>
      </c>
      <c r="AJ15">
        <v>1</v>
      </c>
      <c r="AK15">
        <f t="shared" si="19"/>
        <v>1</v>
      </c>
      <c r="AL15">
        <v>10</v>
      </c>
      <c r="AM15">
        <v>15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f t="shared" si="20"/>
        <v>0</v>
      </c>
      <c r="BA15">
        <f t="shared" si="21"/>
        <v>0</v>
      </c>
      <c r="BB15">
        <f t="shared" si="22"/>
        <v>0</v>
      </c>
      <c r="BC15">
        <f t="shared" si="23"/>
        <v>0</v>
      </c>
      <c r="BD15">
        <f t="shared" si="24"/>
        <v>0</v>
      </c>
      <c r="BE15">
        <f t="shared" si="25"/>
        <v>0</v>
      </c>
      <c r="BF15">
        <f t="shared" si="26"/>
        <v>0</v>
      </c>
      <c r="BG15">
        <f t="shared" si="27"/>
        <v>0</v>
      </c>
      <c r="BH15">
        <f t="shared" si="28"/>
        <v>0</v>
      </c>
      <c r="BI15">
        <f t="shared" si="29"/>
        <v>1</v>
      </c>
      <c r="BJ15">
        <f t="shared" si="30"/>
        <v>0</v>
      </c>
      <c r="BK15">
        <f t="shared" si="31"/>
        <v>0</v>
      </c>
      <c r="BL15">
        <f t="shared" si="32"/>
        <v>0</v>
      </c>
      <c r="BM15">
        <f t="shared" si="33"/>
        <v>0</v>
      </c>
      <c r="BN15">
        <f t="shared" si="34"/>
        <v>1</v>
      </c>
      <c r="BO15">
        <f t="shared" si="35"/>
        <v>0</v>
      </c>
      <c r="BP15">
        <f t="shared" si="36"/>
        <v>0</v>
      </c>
      <c r="BQ15">
        <f t="shared" si="37"/>
        <v>0</v>
      </c>
      <c r="BR15">
        <v>2</v>
      </c>
      <c r="BS15">
        <v>4</v>
      </c>
      <c r="BT15">
        <v>3</v>
      </c>
      <c r="BU15">
        <v>3</v>
      </c>
      <c r="BV15">
        <v>5</v>
      </c>
      <c r="BW15">
        <v>3</v>
      </c>
      <c r="BX15">
        <v>4</v>
      </c>
      <c r="BY15">
        <v>4</v>
      </c>
      <c r="BZ15">
        <v>4</v>
      </c>
      <c r="CA15">
        <v>5</v>
      </c>
      <c r="CB15">
        <v>5</v>
      </c>
      <c r="CC15">
        <v>3</v>
      </c>
      <c r="CD15" t="s">
        <v>94</v>
      </c>
      <c r="CE15">
        <f t="shared" si="38"/>
        <v>1</v>
      </c>
      <c r="CF15">
        <f t="shared" si="39"/>
        <v>1</v>
      </c>
      <c r="CG15">
        <f t="shared" si="40"/>
        <v>0</v>
      </c>
      <c r="CH15">
        <f t="shared" si="41"/>
        <v>0</v>
      </c>
      <c r="CI15">
        <f t="shared" si="42"/>
        <v>1</v>
      </c>
      <c r="CJ15">
        <f t="shared" si="43"/>
        <v>0</v>
      </c>
      <c r="CL15">
        <v>4</v>
      </c>
      <c r="CM15">
        <v>3</v>
      </c>
      <c r="CN15">
        <v>2</v>
      </c>
      <c r="CO15">
        <v>5</v>
      </c>
      <c r="CP15">
        <v>2</v>
      </c>
      <c r="CQ15">
        <v>4</v>
      </c>
      <c r="CR15">
        <v>1</v>
      </c>
      <c r="CS15">
        <v>2</v>
      </c>
      <c r="CT15">
        <v>3</v>
      </c>
      <c r="CU15">
        <v>4</v>
      </c>
      <c r="CV15">
        <v>6</v>
      </c>
      <c r="CW15">
        <v>0</v>
      </c>
      <c r="CX15">
        <v>0</v>
      </c>
      <c r="CY15">
        <v>0</v>
      </c>
      <c r="CZ15">
        <v>0</v>
      </c>
      <c r="DA15">
        <v>0</v>
      </c>
      <c r="DB15">
        <f t="shared" si="44"/>
        <v>1</v>
      </c>
      <c r="DC15">
        <f t="shared" si="0"/>
        <v>1</v>
      </c>
      <c r="DD15">
        <f t="shared" si="0"/>
        <v>1</v>
      </c>
      <c r="DE15">
        <f t="shared" si="0"/>
        <v>1</v>
      </c>
      <c r="DF15">
        <f t="shared" si="0"/>
        <v>0</v>
      </c>
      <c r="DG15">
        <f t="shared" si="0"/>
        <v>1</v>
      </c>
      <c r="DH15">
        <f t="shared" si="0"/>
        <v>0</v>
      </c>
      <c r="DI15">
        <f t="shared" si="0"/>
        <v>0</v>
      </c>
      <c r="DJ15">
        <f t="shared" si="0"/>
        <v>0</v>
      </c>
      <c r="DK15">
        <f t="shared" si="0"/>
        <v>0</v>
      </c>
      <c r="DL15">
        <f t="shared" si="0"/>
        <v>0</v>
      </c>
      <c r="DM15">
        <v>1</v>
      </c>
      <c r="DN15">
        <v>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f t="shared" si="45"/>
        <v>1</v>
      </c>
      <c r="DX15">
        <f t="shared" si="1"/>
        <v>1</v>
      </c>
      <c r="DY15">
        <f t="shared" si="1"/>
        <v>0</v>
      </c>
      <c r="DZ15">
        <f t="shared" si="1"/>
        <v>0</v>
      </c>
      <c r="EA15">
        <f t="shared" si="1"/>
        <v>0</v>
      </c>
      <c r="EB15">
        <f t="shared" si="1"/>
        <v>0</v>
      </c>
      <c r="EC15">
        <f t="shared" si="1"/>
        <v>0</v>
      </c>
      <c r="ED15">
        <f t="shared" si="1"/>
        <v>0</v>
      </c>
      <c r="EE15">
        <f t="shared" si="1"/>
        <v>0</v>
      </c>
      <c r="EF15">
        <f t="shared" si="1"/>
        <v>0</v>
      </c>
      <c r="EG15">
        <f t="shared" si="1"/>
        <v>0</v>
      </c>
      <c r="EH15">
        <v>2</v>
      </c>
      <c r="EI15">
        <f t="shared" si="46"/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f t="shared" si="47"/>
        <v>1</v>
      </c>
      <c r="EZ15">
        <f t="shared" si="2"/>
        <v>0</v>
      </c>
      <c r="FA15">
        <f t="shared" si="2"/>
        <v>0</v>
      </c>
      <c r="FB15">
        <f t="shared" si="2"/>
        <v>0</v>
      </c>
      <c r="FC15">
        <f t="shared" si="2"/>
        <v>0</v>
      </c>
      <c r="FD15">
        <f t="shared" si="2"/>
        <v>0</v>
      </c>
    </row>
    <row r="16" spans="1:160" x14ac:dyDescent="0.35">
      <c r="A16" t="s">
        <v>95</v>
      </c>
      <c r="B16">
        <v>42.91560364</v>
      </c>
      <c r="C16">
        <v>-85.846397400000001</v>
      </c>
      <c r="D16">
        <v>1</v>
      </c>
      <c r="E16">
        <f t="shared" si="3"/>
        <v>1</v>
      </c>
      <c r="F16">
        <v>5</v>
      </c>
      <c r="G16" t="s">
        <v>96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1</v>
      </c>
      <c r="N16">
        <f t="shared" si="10"/>
        <v>1</v>
      </c>
      <c r="O16">
        <f t="shared" si="11"/>
        <v>0</v>
      </c>
      <c r="P16">
        <v>2</v>
      </c>
      <c r="Q16">
        <v>2</v>
      </c>
      <c r="R16">
        <v>2</v>
      </c>
      <c r="S16">
        <v>5</v>
      </c>
      <c r="T16">
        <v>5</v>
      </c>
      <c r="U16">
        <v>5</v>
      </c>
      <c r="V16">
        <v>5</v>
      </c>
      <c r="W16">
        <v>3</v>
      </c>
      <c r="X16">
        <v>1</v>
      </c>
      <c r="Y16">
        <v>5</v>
      </c>
      <c r="Z16">
        <v>3</v>
      </c>
      <c r="AA16">
        <v>1</v>
      </c>
      <c r="AB16">
        <f t="shared" si="12"/>
        <v>1</v>
      </c>
      <c r="AC16" t="s">
        <v>63</v>
      </c>
      <c r="AD16">
        <f t="shared" si="13"/>
        <v>0</v>
      </c>
      <c r="AE16">
        <f t="shared" si="14"/>
        <v>1</v>
      </c>
      <c r="AF16">
        <f t="shared" si="15"/>
        <v>0</v>
      </c>
      <c r="AG16">
        <f t="shared" si="16"/>
        <v>0</v>
      </c>
      <c r="AH16">
        <f t="shared" si="17"/>
        <v>1</v>
      </c>
      <c r="AI16">
        <f t="shared" si="18"/>
        <v>0</v>
      </c>
      <c r="AJ16">
        <v>1</v>
      </c>
      <c r="AK16">
        <f t="shared" si="19"/>
        <v>1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f t="shared" si="20"/>
        <v>0</v>
      </c>
      <c r="BA16">
        <f t="shared" si="21"/>
        <v>1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F16">
        <f t="shared" si="26"/>
        <v>0</v>
      </c>
      <c r="BG16">
        <f t="shared" si="27"/>
        <v>0</v>
      </c>
      <c r="BH16">
        <f t="shared" si="28"/>
        <v>0</v>
      </c>
      <c r="BI16">
        <f t="shared" si="29"/>
        <v>0</v>
      </c>
      <c r="BJ16">
        <f t="shared" si="30"/>
        <v>0</v>
      </c>
      <c r="BK16">
        <f t="shared" si="31"/>
        <v>0</v>
      </c>
      <c r="BL16">
        <f t="shared" si="32"/>
        <v>0</v>
      </c>
      <c r="BM16">
        <f t="shared" si="33"/>
        <v>0</v>
      </c>
      <c r="BN16">
        <f t="shared" si="34"/>
        <v>0</v>
      </c>
      <c r="BO16">
        <f t="shared" si="35"/>
        <v>0</v>
      </c>
      <c r="BP16">
        <f t="shared" si="36"/>
        <v>0</v>
      </c>
      <c r="BQ16">
        <f t="shared" si="37"/>
        <v>0</v>
      </c>
      <c r="BR16">
        <v>3</v>
      </c>
      <c r="BS16">
        <v>3</v>
      </c>
      <c r="BT16">
        <v>3</v>
      </c>
      <c r="BU16">
        <v>2</v>
      </c>
      <c r="BV16">
        <v>3</v>
      </c>
      <c r="BW16">
        <v>3</v>
      </c>
      <c r="BX16">
        <v>3</v>
      </c>
      <c r="BY16">
        <v>2</v>
      </c>
      <c r="BZ16">
        <v>3</v>
      </c>
      <c r="CA16">
        <v>2</v>
      </c>
      <c r="CB16">
        <v>3</v>
      </c>
      <c r="CC16">
        <v>2</v>
      </c>
      <c r="CD16" t="s">
        <v>83</v>
      </c>
      <c r="CE16">
        <f t="shared" si="38"/>
        <v>1</v>
      </c>
      <c r="CF16">
        <f t="shared" si="39"/>
        <v>1</v>
      </c>
      <c r="CG16">
        <f t="shared" si="40"/>
        <v>0</v>
      </c>
      <c r="CH16">
        <f t="shared" si="41"/>
        <v>0</v>
      </c>
      <c r="CI16">
        <f t="shared" si="42"/>
        <v>0</v>
      </c>
      <c r="CJ16">
        <f t="shared" si="43"/>
        <v>0</v>
      </c>
      <c r="CL16">
        <v>3</v>
      </c>
      <c r="CM16">
        <v>2</v>
      </c>
      <c r="CN16">
        <v>3</v>
      </c>
      <c r="CO16">
        <v>1</v>
      </c>
      <c r="CP16">
        <v>1</v>
      </c>
      <c r="CQ16">
        <v>2</v>
      </c>
      <c r="CR16">
        <v>1</v>
      </c>
      <c r="CS16">
        <v>2</v>
      </c>
      <c r="CT16">
        <v>3</v>
      </c>
      <c r="CU16">
        <v>4</v>
      </c>
      <c r="CV16">
        <v>6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 t="shared" si="44"/>
        <v>1</v>
      </c>
      <c r="DC16">
        <f t="shared" si="0"/>
        <v>1</v>
      </c>
      <c r="DD16">
        <f t="shared" si="0"/>
        <v>1</v>
      </c>
      <c r="DE16">
        <f t="shared" si="0"/>
        <v>1</v>
      </c>
      <c r="DF16">
        <f t="shared" si="0"/>
        <v>0</v>
      </c>
      <c r="DG16">
        <f t="shared" si="0"/>
        <v>1</v>
      </c>
      <c r="DH16">
        <f t="shared" si="0"/>
        <v>0</v>
      </c>
      <c r="DI16">
        <f t="shared" si="0"/>
        <v>0</v>
      </c>
      <c r="DJ16">
        <f t="shared" si="0"/>
        <v>0</v>
      </c>
      <c r="DK16">
        <f t="shared" si="0"/>
        <v>0</v>
      </c>
      <c r="DL16">
        <f t="shared" si="0"/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f t="shared" si="45"/>
        <v>1</v>
      </c>
      <c r="DX16">
        <f t="shared" si="1"/>
        <v>0</v>
      </c>
      <c r="DY16">
        <f t="shared" si="1"/>
        <v>0</v>
      </c>
      <c r="DZ16">
        <f t="shared" si="1"/>
        <v>0</v>
      </c>
      <c r="EA16">
        <f t="shared" si="1"/>
        <v>0</v>
      </c>
      <c r="EB16">
        <f t="shared" si="1"/>
        <v>0</v>
      </c>
      <c r="EC16">
        <f t="shared" si="1"/>
        <v>0</v>
      </c>
      <c r="ED16">
        <f t="shared" si="1"/>
        <v>0</v>
      </c>
      <c r="EE16">
        <f t="shared" si="1"/>
        <v>0</v>
      </c>
      <c r="EF16">
        <f t="shared" si="1"/>
        <v>0</v>
      </c>
      <c r="EG16">
        <f t="shared" si="1"/>
        <v>0</v>
      </c>
      <c r="EH16">
        <v>1</v>
      </c>
      <c r="EI16">
        <f t="shared" si="46"/>
        <v>1</v>
      </c>
      <c r="EJ16">
        <v>4</v>
      </c>
      <c r="EK16">
        <v>3</v>
      </c>
      <c r="EL16">
        <v>3</v>
      </c>
      <c r="EM16">
        <v>3</v>
      </c>
      <c r="EN16">
        <v>3</v>
      </c>
      <c r="EO16">
        <v>2</v>
      </c>
      <c r="EP16">
        <v>3</v>
      </c>
      <c r="EQ16">
        <v>2</v>
      </c>
      <c r="ER16">
        <v>3</v>
      </c>
      <c r="ES16">
        <v>2</v>
      </c>
      <c r="ET16">
        <v>3</v>
      </c>
      <c r="EU16">
        <v>3</v>
      </c>
      <c r="EV16">
        <v>3</v>
      </c>
      <c r="EW16">
        <v>3</v>
      </c>
      <c r="EX16">
        <v>5</v>
      </c>
      <c r="EY16">
        <f t="shared" si="47"/>
        <v>0</v>
      </c>
      <c r="EZ16">
        <f t="shared" si="2"/>
        <v>0</v>
      </c>
      <c r="FA16">
        <f t="shared" si="2"/>
        <v>0</v>
      </c>
      <c r="FB16">
        <f t="shared" si="2"/>
        <v>0</v>
      </c>
      <c r="FC16">
        <f t="shared" si="2"/>
        <v>0</v>
      </c>
      <c r="FD16">
        <f t="shared" si="2"/>
        <v>1</v>
      </c>
    </row>
    <row r="17" spans="1:160" x14ac:dyDescent="0.35">
      <c r="A17" t="s">
        <v>97</v>
      </c>
      <c r="B17">
        <v>40.711105349999997</v>
      </c>
      <c r="C17">
        <v>-73.94689941</v>
      </c>
      <c r="D17">
        <v>1</v>
      </c>
      <c r="E17">
        <f t="shared" si="3"/>
        <v>1</v>
      </c>
      <c r="F17">
        <v>6</v>
      </c>
      <c r="G17">
        <v>4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1</v>
      </c>
      <c r="L17">
        <f t="shared" si="8"/>
        <v>0</v>
      </c>
      <c r="M17">
        <f t="shared" si="9"/>
        <v>0</v>
      </c>
      <c r="N17">
        <f t="shared" si="10"/>
        <v>0</v>
      </c>
      <c r="O17">
        <f t="shared" si="11"/>
        <v>0</v>
      </c>
      <c r="P17">
        <v>5</v>
      </c>
      <c r="Q17">
        <v>3</v>
      </c>
      <c r="R17">
        <v>4</v>
      </c>
      <c r="S17">
        <v>5</v>
      </c>
      <c r="T17">
        <v>5</v>
      </c>
      <c r="U17">
        <v>4</v>
      </c>
      <c r="V17">
        <v>5</v>
      </c>
      <c r="W17">
        <v>5</v>
      </c>
      <c r="X17">
        <v>5</v>
      </c>
      <c r="Y17">
        <v>5</v>
      </c>
      <c r="Z17">
        <v>5</v>
      </c>
      <c r="AA17">
        <v>2</v>
      </c>
      <c r="AB17">
        <f t="shared" si="12"/>
        <v>0</v>
      </c>
      <c r="AC17">
        <v>0</v>
      </c>
      <c r="AD17">
        <f t="shared" si="13"/>
        <v>0</v>
      </c>
      <c r="AE17">
        <f t="shared" si="14"/>
        <v>0</v>
      </c>
      <c r="AF17">
        <f t="shared" si="15"/>
        <v>0</v>
      </c>
      <c r="AG17">
        <f t="shared" si="16"/>
        <v>0</v>
      </c>
      <c r="AH17">
        <f t="shared" si="17"/>
        <v>0</v>
      </c>
      <c r="AI17">
        <f t="shared" si="18"/>
        <v>0</v>
      </c>
      <c r="AJ17">
        <v>1</v>
      </c>
      <c r="AK17">
        <f t="shared" si="19"/>
        <v>1</v>
      </c>
      <c r="AL17">
        <v>18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f t="shared" si="20"/>
        <v>0</v>
      </c>
      <c r="BA17">
        <f t="shared" si="21"/>
        <v>0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F17">
        <f t="shared" si="26"/>
        <v>0</v>
      </c>
      <c r="BG17">
        <f t="shared" si="27"/>
        <v>0</v>
      </c>
      <c r="BH17">
        <f t="shared" si="28"/>
        <v>0</v>
      </c>
      <c r="BI17">
        <f t="shared" si="29"/>
        <v>0</v>
      </c>
      <c r="BJ17">
        <f t="shared" si="30"/>
        <v>0</v>
      </c>
      <c r="BK17">
        <f t="shared" si="31"/>
        <v>0</v>
      </c>
      <c r="BL17">
        <f t="shared" si="32"/>
        <v>0</v>
      </c>
      <c r="BM17">
        <f t="shared" si="33"/>
        <v>0</v>
      </c>
      <c r="BN17">
        <f t="shared" si="34"/>
        <v>0</v>
      </c>
      <c r="BO17">
        <f t="shared" si="35"/>
        <v>0</v>
      </c>
      <c r="BP17">
        <f t="shared" si="36"/>
        <v>0</v>
      </c>
      <c r="BQ17">
        <f t="shared" si="37"/>
        <v>1</v>
      </c>
      <c r="BR17">
        <v>1</v>
      </c>
      <c r="BS17">
        <v>1</v>
      </c>
      <c r="BT17">
        <v>2</v>
      </c>
      <c r="BU17">
        <v>1</v>
      </c>
      <c r="BV17">
        <v>1</v>
      </c>
      <c r="BW17">
        <v>2</v>
      </c>
      <c r="BX17">
        <v>1</v>
      </c>
      <c r="BZ17">
        <v>1</v>
      </c>
      <c r="CA17">
        <v>3</v>
      </c>
      <c r="CB17">
        <v>3</v>
      </c>
      <c r="CC17">
        <v>3</v>
      </c>
      <c r="CD17">
        <v>6</v>
      </c>
      <c r="CE17">
        <f t="shared" si="38"/>
        <v>0</v>
      </c>
      <c r="CF17">
        <f t="shared" si="39"/>
        <v>0</v>
      </c>
      <c r="CG17">
        <f t="shared" si="40"/>
        <v>0</v>
      </c>
      <c r="CH17">
        <f t="shared" si="41"/>
        <v>0</v>
      </c>
      <c r="CI17">
        <f t="shared" si="42"/>
        <v>0</v>
      </c>
      <c r="CJ17">
        <f t="shared" si="43"/>
        <v>1</v>
      </c>
      <c r="CK17" t="s">
        <v>98</v>
      </c>
      <c r="CL17">
        <v>5</v>
      </c>
      <c r="CM17">
        <v>1</v>
      </c>
      <c r="CN17">
        <v>1</v>
      </c>
      <c r="CO17">
        <v>5</v>
      </c>
      <c r="CP17">
        <v>1</v>
      </c>
      <c r="CQ17">
        <v>5</v>
      </c>
      <c r="CR17">
        <v>1</v>
      </c>
      <c r="CS17">
        <v>2</v>
      </c>
      <c r="CT17">
        <v>3</v>
      </c>
      <c r="CU17">
        <v>4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f t="shared" si="44"/>
        <v>1</v>
      </c>
      <c r="DC17">
        <f t="shared" si="0"/>
        <v>1</v>
      </c>
      <c r="DD17">
        <f t="shared" si="0"/>
        <v>1</v>
      </c>
      <c r="DE17">
        <f t="shared" si="0"/>
        <v>1</v>
      </c>
      <c r="DF17">
        <f t="shared" si="0"/>
        <v>0</v>
      </c>
      <c r="DG17">
        <f t="shared" si="0"/>
        <v>0</v>
      </c>
      <c r="DH17">
        <f t="shared" si="0"/>
        <v>0</v>
      </c>
      <c r="DI17">
        <f t="shared" si="0"/>
        <v>0</v>
      </c>
      <c r="DJ17">
        <f t="shared" si="0"/>
        <v>0</v>
      </c>
      <c r="DK17">
        <f t="shared" si="0"/>
        <v>0</v>
      </c>
      <c r="DL17">
        <f t="shared" si="0"/>
        <v>0</v>
      </c>
      <c r="DM17">
        <v>11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f t="shared" si="45"/>
        <v>0</v>
      </c>
      <c r="DX17">
        <f t="shared" si="1"/>
        <v>0</v>
      </c>
      <c r="DY17">
        <f t="shared" si="1"/>
        <v>0</v>
      </c>
      <c r="DZ17">
        <f t="shared" si="1"/>
        <v>0</v>
      </c>
      <c r="EA17">
        <f t="shared" si="1"/>
        <v>0</v>
      </c>
      <c r="EB17">
        <f t="shared" si="1"/>
        <v>0</v>
      </c>
      <c r="EC17">
        <f t="shared" si="1"/>
        <v>0</v>
      </c>
      <c r="ED17">
        <f t="shared" si="1"/>
        <v>0</v>
      </c>
      <c r="EE17">
        <f t="shared" si="1"/>
        <v>0</v>
      </c>
      <c r="EF17">
        <f t="shared" si="1"/>
        <v>0</v>
      </c>
      <c r="EG17">
        <f t="shared" si="1"/>
        <v>1</v>
      </c>
      <c r="EH17">
        <v>2</v>
      </c>
      <c r="EI17">
        <f t="shared" si="46"/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f t="shared" si="47"/>
        <v>1</v>
      </c>
      <c r="EZ17">
        <f t="shared" si="2"/>
        <v>0</v>
      </c>
      <c r="FA17">
        <f t="shared" si="2"/>
        <v>0</v>
      </c>
      <c r="FB17">
        <f t="shared" si="2"/>
        <v>0</v>
      </c>
      <c r="FC17">
        <f t="shared" si="2"/>
        <v>0</v>
      </c>
      <c r="FD17">
        <f t="shared" si="2"/>
        <v>0</v>
      </c>
    </row>
    <row r="18" spans="1:160" x14ac:dyDescent="0.35">
      <c r="A18" t="s">
        <v>99</v>
      </c>
      <c r="B18">
        <v>33.486801149999998</v>
      </c>
      <c r="C18">
        <v>-112.2550964</v>
      </c>
      <c r="D18">
        <v>2</v>
      </c>
      <c r="E18">
        <f t="shared" si="3"/>
        <v>0</v>
      </c>
      <c r="F18">
        <v>6</v>
      </c>
      <c r="G18" t="s">
        <v>100</v>
      </c>
      <c r="H18">
        <f t="shared" si="4"/>
        <v>1</v>
      </c>
      <c r="I18">
        <f t="shared" si="5"/>
        <v>0</v>
      </c>
      <c r="J18">
        <f t="shared" si="6"/>
        <v>0</v>
      </c>
      <c r="K18">
        <f t="shared" si="7"/>
        <v>1</v>
      </c>
      <c r="L18">
        <f t="shared" si="8"/>
        <v>0</v>
      </c>
      <c r="M18">
        <f t="shared" si="9"/>
        <v>1</v>
      </c>
      <c r="N18">
        <f t="shared" si="10"/>
        <v>1</v>
      </c>
      <c r="O18">
        <f t="shared" si="11"/>
        <v>0</v>
      </c>
      <c r="P18">
        <v>2</v>
      </c>
      <c r="Q18">
        <v>4</v>
      </c>
      <c r="R18">
        <v>1</v>
      </c>
      <c r="S18">
        <v>1</v>
      </c>
      <c r="T18">
        <v>3</v>
      </c>
      <c r="U18">
        <v>1</v>
      </c>
      <c r="V18">
        <v>4</v>
      </c>
      <c r="W18">
        <v>5</v>
      </c>
      <c r="X18">
        <v>4</v>
      </c>
      <c r="Y18">
        <v>1</v>
      </c>
      <c r="Z18">
        <v>2</v>
      </c>
      <c r="AA18">
        <v>1</v>
      </c>
      <c r="AB18">
        <f t="shared" si="12"/>
        <v>1</v>
      </c>
      <c r="AC18" t="s">
        <v>63</v>
      </c>
      <c r="AD18">
        <f t="shared" si="13"/>
        <v>0</v>
      </c>
      <c r="AE18">
        <f t="shared" si="14"/>
        <v>1</v>
      </c>
      <c r="AF18">
        <f t="shared" si="15"/>
        <v>0</v>
      </c>
      <c r="AG18">
        <f t="shared" si="16"/>
        <v>0</v>
      </c>
      <c r="AH18">
        <f t="shared" si="17"/>
        <v>1</v>
      </c>
      <c r="AI18">
        <f t="shared" si="18"/>
        <v>0</v>
      </c>
      <c r="AJ18">
        <v>1</v>
      </c>
      <c r="AK18">
        <f t="shared" si="19"/>
        <v>1</v>
      </c>
      <c r="AL18">
        <v>13</v>
      </c>
      <c r="AM18">
        <v>15</v>
      </c>
      <c r="AN18">
        <v>17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 t="shared" si="20"/>
        <v>0</v>
      </c>
      <c r="BA18">
        <f t="shared" si="21"/>
        <v>0</v>
      </c>
      <c r="BB18">
        <f t="shared" si="22"/>
        <v>0</v>
      </c>
      <c r="BC18">
        <f t="shared" si="23"/>
        <v>0</v>
      </c>
      <c r="BD18">
        <f t="shared" si="24"/>
        <v>0</v>
      </c>
      <c r="BE18">
        <f t="shared" si="25"/>
        <v>0</v>
      </c>
      <c r="BF18">
        <f t="shared" si="26"/>
        <v>0</v>
      </c>
      <c r="BG18">
        <f t="shared" si="27"/>
        <v>0</v>
      </c>
      <c r="BH18">
        <f t="shared" si="28"/>
        <v>0</v>
      </c>
      <c r="BI18">
        <f t="shared" si="29"/>
        <v>0</v>
      </c>
      <c r="BJ18">
        <f t="shared" si="30"/>
        <v>0</v>
      </c>
      <c r="BK18">
        <f t="shared" si="31"/>
        <v>0</v>
      </c>
      <c r="BL18">
        <f t="shared" si="32"/>
        <v>1</v>
      </c>
      <c r="BM18">
        <f t="shared" si="33"/>
        <v>0</v>
      </c>
      <c r="BN18">
        <f t="shared" si="34"/>
        <v>1</v>
      </c>
      <c r="BO18">
        <f t="shared" si="35"/>
        <v>0</v>
      </c>
      <c r="BP18">
        <f t="shared" si="36"/>
        <v>1</v>
      </c>
      <c r="BQ18">
        <f t="shared" si="37"/>
        <v>0</v>
      </c>
      <c r="BR18">
        <v>3</v>
      </c>
      <c r="BS18">
        <v>1</v>
      </c>
      <c r="BT18">
        <v>1</v>
      </c>
      <c r="BU18">
        <v>1</v>
      </c>
      <c r="BV18">
        <v>4</v>
      </c>
      <c r="BW18">
        <v>3</v>
      </c>
      <c r="BX18">
        <v>4</v>
      </c>
      <c r="BY18">
        <v>2</v>
      </c>
      <c r="BZ18">
        <v>3</v>
      </c>
      <c r="CA18">
        <v>4</v>
      </c>
      <c r="CB18">
        <v>4</v>
      </c>
      <c r="CC18">
        <v>4</v>
      </c>
      <c r="CD18" t="s">
        <v>101</v>
      </c>
      <c r="CE18">
        <f t="shared" si="38"/>
        <v>0</v>
      </c>
      <c r="CF18">
        <f t="shared" si="39"/>
        <v>0</v>
      </c>
      <c r="CG18">
        <f t="shared" si="40"/>
        <v>0</v>
      </c>
      <c r="CH18">
        <f t="shared" si="41"/>
        <v>0</v>
      </c>
      <c r="CI18">
        <f t="shared" si="42"/>
        <v>1</v>
      </c>
      <c r="CJ18">
        <f t="shared" si="43"/>
        <v>1</v>
      </c>
      <c r="CK18" t="s">
        <v>102</v>
      </c>
      <c r="CL18">
        <v>5</v>
      </c>
      <c r="CM18">
        <v>1</v>
      </c>
      <c r="CN18">
        <v>1</v>
      </c>
      <c r="CO18">
        <v>5</v>
      </c>
      <c r="CP18">
        <v>1</v>
      </c>
      <c r="CQ18">
        <v>5</v>
      </c>
      <c r="CR18">
        <v>1</v>
      </c>
      <c r="CS18">
        <v>2</v>
      </c>
      <c r="CT18">
        <v>3</v>
      </c>
      <c r="CU18">
        <v>4</v>
      </c>
      <c r="CV18">
        <v>6</v>
      </c>
      <c r="CW18">
        <v>7</v>
      </c>
      <c r="CX18">
        <v>10</v>
      </c>
      <c r="CY18">
        <v>0</v>
      </c>
      <c r="CZ18">
        <v>0</v>
      </c>
      <c r="DA18">
        <v>0</v>
      </c>
      <c r="DB18">
        <f t="shared" si="44"/>
        <v>1</v>
      </c>
      <c r="DC18">
        <f t="shared" si="44"/>
        <v>1</v>
      </c>
      <c r="DD18">
        <f t="shared" si="44"/>
        <v>1</v>
      </c>
      <c r="DE18">
        <f t="shared" si="44"/>
        <v>1</v>
      </c>
      <c r="DF18">
        <f t="shared" si="44"/>
        <v>0</v>
      </c>
      <c r="DG18">
        <f t="shared" ref="DG18:DJ81" si="48">IF(ISERROR(MATCH(DG$1,$CR18:$DA18,0)),0,1)</f>
        <v>1</v>
      </c>
      <c r="DH18">
        <f t="shared" si="48"/>
        <v>1</v>
      </c>
      <c r="DI18">
        <f t="shared" si="48"/>
        <v>0</v>
      </c>
      <c r="DJ18">
        <f t="shared" si="48"/>
        <v>0</v>
      </c>
      <c r="DK18">
        <f t="shared" ref="DK18:DL81" si="49">IF(ISERROR(MATCH(DK$1,$CR18:$DA18,0)),0,1)</f>
        <v>1</v>
      </c>
      <c r="DL18">
        <f t="shared" si="49"/>
        <v>0</v>
      </c>
      <c r="DM18">
        <v>3</v>
      </c>
      <c r="DN18">
        <v>7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f t="shared" si="45"/>
        <v>0</v>
      </c>
      <c r="DX18">
        <f t="shared" si="45"/>
        <v>0</v>
      </c>
      <c r="DY18">
        <f t="shared" si="45"/>
        <v>1</v>
      </c>
      <c r="DZ18">
        <f t="shared" si="45"/>
        <v>0</v>
      </c>
      <c r="EA18">
        <f t="shared" si="45"/>
        <v>0</v>
      </c>
      <c r="EB18">
        <f t="shared" ref="EB18:EE81" si="50">IF(ISERROR(MATCH(EB$1,$DM18:$DV18,0)),0,1)</f>
        <v>0</v>
      </c>
      <c r="EC18">
        <f t="shared" si="50"/>
        <v>1</v>
      </c>
      <c r="ED18">
        <f t="shared" si="50"/>
        <v>0</v>
      </c>
      <c r="EE18">
        <f t="shared" si="50"/>
        <v>0</v>
      </c>
      <c r="EF18">
        <f t="shared" ref="EF18:EG81" si="51">IF(ISERROR(MATCH(EF$1,$DM18:$DV18,0)),0,1)</f>
        <v>0</v>
      </c>
      <c r="EG18">
        <f t="shared" si="51"/>
        <v>0</v>
      </c>
      <c r="EH18">
        <v>2</v>
      </c>
      <c r="EI18">
        <f t="shared" si="46"/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f t="shared" si="47"/>
        <v>1</v>
      </c>
      <c r="EZ18">
        <f t="shared" si="47"/>
        <v>0</v>
      </c>
      <c r="FA18">
        <f t="shared" si="47"/>
        <v>0</v>
      </c>
      <c r="FB18">
        <f t="shared" si="47"/>
        <v>0</v>
      </c>
      <c r="FC18">
        <f t="shared" si="47"/>
        <v>0</v>
      </c>
      <c r="FD18">
        <f t="shared" ref="FD18:FD81" si="52">IF(ISERROR(FIND(FD$1,$EX18)),0,1)</f>
        <v>0</v>
      </c>
    </row>
    <row r="19" spans="1:160" x14ac:dyDescent="0.35">
      <c r="A19" t="s">
        <v>103</v>
      </c>
      <c r="B19">
        <v>33.990005490000001</v>
      </c>
      <c r="C19">
        <v>-81.101600649999995</v>
      </c>
      <c r="D19">
        <v>1</v>
      </c>
      <c r="E19">
        <f t="shared" si="3"/>
        <v>1</v>
      </c>
      <c r="F19">
        <v>6</v>
      </c>
      <c r="G19" t="s">
        <v>104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1</v>
      </c>
      <c r="L19">
        <f t="shared" si="8"/>
        <v>0</v>
      </c>
      <c r="M19">
        <f t="shared" si="9"/>
        <v>1</v>
      </c>
      <c r="N19">
        <f t="shared" si="10"/>
        <v>0</v>
      </c>
      <c r="O19">
        <f t="shared" si="11"/>
        <v>0</v>
      </c>
      <c r="P19">
        <v>1</v>
      </c>
      <c r="Q19">
        <v>2</v>
      </c>
      <c r="R19">
        <v>1</v>
      </c>
      <c r="S19">
        <v>1</v>
      </c>
      <c r="T19">
        <v>2</v>
      </c>
      <c r="U19">
        <v>3</v>
      </c>
      <c r="V19">
        <v>1</v>
      </c>
      <c r="W19">
        <v>1</v>
      </c>
      <c r="X19">
        <v>1</v>
      </c>
      <c r="Y19">
        <v>2</v>
      </c>
      <c r="Z19">
        <v>5</v>
      </c>
      <c r="AA19">
        <v>1</v>
      </c>
      <c r="AB19">
        <f t="shared" si="12"/>
        <v>1</v>
      </c>
      <c r="AC19">
        <v>2</v>
      </c>
      <c r="AD19">
        <f t="shared" si="13"/>
        <v>0</v>
      </c>
      <c r="AE19">
        <f t="shared" si="14"/>
        <v>1</v>
      </c>
      <c r="AF19">
        <f t="shared" si="15"/>
        <v>0</v>
      </c>
      <c r="AG19">
        <f t="shared" si="16"/>
        <v>0</v>
      </c>
      <c r="AH19">
        <f t="shared" si="17"/>
        <v>0</v>
      </c>
      <c r="AI19">
        <f t="shared" si="18"/>
        <v>0</v>
      </c>
      <c r="AJ19">
        <v>2</v>
      </c>
      <c r="AK19">
        <f t="shared" si="19"/>
        <v>0</v>
      </c>
      <c r="AL19">
        <v>15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f t="shared" si="20"/>
        <v>0</v>
      </c>
      <c r="BA19">
        <f t="shared" si="21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F19">
        <f t="shared" si="26"/>
        <v>0</v>
      </c>
      <c r="BG19">
        <f t="shared" si="27"/>
        <v>0</v>
      </c>
      <c r="BH19">
        <f t="shared" si="28"/>
        <v>0</v>
      </c>
      <c r="BI19">
        <f t="shared" si="29"/>
        <v>0</v>
      </c>
      <c r="BJ19">
        <f t="shared" si="30"/>
        <v>0</v>
      </c>
      <c r="BK19">
        <f t="shared" si="31"/>
        <v>0</v>
      </c>
      <c r="BL19">
        <f t="shared" si="32"/>
        <v>0</v>
      </c>
      <c r="BM19">
        <f t="shared" si="33"/>
        <v>0</v>
      </c>
      <c r="BN19">
        <f t="shared" si="34"/>
        <v>1</v>
      </c>
      <c r="BO19">
        <f t="shared" si="35"/>
        <v>0</v>
      </c>
      <c r="BP19">
        <f t="shared" si="36"/>
        <v>0</v>
      </c>
      <c r="BQ19">
        <f t="shared" si="37"/>
        <v>0</v>
      </c>
      <c r="BR19">
        <v>3</v>
      </c>
      <c r="BS19">
        <v>3</v>
      </c>
      <c r="BT19">
        <v>2</v>
      </c>
      <c r="BU19">
        <v>2</v>
      </c>
      <c r="BV19">
        <v>3</v>
      </c>
      <c r="BW19">
        <v>2</v>
      </c>
      <c r="BX19">
        <v>4</v>
      </c>
      <c r="BY19">
        <v>3</v>
      </c>
      <c r="BZ19">
        <v>3</v>
      </c>
      <c r="CA19">
        <v>4</v>
      </c>
      <c r="CB19">
        <v>5</v>
      </c>
      <c r="CC19">
        <v>4</v>
      </c>
      <c r="CD19">
        <v>3</v>
      </c>
      <c r="CE19">
        <f t="shared" si="38"/>
        <v>0</v>
      </c>
      <c r="CF19">
        <f t="shared" si="39"/>
        <v>0</v>
      </c>
      <c r="CG19">
        <f t="shared" si="40"/>
        <v>1</v>
      </c>
      <c r="CH19">
        <f t="shared" si="41"/>
        <v>0</v>
      </c>
      <c r="CI19">
        <f t="shared" si="42"/>
        <v>0</v>
      </c>
      <c r="CJ19">
        <f t="shared" si="43"/>
        <v>0</v>
      </c>
      <c r="CL19">
        <v>4</v>
      </c>
      <c r="CM19">
        <v>4</v>
      </c>
      <c r="CN19">
        <v>5</v>
      </c>
      <c r="CO19">
        <v>4</v>
      </c>
      <c r="CP19">
        <v>3</v>
      </c>
      <c r="CQ19">
        <v>3</v>
      </c>
      <c r="CR19">
        <v>1</v>
      </c>
      <c r="CS19">
        <v>2</v>
      </c>
      <c r="CT19">
        <v>3</v>
      </c>
      <c r="CU19">
        <v>4</v>
      </c>
      <c r="CV19">
        <v>6</v>
      </c>
      <c r="CW19">
        <v>0</v>
      </c>
      <c r="CX19">
        <v>0</v>
      </c>
      <c r="CY19">
        <v>0</v>
      </c>
      <c r="CZ19">
        <v>0</v>
      </c>
      <c r="DA19">
        <v>0</v>
      </c>
      <c r="DB19">
        <f t="shared" si="44"/>
        <v>1</v>
      </c>
      <c r="DC19">
        <f t="shared" si="44"/>
        <v>1</v>
      </c>
      <c r="DD19">
        <f t="shared" si="44"/>
        <v>1</v>
      </c>
      <c r="DE19">
        <f t="shared" si="44"/>
        <v>1</v>
      </c>
      <c r="DF19">
        <f t="shared" si="44"/>
        <v>0</v>
      </c>
      <c r="DG19">
        <f t="shared" si="48"/>
        <v>1</v>
      </c>
      <c r="DH19">
        <f t="shared" si="48"/>
        <v>0</v>
      </c>
      <c r="DI19">
        <f t="shared" si="48"/>
        <v>0</v>
      </c>
      <c r="DJ19">
        <f t="shared" si="48"/>
        <v>0</v>
      </c>
      <c r="DK19">
        <f t="shared" si="49"/>
        <v>0</v>
      </c>
      <c r="DL19">
        <f t="shared" si="49"/>
        <v>0</v>
      </c>
      <c r="DM19">
        <v>1</v>
      </c>
      <c r="DN19">
        <v>2</v>
      </c>
      <c r="DO19">
        <v>3</v>
      </c>
      <c r="DP19">
        <v>4</v>
      </c>
      <c r="DQ19">
        <v>6</v>
      </c>
      <c r="DR19">
        <v>7</v>
      </c>
      <c r="DS19">
        <v>0</v>
      </c>
      <c r="DT19">
        <v>0</v>
      </c>
      <c r="DU19">
        <v>0</v>
      </c>
      <c r="DV19">
        <v>0</v>
      </c>
      <c r="DW19">
        <f t="shared" si="45"/>
        <v>1</v>
      </c>
      <c r="DX19">
        <f t="shared" si="45"/>
        <v>1</v>
      </c>
      <c r="DY19">
        <f t="shared" si="45"/>
        <v>1</v>
      </c>
      <c r="DZ19">
        <f t="shared" si="45"/>
        <v>1</v>
      </c>
      <c r="EA19">
        <f t="shared" si="45"/>
        <v>0</v>
      </c>
      <c r="EB19">
        <f t="shared" si="50"/>
        <v>1</v>
      </c>
      <c r="EC19">
        <f t="shared" si="50"/>
        <v>1</v>
      </c>
      <c r="ED19">
        <f t="shared" si="50"/>
        <v>0</v>
      </c>
      <c r="EE19">
        <f t="shared" si="50"/>
        <v>0</v>
      </c>
      <c r="EF19">
        <f t="shared" si="51"/>
        <v>0</v>
      </c>
      <c r="EG19">
        <f t="shared" si="51"/>
        <v>0</v>
      </c>
      <c r="EH19">
        <v>1</v>
      </c>
      <c r="EI19">
        <f t="shared" si="46"/>
        <v>1</v>
      </c>
      <c r="EJ19">
        <v>4</v>
      </c>
      <c r="EK19">
        <v>3</v>
      </c>
      <c r="EL19">
        <v>3</v>
      </c>
      <c r="EM19">
        <v>4</v>
      </c>
      <c r="EN19">
        <v>4</v>
      </c>
      <c r="EO19">
        <v>2</v>
      </c>
      <c r="EP19">
        <v>4</v>
      </c>
      <c r="EQ19">
        <v>4</v>
      </c>
      <c r="ER19">
        <v>3</v>
      </c>
      <c r="ES19">
        <v>3</v>
      </c>
      <c r="ET19">
        <v>5</v>
      </c>
      <c r="EU19">
        <v>5</v>
      </c>
      <c r="EV19">
        <v>2</v>
      </c>
      <c r="EW19">
        <v>5</v>
      </c>
      <c r="EX19" t="s">
        <v>63</v>
      </c>
      <c r="EY19">
        <f t="shared" si="47"/>
        <v>0</v>
      </c>
      <c r="EZ19">
        <f t="shared" si="47"/>
        <v>0</v>
      </c>
      <c r="FA19">
        <f t="shared" si="47"/>
        <v>1</v>
      </c>
      <c r="FB19">
        <f t="shared" si="47"/>
        <v>0</v>
      </c>
      <c r="FC19">
        <f t="shared" si="47"/>
        <v>0</v>
      </c>
      <c r="FD19">
        <f t="shared" si="52"/>
        <v>1</v>
      </c>
    </row>
    <row r="20" spans="1:160" x14ac:dyDescent="0.35">
      <c r="A20" t="s">
        <v>105</v>
      </c>
      <c r="B20">
        <v>32.8572998</v>
      </c>
      <c r="C20">
        <v>-116.9223022</v>
      </c>
      <c r="D20">
        <v>2</v>
      </c>
      <c r="E20">
        <f t="shared" si="3"/>
        <v>0</v>
      </c>
      <c r="F20">
        <v>6</v>
      </c>
      <c r="G20" t="s">
        <v>106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1</v>
      </c>
      <c r="L20">
        <f t="shared" si="8"/>
        <v>1</v>
      </c>
      <c r="M20">
        <f t="shared" si="9"/>
        <v>0</v>
      </c>
      <c r="N20">
        <f t="shared" si="10"/>
        <v>0</v>
      </c>
      <c r="O20">
        <f t="shared" si="11"/>
        <v>1</v>
      </c>
      <c r="P20">
        <v>3</v>
      </c>
      <c r="Q20">
        <v>3</v>
      </c>
      <c r="R20">
        <v>1</v>
      </c>
      <c r="S20">
        <v>1</v>
      </c>
      <c r="T20">
        <v>4</v>
      </c>
      <c r="U20">
        <v>2</v>
      </c>
      <c r="V20">
        <v>5</v>
      </c>
      <c r="W20">
        <v>5</v>
      </c>
      <c r="X20">
        <v>3</v>
      </c>
      <c r="Y20">
        <v>2</v>
      </c>
      <c r="Z20">
        <v>3</v>
      </c>
      <c r="AA20">
        <v>2</v>
      </c>
      <c r="AB20">
        <f t="shared" si="12"/>
        <v>0</v>
      </c>
      <c r="AC20">
        <v>0</v>
      </c>
      <c r="AD20">
        <f t="shared" si="13"/>
        <v>0</v>
      </c>
      <c r="AE20">
        <f t="shared" si="14"/>
        <v>0</v>
      </c>
      <c r="AF20">
        <f t="shared" si="15"/>
        <v>0</v>
      </c>
      <c r="AG20">
        <f t="shared" si="16"/>
        <v>0</v>
      </c>
      <c r="AH20">
        <f t="shared" si="17"/>
        <v>0</v>
      </c>
      <c r="AI20">
        <f t="shared" si="18"/>
        <v>0</v>
      </c>
      <c r="AJ20">
        <v>2</v>
      </c>
      <c r="AK20">
        <f t="shared" si="19"/>
        <v>0</v>
      </c>
      <c r="AL20">
        <v>15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si="20"/>
        <v>0</v>
      </c>
      <c r="BA20">
        <f t="shared" si="21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F20">
        <f t="shared" si="26"/>
        <v>0</v>
      </c>
      <c r="BG20">
        <f t="shared" si="27"/>
        <v>0</v>
      </c>
      <c r="BH20">
        <f t="shared" si="28"/>
        <v>0</v>
      </c>
      <c r="BI20">
        <f t="shared" si="29"/>
        <v>0</v>
      </c>
      <c r="BJ20">
        <f t="shared" si="30"/>
        <v>0</v>
      </c>
      <c r="BK20">
        <f t="shared" si="31"/>
        <v>0</v>
      </c>
      <c r="BL20">
        <f t="shared" si="32"/>
        <v>0</v>
      </c>
      <c r="BM20">
        <f t="shared" si="33"/>
        <v>0</v>
      </c>
      <c r="BN20">
        <f t="shared" si="34"/>
        <v>1</v>
      </c>
      <c r="BO20">
        <f t="shared" si="35"/>
        <v>0</v>
      </c>
      <c r="BP20">
        <f t="shared" si="36"/>
        <v>0</v>
      </c>
      <c r="BQ20">
        <f t="shared" si="37"/>
        <v>0</v>
      </c>
      <c r="BR20">
        <v>2</v>
      </c>
      <c r="BS20">
        <v>3</v>
      </c>
      <c r="BT20">
        <v>3</v>
      </c>
      <c r="BU20">
        <v>1</v>
      </c>
      <c r="BV20">
        <v>3</v>
      </c>
      <c r="BW20">
        <v>1</v>
      </c>
      <c r="BX20">
        <v>5</v>
      </c>
      <c r="BY20">
        <v>3</v>
      </c>
      <c r="BZ20">
        <v>1</v>
      </c>
      <c r="CA20">
        <v>5</v>
      </c>
      <c r="CB20">
        <v>3</v>
      </c>
      <c r="CC20">
        <v>1</v>
      </c>
      <c r="CD20" t="s">
        <v>107</v>
      </c>
      <c r="CE20">
        <f t="shared" si="38"/>
        <v>1</v>
      </c>
      <c r="CF20">
        <f t="shared" si="39"/>
        <v>1</v>
      </c>
      <c r="CG20">
        <f t="shared" si="40"/>
        <v>0</v>
      </c>
      <c r="CH20">
        <f t="shared" si="41"/>
        <v>1</v>
      </c>
      <c r="CI20">
        <f t="shared" si="42"/>
        <v>0</v>
      </c>
      <c r="CJ20">
        <f t="shared" si="43"/>
        <v>0</v>
      </c>
      <c r="CL20">
        <v>1</v>
      </c>
      <c r="CM20">
        <v>2</v>
      </c>
      <c r="CN20">
        <v>1</v>
      </c>
      <c r="CO20">
        <v>5</v>
      </c>
      <c r="CP20">
        <v>2</v>
      </c>
      <c r="CQ20">
        <v>4</v>
      </c>
      <c r="CR20">
        <v>1</v>
      </c>
      <c r="CS20">
        <v>2</v>
      </c>
      <c r="CT20">
        <v>3</v>
      </c>
      <c r="CU20">
        <v>4</v>
      </c>
      <c r="CV20">
        <v>6</v>
      </c>
      <c r="CW20">
        <v>7</v>
      </c>
      <c r="CX20">
        <v>8</v>
      </c>
      <c r="CY20">
        <v>10</v>
      </c>
      <c r="CZ20">
        <v>0</v>
      </c>
      <c r="DA20">
        <v>0</v>
      </c>
      <c r="DB20">
        <f t="shared" si="44"/>
        <v>1</v>
      </c>
      <c r="DC20">
        <f t="shared" si="44"/>
        <v>1</v>
      </c>
      <c r="DD20">
        <f t="shared" si="44"/>
        <v>1</v>
      </c>
      <c r="DE20">
        <f t="shared" si="44"/>
        <v>1</v>
      </c>
      <c r="DF20">
        <f t="shared" si="44"/>
        <v>0</v>
      </c>
      <c r="DG20">
        <f t="shared" si="48"/>
        <v>1</v>
      </c>
      <c r="DH20">
        <f t="shared" si="48"/>
        <v>1</v>
      </c>
      <c r="DI20">
        <f t="shared" si="48"/>
        <v>1</v>
      </c>
      <c r="DJ20">
        <f t="shared" si="48"/>
        <v>0</v>
      </c>
      <c r="DK20">
        <f t="shared" si="49"/>
        <v>1</v>
      </c>
      <c r="DL20">
        <f t="shared" si="49"/>
        <v>0</v>
      </c>
      <c r="DM20">
        <v>1</v>
      </c>
      <c r="DN20">
        <v>2</v>
      </c>
      <c r="DO20">
        <v>3</v>
      </c>
      <c r="DP20">
        <v>7</v>
      </c>
      <c r="DQ20">
        <v>10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f t="shared" si="45"/>
        <v>1</v>
      </c>
      <c r="DX20">
        <f t="shared" si="45"/>
        <v>1</v>
      </c>
      <c r="DY20">
        <f t="shared" si="45"/>
        <v>1</v>
      </c>
      <c r="DZ20">
        <f t="shared" si="45"/>
        <v>0</v>
      </c>
      <c r="EA20">
        <f t="shared" si="45"/>
        <v>0</v>
      </c>
      <c r="EB20">
        <f t="shared" si="50"/>
        <v>0</v>
      </c>
      <c r="EC20">
        <f t="shared" si="50"/>
        <v>1</v>
      </c>
      <c r="ED20">
        <f t="shared" si="50"/>
        <v>0</v>
      </c>
      <c r="EE20">
        <f t="shared" si="50"/>
        <v>0</v>
      </c>
      <c r="EF20">
        <f t="shared" si="51"/>
        <v>1</v>
      </c>
      <c r="EG20">
        <f t="shared" si="51"/>
        <v>0</v>
      </c>
      <c r="EH20">
        <v>1</v>
      </c>
      <c r="EI20">
        <f t="shared" si="46"/>
        <v>1</v>
      </c>
      <c r="EJ20">
        <v>4</v>
      </c>
      <c r="EK20">
        <v>1</v>
      </c>
      <c r="EL20">
        <v>4</v>
      </c>
      <c r="EM20">
        <v>5</v>
      </c>
      <c r="EN20">
        <v>1</v>
      </c>
      <c r="EO20">
        <v>2</v>
      </c>
      <c r="EP20">
        <v>5</v>
      </c>
      <c r="EQ20">
        <v>2</v>
      </c>
      <c r="ER20">
        <v>1</v>
      </c>
      <c r="ES20">
        <v>3</v>
      </c>
      <c r="ET20">
        <v>4</v>
      </c>
      <c r="EU20">
        <v>3</v>
      </c>
      <c r="EV20">
        <v>1</v>
      </c>
      <c r="EW20">
        <v>3</v>
      </c>
      <c r="EX20">
        <v>4</v>
      </c>
      <c r="EY20">
        <f t="shared" si="47"/>
        <v>0</v>
      </c>
      <c r="EZ20">
        <f t="shared" si="47"/>
        <v>0</v>
      </c>
      <c r="FA20">
        <f t="shared" si="47"/>
        <v>0</v>
      </c>
      <c r="FB20">
        <f t="shared" si="47"/>
        <v>0</v>
      </c>
      <c r="FC20">
        <f t="shared" si="47"/>
        <v>1</v>
      </c>
      <c r="FD20">
        <f t="shared" si="52"/>
        <v>0</v>
      </c>
    </row>
    <row r="21" spans="1:160" x14ac:dyDescent="0.35">
      <c r="A21" t="s">
        <v>108</v>
      </c>
      <c r="B21">
        <v>41.110504149999997</v>
      </c>
      <c r="C21">
        <v>-95.933998110000005</v>
      </c>
      <c r="D21">
        <v>2</v>
      </c>
      <c r="E21">
        <f t="shared" si="3"/>
        <v>0</v>
      </c>
      <c r="F21">
        <v>6</v>
      </c>
      <c r="G21" t="s">
        <v>107</v>
      </c>
      <c r="H21">
        <f t="shared" si="4"/>
        <v>1</v>
      </c>
      <c r="I21">
        <f t="shared" si="5"/>
        <v>1</v>
      </c>
      <c r="J21">
        <f t="shared" si="6"/>
        <v>0</v>
      </c>
      <c r="K21">
        <f t="shared" si="7"/>
        <v>1</v>
      </c>
      <c r="L21">
        <f t="shared" si="8"/>
        <v>0</v>
      </c>
      <c r="M21">
        <f t="shared" si="9"/>
        <v>0</v>
      </c>
      <c r="N21">
        <f t="shared" si="10"/>
        <v>0</v>
      </c>
      <c r="O21">
        <f t="shared" si="11"/>
        <v>0</v>
      </c>
      <c r="P21">
        <v>3</v>
      </c>
      <c r="Q21">
        <v>3</v>
      </c>
      <c r="R21">
        <v>1</v>
      </c>
      <c r="S21">
        <v>1</v>
      </c>
      <c r="T21">
        <v>4</v>
      </c>
      <c r="U21">
        <v>4</v>
      </c>
      <c r="V21">
        <v>4</v>
      </c>
      <c r="W21">
        <v>4</v>
      </c>
      <c r="X21">
        <v>3</v>
      </c>
      <c r="Y21">
        <v>4</v>
      </c>
      <c r="Z21">
        <v>4</v>
      </c>
      <c r="AA21">
        <v>1</v>
      </c>
      <c r="AB21">
        <f t="shared" si="12"/>
        <v>1</v>
      </c>
      <c r="AC21" t="s">
        <v>63</v>
      </c>
      <c r="AD21">
        <f t="shared" si="13"/>
        <v>0</v>
      </c>
      <c r="AE21">
        <f t="shared" si="14"/>
        <v>1</v>
      </c>
      <c r="AF21">
        <f t="shared" si="15"/>
        <v>0</v>
      </c>
      <c r="AG21">
        <f t="shared" si="16"/>
        <v>0</v>
      </c>
      <c r="AH21">
        <f t="shared" si="17"/>
        <v>1</v>
      </c>
      <c r="AI21">
        <f t="shared" si="18"/>
        <v>0</v>
      </c>
      <c r="AJ21">
        <v>1</v>
      </c>
      <c r="AK21">
        <f t="shared" si="19"/>
        <v>1</v>
      </c>
      <c r="AL21">
        <v>13</v>
      </c>
      <c r="AM21">
        <v>15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20"/>
        <v>0</v>
      </c>
      <c r="BA21">
        <f t="shared" si="21"/>
        <v>0</v>
      </c>
      <c r="BB21">
        <f t="shared" si="22"/>
        <v>0</v>
      </c>
      <c r="BC21">
        <f t="shared" si="23"/>
        <v>0</v>
      </c>
      <c r="BD21">
        <f t="shared" si="24"/>
        <v>0</v>
      </c>
      <c r="BE21">
        <f t="shared" si="25"/>
        <v>0</v>
      </c>
      <c r="BF21">
        <f t="shared" si="26"/>
        <v>0</v>
      </c>
      <c r="BG21">
        <f t="shared" si="27"/>
        <v>0</v>
      </c>
      <c r="BH21">
        <f t="shared" si="28"/>
        <v>0</v>
      </c>
      <c r="BI21">
        <f t="shared" si="29"/>
        <v>0</v>
      </c>
      <c r="BJ21">
        <f t="shared" si="30"/>
        <v>0</v>
      </c>
      <c r="BK21">
        <f t="shared" si="31"/>
        <v>0</v>
      </c>
      <c r="BL21">
        <f t="shared" si="32"/>
        <v>1</v>
      </c>
      <c r="BM21">
        <f t="shared" si="33"/>
        <v>0</v>
      </c>
      <c r="BN21">
        <f t="shared" si="34"/>
        <v>1</v>
      </c>
      <c r="BO21">
        <f t="shared" si="35"/>
        <v>0</v>
      </c>
      <c r="BP21">
        <f t="shared" si="36"/>
        <v>0</v>
      </c>
      <c r="BQ21">
        <f t="shared" si="37"/>
        <v>0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3</v>
      </c>
      <c r="BY21">
        <v>2</v>
      </c>
      <c r="BZ21">
        <v>2</v>
      </c>
      <c r="CA21">
        <v>3</v>
      </c>
      <c r="CB21">
        <v>3</v>
      </c>
      <c r="CC21">
        <v>2</v>
      </c>
      <c r="CD21">
        <v>4</v>
      </c>
      <c r="CE21">
        <f t="shared" si="38"/>
        <v>0</v>
      </c>
      <c r="CF21">
        <f t="shared" si="39"/>
        <v>0</v>
      </c>
      <c r="CG21">
        <f t="shared" si="40"/>
        <v>0</v>
      </c>
      <c r="CH21">
        <f t="shared" si="41"/>
        <v>1</v>
      </c>
      <c r="CI21">
        <f t="shared" si="42"/>
        <v>0</v>
      </c>
      <c r="CJ21">
        <f t="shared" si="43"/>
        <v>0</v>
      </c>
      <c r="CL21">
        <v>4</v>
      </c>
      <c r="CM21">
        <v>2</v>
      </c>
      <c r="CN21">
        <v>2</v>
      </c>
      <c r="CO21">
        <v>4</v>
      </c>
      <c r="CP21">
        <v>2</v>
      </c>
      <c r="CQ21">
        <v>4</v>
      </c>
      <c r="CR21">
        <v>1</v>
      </c>
      <c r="CS21">
        <v>2</v>
      </c>
      <c r="CT21">
        <v>3</v>
      </c>
      <c r="CU21">
        <v>4</v>
      </c>
      <c r="CV21">
        <v>5</v>
      </c>
      <c r="CW21">
        <v>6</v>
      </c>
      <c r="CX21">
        <v>0</v>
      </c>
      <c r="CY21">
        <v>0</v>
      </c>
      <c r="CZ21">
        <v>0</v>
      </c>
      <c r="DA21">
        <v>0</v>
      </c>
      <c r="DB21">
        <f t="shared" si="44"/>
        <v>1</v>
      </c>
      <c r="DC21">
        <f t="shared" si="44"/>
        <v>1</v>
      </c>
      <c r="DD21">
        <f t="shared" si="44"/>
        <v>1</v>
      </c>
      <c r="DE21">
        <f t="shared" si="44"/>
        <v>1</v>
      </c>
      <c r="DF21">
        <f t="shared" si="44"/>
        <v>1</v>
      </c>
      <c r="DG21">
        <f t="shared" si="48"/>
        <v>1</v>
      </c>
      <c r="DH21">
        <f t="shared" si="48"/>
        <v>0</v>
      </c>
      <c r="DI21">
        <f t="shared" si="48"/>
        <v>0</v>
      </c>
      <c r="DJ21">
        <f t="shared" si="48"/>
        <v>0</v>
      </c>
      <c r="DK21">
        <f t="shared" si="49"/>
        <v>0</v>
      </c>
      <c r="DL21">
        <f t="shared" si="49"/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f t="shared" si="45"/>
        <v>1</v>
      </c>
      <c r="DX21">
        <f t="shared" si="45"/>
        <v>0</v>
      </c>
      <c r="DY21">
        <f t="shared" si="45"/>
        <v>0</v>
      </c>
      <c r="DZ21">
        <f t="shared" si="45"/>
        <v>0</v>
      </c>
      <c r="EA21">
        <f t="shared" si="45"/>
        <v>0</v>
      </c>
      <c r="EB21">
        <f t="shared" si="50"/>
        <v>0</v>
      </c>
      <c r="EC21">
        <f t="shared" si="50"/>
        <v>0</v>
      </c>
      <c r="ED21">
        <f t="shared" si="50"/>
        <v>0</v>
      </c>
      <c r="EE21">
        <f t="shared" si="50"/>
        <v>0</v>
      </c>
      <c r="EF21">
        <f t="shared" si="51"/>
        <v>0</v>
      </c>
      <c r="EG21">
        <f t="shared" si="51"/>
        <v>0</v>
      </c>
      <c r="EH21">
        <v>2</v>
      </c>
      <c r="EI21">
        <f t="shared" si="46"/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f t="shared" si="47"/>
        <v>1</v>
      </c>
      <c r="EZ21">
        <f t="shared" si="47"/>
        <v>0</v>
      </c>
      <c r="FA21">
        <f t="shared" si="47"/>
        <v>0</v>
      </c>
      <c r="FB21">
        <f t="shared" si="47"/>
        <v>0</v>
      </c>
      <c r="FC21">
        <f t="shared" si="47"/>
        <v>0</v>
      </c>
      <c r="FD21">
        <f t="shared" si="52"/>
        <v>0</v>
      </c>
    </row>
    <row r="22" spans="1:160" x14ac:dyDescent="0.35">
      <c r="A22" t="s">
        <v>109</v>
      </c>
      <c r="B22">
        <v>38.249298099999997</v>
      </c>
      <c r="C22">
        <v>-81.757797240000002</v>
      </c>
      <c r="D22">
        <v>2</v>
      </c>
      <c r="E22">
        <f t="shared" si="3"/>
        <v>0</v>
      </c>
      <c r="F22">
        <v>5</v>
      </c>
      <c r="G22">
        <v>4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1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v>1</v>
      </c>
      <c r="Q22">
        <v>5</v>
      </c>
      <c r="R22">
        <v>1</v>
      </c>
      <c r="S22">
        <v>2</v>
      </c>
      <c r="T22">
        <v>5</v>
      </c>
      <c r="U22">
        <v>2</v>
      </c>
      <c r="V22">
        <v>1</v>
      </c>
      <c r="W22">
        <v>5</v>
      </c>
      <c r="X22">
        <v>1</v>
      </c>
      <c r="Y22">
        <v>1</v>
      </c>
      <c r="Z22">
        <v>5</v>
      </c>
      <c r="AA22">
        <v>2</v>
      </c>
      <c r="AB22">
        <f t="shared" si="12"/>
        <v>0</v>
      </c>
      <c r="AC22">
        <v>0</v>
      </c>
      <c r="AD22">
        <f t="shared" si="13"/>
        <v>0</v>
      </c>
      <c r="AE22">
        <f t="shared" si="14"/>
        <v>0</v>
      </c>
      <c r="AF22">
        <f t="shared" si="15"/>
        <v>0</v>
      </c>
      <c r="AG22">
        <f t="shared" si="16"/>
        <v>0</v>
      </c>
      <c r="AH22">
        <f t="shared" si="17"/>
        <v>0</v>
      </c>
      <c r="AI22">
        <f t="shared" si="18"/>
        <v>0</v>
      </c>
      <c r="AJ22">
        <v>2</v>
      </c>
      <c r="AK22">
        <f t="shared" si="19"/>
        <v>0</v>
      </c>
      <c r="AL22">
        <v>15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20"/>
        <v>0</v>
      </c>
      <c r="BA22">
        <f t="shared" si="21"/>
        <v>0</v>
      </c>
      <c r="BB22">
        <f t="shared" si="22"/>
        <v>0</v>
      </c>
      <c r="BC22">
        <f t="shared" si="23"/>
        <v>0</v>
      </c>
      <c r="BD22">
        <f t="shared" si="24"/>
        <v>0</v>
      </c>
      <c r="BE22">
        <f t="shared" si="25"/>
        <v>0</v>
      </c>
      <c r="BF22">
        <f t="shared" si="26"/>
        <v>0</v>
      </c>
      <c r="BG22">
        <f t="shared" si="27"/>
        <v>0</v>
      </c>
      <c r="BH22">
        <f t="shared" si="28"/>
        <v>0</v>
      </c>
      <c r="BI22">
        <f t="shared" si="29"/>
        <v>0</v>
      </c>
      <c r="BJ22">
        <f t="shared" si="30"/>
        <v>0</v>
      </c>
      <c r="BK22">
        <f t="shared" si="31"/>
        <v>0</v>
      </c>
      <c r="BL22">
        <f t="shared" si="32"/>
        <v>0</v>
      </c>
      <c r="BM22">
        <f t="shared" si="33"/>
        <v>0</v>
      </c>
      <c r="BN22">
        <f t="shared" si="34"/>
        <v>1</v>
      </c>
      <c r="BO22">
        <f t="shared" si="35"/>
        <v>0</v>
      </c>
      <c r="BP22">
        <f t="shared" si="36"/>
        <v>0</v>
      </c>
      <c r="BQ22">
        <f t="shared" si="37"/>
        <v>0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 t="s">
        <v>83</v>
      </c>
      <c r="CE22">
        <f t="shared" si="38"/>
        <v>1</v>
      </c>
      <c r="CF22">
        <f t="shared" si="39"/>
        <v>1</v>
      </c>
      <c r="CG22">
        <f t="shared" si="40"/>
        <v>0</v>
      </c>
      <c r="CH22">
        <f t="shared" si="41"/>
        <v>0</v>
      </c>
      <c r="CI22">
        <f t="shared" si="42"/>
        <v>0</v>
      </c>
      <c r="CJ22">
        <f t="shared" si="43"/>
        <v>0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f t="shared" si="44"/>
        <v>0</v>
      </c>
      <c r="DC22">
        <f t="shared" si="44"/>
        <v>0</v>
      </c>
      <c r="DD22">
        <f t="shared" si="44"/>
        <v>0</v>
      </c>
      <c r="DE22">
        <f t="shared" si="44"/>
        <v>0</v>
      </c>
      <c r="DF22">
        <f t="shared" si="44"/>
        <v>0</v>
      </c>
      <c r="DG22">
        <f t="shared" si="48"/>
        <v>0</v>
      </c>
      <c r="DH22">
        <f t="shared" si="48"/>
        <v>0</v>
      </c>
      <c r="DI22">
        <f t="shared" si="48"/>
        <v>0</v>
      </c>
      <c r="DJ22">
        <f t="shared" si="48"/>
        <v>0</v>
      </c>
      <c r="DK22">
        <f t="shared" si="49"/>
        <v>0</v>
      </c>
      <c r="DL22">
        <f t="shared" si="49"/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f t="shared" si="45"/>
        <v>0</v>
      </c>
      <c r="DX22">
        <f t="shared" si="45"/>
        <v>0</v>
      </c>
      <c r="DY22">
        <f t="shared" si="45"/>
        <v>0</v>
      </c>
      <c r="DZ22">
        <f t="shared" si="45"/>
        <v>0</v>
      </c>
      <c r="EA22">
        <f t="shared" si="45"/>
        <v>0</v>
      </c>
      <c r="EB22">
        <f t="shared" si="50"/>
        <v>0</v>
      </c>
      <c r="EC22">
        <f t="shared" si="50"/>
        <v>0</v>
      </c>
      <c r="ED22">
        <f t="shared" si="50"/>
        <v>0</v>
      </c>
      <c r="EE22">
        <f t="shared" si="50"/>
        <v>0</v>
      </c>
      <c r="EF22">
        <f t="shared" si="51"/>
        <v>0</v>
      </c>
      <c r="EG22">
        <f t="shared" si="51"/>
        <v>0</v>
      </c>
      <c r="EH22">
        <v>2</v>
      </c>
      <c r="EI22">
        <f t="shared" si="46"/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f t="shared" si="47"/>
        <v>1</v>
      </c>
      <c r="EZ22">
        <f t="shared" si="47"/>
        <v>0</v>
      </c>
      <c r="FA22">
        <f t="shared" si="47"/>
        <v>0</v>
      </c>
      <c r="FB22">
        <f t="shared" si="47"/>
        <v>0</v>
      </c>
      <c r="FC22">
        <f t="shared" si="47"/>
        <v>0</v>
      </c>
      <c r="FD22">
        <f t="shared" si="52"/>
        <v>0</v>
      </c>
    </row>
    <row r="23" spans="1:160" x14ac:dyDescent="0.35">
      <c r="A23" t="s">
        <v>110</v>
      </c>
      <c r="B23">
        <v>39.11419678</v>
      </c>
      <c r="C23">
        <v>-94.627502440000001</v>
      </c>
      <c r="D23">
        <v>2</v>
      </c>
      <c r="E23">
        <f t="shared" si="3"/>
        <v>0</v>
      </c>
      <c r="F23">
        <v>6</v>
      </c>
      <c r="G23" t="s">
        <v>104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1</v>
      </c>
      <c r="L23">
        <f t="shared" si="8"/>
        <v>0</v>
      </c>
      <c r="M23">
        <f t="shared" si="9"/>
        <v>1</v>
      </c>
      <c r="N23">
        <f t="shared" si="10"/>
        <v>0</v>
      </c>
      <c r="O23">
        <f t="shared" si="11"/>
        <v>0</v>
      </c>
      <c r="P23">
        <v>1</v>
      </c>
      <c r="Q23">
        <v>4</v>
      </c>
      <c r="R23">
        <v>2</v>
      </c>
      <c r="S23">
        <v>2</v>
      </c>
      <c r="T23">
        <v>5</v>
      </c>
      <c r="U23">
        <v>2</v>
      </c>
      <c r="V23">
        <v>5</v>
      </c>
      <c r="W23">
        <v>3</v>
      </c>
      <c r="X23">
        <v>3</v>
      </c>
      <c r="Y23">
        <v>3</v>
      </c>
      <c r="Z23">
        <v>3</v>
      </c>
      <c r="AA23">
        <v>2</v>
      </c>
      <c r="AB23">
        <f t="shared" si="12"/>
        <v>0</v>
      </c>
      <c r="AC23">
        <v>0</v>
      </c>
      <c r="AD23">
        <f t="shared" si="13"/>
        <v>0</v>
      </c>
      <c r="AE23">
        <f t="shared" si="14"/>
        <v>0</v>
      </c>
      <c r="AF23">
        <f t="shared" si="15"/>
        <v>0</v>
      </c>
      <c r="AG23">
        <f t="shared" si="16"/>
        <v>0</v>
      </c>
      <c r="AH23">
        <f t="shared" si="17"/>
        <v>0</v>
      </c>
      <c r="AI23">
        <f t="shared" si="18"/>
        <v>0</v>
      </c>
      <c r="AJ23">
        <v>1</v>
      </c>
      <c r="AK23">
        <f t="shared" si="19"/>
        <v>1</v>
      </c>
      <c r="AL23">
        <v>5</v>
      </c>
      <c r="AM23">
        <v>15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20"/>
        <v>0</v>
      </c>
      <c r="BA23">
        <f t="shared" si="21"/>
        <v>0</v>
      </c>
      <c r="BB23">
        <f t="shared" si="22"/>
        <v>0</v>
      </c>
      <c r="BC23">
        <f t="shared" si="23"/>
        <v>0</v>
      </c>
      <c r="BD23">
        <f t="shared" si="24"/>
        <v>1</v>
      </c>
      <c r="BE23">
        <f t="shared" si="25"/>
        <v>0</v>
      </c>
      <c r="BF23">
        <f t="shared" si="26"/>
        <v>0</v>
      </c>
      <c r="BG23">
        <f t="shared" si="27"/>
        <v>0</v>
      </c>
      <c r="BH23">
        <f t="shared" si="28"/>
        <v>0</v>
      </c>
      <c r="BI23">
        <f t="shared" si="29"/>
        <v>0</v>
      </c>
      <c r="BJ23">
        <f t="shared" si="30"/>
        <v>0</v>
      </c>
      <c r="BK23">
        <f t="shared" si="31"/>
        <v>0</v>
      </c>
      <c r="BL23">
        <f t="shared" si="32"/>
        <v>0</v>
      </c>
      <c r="BM23">
        <f t="shared" si="33"/>
        <v>0</v>
      </c>
      <c r="BN23">
        <f t="shared" si="34"/>
        <v>1</v>
      </c>
      <c r="BO23">
        <f t="shared" si="35"/>
        <v>0</v>
      </c>
      <c r="BP23">
        <f t="shared" si="36"/>
        <v>0</v>
      </c>
      <c r="BQ23">
        <f t="shared" si="37"/>
        <v>0</v>
      </c>
      <c r="BR23">
        <v>1</v>
      </c>
      <c r="BS23">
        <v>1</v>
      </c>
      <c r="BT23">
        <v>1</v>
      </c>
      <c r="BU23">
        <v>2</v>
      </c>
      <c r="BV23">
        <v>4</v>
      </c>
      <c r="BW23">
        <v>1</v>
      </c>
      <c r="BX23">
        <v>3</v>
      </c>
      <c r="BY23">
        <v>3</v>
      </c>
      <c r="BZ23">
        <v>2</v>
      </c>
      <c r="CA23">
        <v>5</v>
      </c>
      <c r="CB23">
        <v>3</v>
      </c>
      <c r="CC23">
        <v>2</v>
      </c>
      <c r="CD23">
        <v>1</v>
      </c>
      <c r="CE23">
        <f t="shared" si="38"/>
        <v>1</v>
      </c>
      <c r="CF23">
        <f t="shared" si="39"/>
        <v>0</v>
      </c>
      <c r="CG23">
        <f t="shared" si="40"/>
        <v>0</v>
      </c>
      <c r="CH23">
        <f t="shared" si="41"/>
        <v>0</v>
      </c>
      <c r="CI23">
        <f t="shared" si="42"/>
        <v>0</v>
      </c>
      <c r="CJ23">
        <f t="shared" si="43"/>
        <v>0</v>
      </c>
      <c r="CL23">
        <v>2</v>
      </c>
      <c r="CM23">
        <v>2</v>
      </c>
      <c r="CN23">
        <v>1</v>
      </c>
      <c r="CO23">
        <v>5</v>
      </c>
      <c r="CP23">
        <v>3</v>
      </c>
      <c r="CQ23">
        <v>3</v>
      </c>
      <c r="CR23">
        <v>1</v>
      </c>
      <c r="CS23">
        <v>2</v>
      </c>
      <c r="CT23">
        <v>3</v>
      </c>
      <c r="CU23">
        <v>4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f t="shared" si="44"/>
        <v>1</v>
      </c>
      <c r="DC23">
        <f t="shared" si="44"/>
        <v>1</v>
      </c>
      <c r="DD23">
        <f t="shared" si="44"/>
        <v>1</v>
      </c>
      <c r="DE23">
        <f t="shared" si="44"/>
        <v>1</v>
      </c>
      <c r="DF23">
        <f t="shared" si="44"/>
        <v>0</v>
      </c>
      <c r="DG23">
        <f t="shared" si="48"/>
        <v>0</v>
      </c>
      <c r="DH23">
        <f t="shared" si="48"/>
        <v>0</v>
      </c>
      <c r="DI23">
        <f t="shared" si="48"/>
        <v>0</v>
      </c>
      <c r="DJ23">
        <f t="shared" si="48"/>
        <v>0</v>
      </c>
      <c r="DK23">
        <f t="shared" si="49"/>
        <v>0</v>
      </c>
      <c r="DL23">
        <f t="shared" si="49"/>
        <v>0</v>
      </c>
      <c r="DM23">
        <v>1</v>
      </c>
      <c r="DN23">
        <v>3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f t="shared" si="45"/>
        <v>1</v>
      </c>
      <c r="DX23">
        <f t="shared" si="45"/>
        <v>0</v>
      </c>
      <c r="DY23">
        <f t="shared" si="45"/>
        <v>1</v>
      </c>
      <c r="DZ23">
        <f t="shared" si="45"/>
        <v>0</v>
      </c>
      <c r="EA23">
        <f t="shared" si="45"/>
        <v>0</v>
      </c>
      <c r="EB23">
        <f t="shared" si="50"/>
        <v>0</v>
      </c>
      <c r="EC23">
        <f t="shared" si="50"/>
        <v>0</v>
      </c>
      <c r="ED23">
        <f t="shared" si="50"/>
        <v>0</v>
      </c>
      <c r="EE23">
        <f t="shared" si="50"/>
        <v>0</v>
      </c>
      <c r="EF23">
        <f t="shared" si="51"/>
        <v>0</v>
      </c>
      <c r="EG23">
        <f t="shared" si="51"/>
        <v>0</v>
      </c>
      <c r="EH23">
        <v>1</v>
      </c>
      <c r="EI23">
        <f t="shared" si="46"/>
        <v>1</v>
      </c>
      <c r="EJ23">
        <v>4</v>
      </c>
      <c r="EK23">
        <v>1</v>
      </c>
      <c r="EL23">
        <v>1</v>
      </c>
      <c r="EM23">
        <v>1</v>
      </c>
      <c r="EN23">
        <v>3</v>
      </c>
      <c r="EO23">
        <v>1</v>
      </c>
      <c r="EP23">
        <v>1</v>
      </c>
      <c r="EQ23">
        <v>4</v>
      </c>
      <c r="ER23">
        <v>1</v>
      </c>
      <c r="ES23">
        <v>1</v>
      </c>
      <c r="ET23">
        <v>3</v>
      </c>
      <c r="EU23">
        <v>2</v>
      </c>
      <c r="EV23">
        <v>1</v>
      </c>
      <c r="EW23">
        <v>1</v>
      </c>
      <c r="EX23">
        <v>4</v>
      </c>
      <c r="EY23">
        <f t="shared" si="47"/>
        <v>0</v>
      </c>
      <c r="EZ23">
        <f t="shared" si="47"/>
        <v>0</v>
      </c>
      <c r="FA23">
        <f t="shared" si="47"/>
        <v>0</v>
      </c>
      <c r="FB23">
        <f t="shared" si="47"/>
        <v>0</v>
      </c>
      <c r="FC23">
        <f t="shared" si="47"/>
        <v>1</v>
      </c>
      <c r="FD23">
        <f t="shared" si="52"/>
        <v>0</v>
      </c>
    </row>
    <row r="24" spans="1:160" x14ac:dyDescent="0.35">
      <c r="A24" t="s">
        <v>112</v>
      </c>
      <c r="B24">
        <v>31.573104860000001</v>
      </c>
      <c r="C24">
        <v>-90.495597840000002</v>
      </c>
      <c r="D24">
        <v>2</v>
      </c>
      <c r="E24">
        <f t="shared" si="3"/>
        <v>0</v>
      </c>
      <c r="F24">
        <v>4</v>
      </c>
      <c r="G24">
        <v>3</v>
      </c>
      <c r="H24">
        <f t="shared" si="4"/>
        <v>0</v>
      </c>
      <c r="I24">
        <f t="shared" si="5"/>
        <v>0</v>
      </c>
      <c r="J24">
        <f t="shared" si="6"/>
        <v>1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1</v>
      </c>
      <c r="AB24">
        <f t="shared" si="12"/>
        <v>1</v>
      </c>
      <c r="AC24">
        <v>2</v>
      </c>
      <c r="AD24">
        <f t="shared" si="13"/>
        <v>0</v>
      </c>
      <c r="AE24">
        <f t="shared" si="14"/>
        <v>1</v>
      </c>
      <c r="AF24">
        <f t="shared" si="15"/>
        <v>0</v>
      </c>
      <c r="AG24">
        <f t="shared" si="16"/>
        <v>0</v>
      </c>
      <c r="AH24">
        <f t="shared" si="17"/>
        <v>0</v>
      </c>
      <c r="AI24">
        <f t="shared" si="18"/>
        <v>0</v>
      </c>
      <c r="AJ24">
        <v>1</v>
      </c>
      <c r="AK24">
        <f t="shared" si="19"/>
        <v>1</v>
      </c>
      <c r="AL24">
        <v>6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f t="shared" si="20"/>
        <v>0</v>
      </c>
      <c r="BA24">
        <f t="shared" si="21"/>
        <v>0</v>
      </c>
      <c r="BB24">
        <f t="shared" si="22"/>
        <v>0</v>
      </c>
      <c r="BC24">
        <f t="shared" si="23"/>
        <v>0</v>
      </c>
      <c r="BD24">
        <f t="shared" si="24"/>
        <v>0</v>
      </c>
      <c r="BE24">
        <f t="shared" si="25"/>
        <v>1</v>
      </c>
      <c r="BF24">
        <f t="shared" si="26"/>
        <v>0</v>
      </c>
      <c r="BG24">
        <f t="shared" si="27"/>
        <v>0</v>
      </c>
      <c r="BH24">
        <f t="shared" si="28"/>
        <v>0</v>
      </c>
      <c r="BI24">
        <f t="shared" si="29"/>
        <v>0</v>
      </c>
      <c r="BJ24">
        <f t="shared" si="30"/>
        <v>0</v>
      </c>
      <c r="BK24">
        <f t="shared" si="31"/>
        <v>0</v>
      </c>
      <c r="BL24">
        <f t="shared" si="32"/>
        <v>0</v>
      </c>
      <c r="BM24">
        <f t="shared" si="33"/>
        <v>0</v>
      </c>
      <c r="BN24">
        <f t="shared" si="34"/>
        <v>0</v>
      </c>
      <c r="BO24">
        <f t="shared" si="35"/>
        <v>0</v>
      </c>
      <c r="BP24">
        <f t="shared" si="36"/>
        <v>0</v>
      </c>
      <c r="BQ24">
        <f t="shared" si="37"/>
        <v>0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2</v>
      </c>
      <c r="CE24">
        <f t="shared" si="38"/>
        <v>0</v>
      </c>
      <c r="CF24">
        <f t="shared" si="39"/>
        <v>1</v>
      </c>
      <c r="CG24">
        <f t="shared" si="40"/>
        <v>0</v>
      </c>
      <c r="CH24">
        <f t="shared" si="41"/>
        <v>0</v>
      </c>
      <c r="CI24">
        <f t="shared" si="42"/>
        <v>0</v>
      </c>
      <c r="CJ24">
        <f t="shared" si="43"/>
        <v>0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2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f t="shared" si="44"/>
        <v>0</v>
      </c>
      <c r="DC24">
        <f t="shared" si="44"/>
        <v>1</v>
      </c>
      <c r="DD24">
        <f t="shared" si="44"/>
        <v>0</v>
      </c>
      <c r="DE24">
        <f t="shared" si="44"/>
        <v>0</v>
      </c>
      <c r="DF24">
        <f t="shared" si="44"/>
        <v>0</v>
      </c>
      <c r="DG24">
        <f t="shared" si="48"/>
        <v>0</v>
      </c>
      <c r="DH24">
        <f t="shared" si="48"/>
        <v>0</v>
      </c>
      <c r="DI24">
        <f t="shared" si="48"/>
        <v>0</v>
      </c>
      <c r="DJ24">
        <f t="shared" si="48"/>
        <v>0</v>
      </c>
      <c r="DK24">
        <f t="shared" si="49"/>
        <v>0</v>
      </c>
      <c r="DL24">
        <f t="shared" si="49"/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f t="shared" si="45"/>
        <v>1</v>
      </c>
      <c r="DX24">
        <f t="shared" si="45"/>
        <v>0</v>
      </c>
      <c r="DY24">
        <f t="shared" si="45"/>
        <v>0</v>
      </c>
      <c r="DZ24">
        <f t="shared" si="45"/>
        <v>0</v>
      </c>
      <c r="EA24">
        <f t="shared" si="45"/>
        <v>0</v>
      </c>
      <c r="EB24">
        <f t="shared" si="50"/>
        <v>0</v>
      </c>
      <c r="EC24">
        <f t="shared" si="50"/>
        <v>0</v>
      </c>
      <c r="ED24">
        <f t="shared" si="50"/>
        <v>0</v>
      </c>
      <c r="EE24">
        <f t="shared" si="50"/>
        <v>0</v>
      </c>
      <c r="EF24">
        <f t="shared" si="51"/>
        <v>0</v>
      </c>
      <c r="EG24">
        <f t="shared" si="51"/>
        <v>0</v>
      </c>
      <c r="EH24">
        <v>1</v>
      </c>
      <c r="EI24">
        <f t="shared" si="46"/>
        <v>1</v>
      </c>
      <c r="EJ24">
        <v>4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3</v>
      </c>
      <c r="EY24">
        <f t="shared" si="47"/>
        <v>0</v>
      </c>
      <c r="EZ24">
        <f t="shared" si="47"/>
        <v>0</v>
      </c>
      <c r="FA24">
        <f t="shared" si="47"/>
        <v>0</v>
      </c>
      <c r="FB24">
        <f t="shared" si="47"/>
        <v>1</v>
      </c>
      <c r="FC24">
        <f t="shared" si="47"/>
        <v>0</v>
      </c>
      <c r="FD24">
        <f t="shared" si="52"/>
        <v>0</v>
      </c>
    </row>
    <row r="25" spans="1:160" x14ac:dyDescent="0.35">
      <c r="A25" t="s">
        <v>113</v>
      </c>
      <c r="B25">
        <v>30.224105829999999</v>
      </c>
      <c r="C25">
        <v>-92.019798280000003</v>
      </c>
      <c r="D25">
        <v>2</v>
      </c>
      <c r="E25">
        <f t="shared" si="3"/>
        <v>0</v>
      </c>
      <c r="F25">
        <v>6</v>
      </c>
      <c r="G25">
        <v>6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1</v>
      </c>
      <c r="N25">
        <f t="shared" si="10"/>
        <v>0</v>
      </c>
      <c r="O25">
        <f t="shared" si="11"/>
        <v>0</v>
      </c>
      <c r="P25">
        <v>5</v>
      </c>
      <c r="Q25">
        <v>5</v>
      </c>
      <c r="R25">
        <v>5</v>
      </c>
      <c r="S25">
        <v>4</v>
      </c>
      <c r="T25">
        <v>5</v>
      </c>
      <c r="U25">
        <v>5</v>
      </c>
      <c r="V25">
        <v>3</v>
      </c>
      <c r="W25">
        <v>5</v>
      </c>
      <c r="X25">
        <v>5</v>
      </c>
      <c r="Y25">
        <v>5</v>
      </c>
      <c r="Z25">
        <v>2</v>
      </c>
      <c r="AA25">
        <v>2</v>
      </c>
      <c r="AB25">
        <f t="shared" si="12"/>
        <v>0</v>
      </c>
      <c r="AC25">
        <v>0</v>
      </c>
      <c r="AD25">
        <f t="shared" si="13"/>
        <v>0</v>
      </c>
      <c r="AE25">
        <f t="shared" si="14"/>
        <v>0</v>
      </c>
      <c r="AF25">
        <f t="shared" si="15"/>
        <v>0</v>
      </c>
      <c r="AG25">
        <f t="shared" si="16"/>
        <v>0</v>
      </c>
      <c r="AH25">
        <f t="shared" si="17"/>
        <v>0</v>
      </c>
      <c r="AI25">
        <f t="shared" si="18"/>
        <v>0</v>
      </c>
      <c r="AJ25">
        <v>2</v>
      </c>
      <c r="AK25">
        <f t="shared" si="19"/>
        <v>0</v>
      </c>
      <c r="AL25">
        <v>1</v>
      </c>
      <c r="AM25">
        <v>4</v>
      </c>
      <c r="AN25">
        <v>7</v>
      </c>
      <c r="AO25">
        <v>15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f t="shared" si="20"/>
        <v>1</v>
      </c>
      <c r="BA25">
        <f t="shared" si="21"/>
        <v>0</v>
      </c>
      <c r="BB25">
        <f t="shared" si="22"/>
        <v>0</v>
      </c>
      <c r="BC25">
        <f t="shared" si="23"/>
        <v>1</v>
      </c>
      <c r="BD25">
        <f t="shared" si="24"/>
        <v>0</v>
      </c>
      <c r="BE25">
        <f t="shared" si="25"/>
        <v>0</v>
      </c>
      <c r="BF25">
        <f t="shared" si="26"/>
        <v>1</v>
      </c>
      <c r="BG25">
        <f t="shared" si="27"/>
        <v>0</v>
      </c>
      <c r="BH25">
        <f t="shared" si="28"/>
        <v>0</v>
      </c>
      <c r="BI25">
        <f t="shared" si="29"/>
        <v>0</v>
      </c>
      <c r="BJ25">
        <f t="shared" si="30"/>
        <v>0</v>
      </c>
      <c r="BK25">
        <f t="shared" si="31"/>
        <v>0</v>
      </c>
      <c r="BL25">
        <f t="shared" si="32"/>
        <v>0</v>
      </c>
      <c r="BM25">
        <f t="shared" si="33"/>
        <v>0</v>
      </c>
      <c r="BN25">
        <f t="shared" si="34"/>
        <v>1</v>
      </c>
      <c r="BO25">
        <f t="shared" si="35"/>
        <v>0</v>
      </c>
      <c r="BP25">
        <f t="shared" si="36"/>
        <v>0</v>
      </c>
      <c r="BQ25">
        <f t="shared" si="37"/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 t="s">
        <v>84</v>
      </c>
      <c r="CE25">
        <f t="shared" si="38"/>
        <v>0</v>
      </c>
      <c r="CF25">
        <f t="shared" si="39"/>
        <v>1</v>
      </c>
      <c r="CG25">
        <f t="shared" si="40"/>
        <v>0</v>
      </c>
      <c r="CH25">
        <f t="shared" si="41"/>
        <v>1</v>
      </c>
      <c r="CI25">
        <f t="shared" si="42"/>
        <v>0</v>
      </c>
      <c r="CJ25">
        <f t="shared" si="43"/>
        <v>0</v>
      </c>
      <c r="CL25">
        <v>4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f t="shared" si="44"/>
        <v>1</v>
      </c>
      <c r="DC25">
        <f t="shared" si="44"/>
        <v>0</v>
      </c>
      <c r="DD25">
        <f t="shared" si="44"/>
        <v>0</v>
      </c>
      <c r="DE25">
        <f t="shared" si="44"/>
        <v>0</v>
      </c>
      <c r="DF25">
        <f t="shared" si="44"/>
        <v>0</v>
      </c>
      <c r="DG25">
        <f t="shared" si="48"/>
        <v>0</v>
      </c>
      <c r="DH25">
        <f t="shared" si="48"/>
        <v>0</v>
      </c>
      <c r="DI25">
        <f t="shared" si="48"/>
        <v>0</v>
      </c>
      <c r="DJ25">
        <f t="shared" si="48"/>
        <v>0</v>
      </c>
      <c r="DK25">
        <f t="shared" si="49"/>
        <v>0</v>
      </c>
      <c r="DL25">
        <f t="shared" si="49"/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f t="shared" si="45"/>
        <v>1</v>
      </c>
      <c r="DX25">
        <f t="shared" si="45"/>
        <v>0</v>
      </c>
      <c r="DY25">
        <f t="shared" si="45"/>
        <v>0</v>
      </c>
      <c r="DZ25">
        <f t="shared" si="45"/>
        <v>0</v>
      </c>
      <c r="EA25">
        <f t="shared" si="45"/>
        <v>0</v>
      </c>
      <c r="EB25">
        <f t="shared" si="50"/>
        <v>0</v>
      </c>
      <c r="EC25">
        <f t="shared" si="50"/>
        <v>0</v>
      </c>
      <c r="ED25">
        <f t="shared" si="50"/>
        <v>0</v>
      </c>
      <c r="EE25">
        <f t="shared" si="50"/>
        <v>0</v>
      </c>
      <c r="EF25">
        <f t="shared" si="51"/>
        <v>0</v>
      </c>
      <c r="EG25">
        <f t="shared" si="51"/>
        <v>0</v>
      </c>
      <c r="EH25">
        <v>2</v>
      </c>
      <c r="EI25">
        <f t="shared" si="46"/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f t="shared" si="47"/>
        <v>1</v>
      </c>
      <c r="EZ25">
        <f t="shared" si="47"/>
        <v>0</v>
      </c>
      <c r="FA25">
        <f t="shared" si="47"/>
        <v>0</v>
      </c>
      <c r="FB25">
        <f t="shared" si="47"/>
        <v>0</v>
      </c>
      <c r="FC25">
        <f t="shared" si="47"/>
        <v>0</v>
      </c>
      <c r="FD25">
        <f t="shared" si="52"/>
        <v>0</v>
      </c>
    </row>
    <row r="26" spans="1:160" x14ac:dyDescent="0.35">
      <c r="A26" t="s">
        <v>114</v>
      </c>
      <c r="B26">
        <v>41.70500183</v>
      </c>
      <c r="C26">
        <v>-71.460403439999993</v>
      </c>
      <c r="D26">
        <v>2</v>
      </c>
      <c r="E26">
        <f t="shared" si="3"/>
        <v>0</v>
      </c>
      <c r="F26">
        <v>3</v>
      </c>
      <c r="G26" t="s">
        <v>115</v>
      </c>
      <c r="H26">
        <f t="shared" si="4"/>
        <v>1</v>
      </c>
      <c r="I26">
        <f t="shared" si="5"/>
        <v>0</v>
      </c>
      <c r="J26">
        <f t="shared" si="6"/>
        <v>1</v>
      </c>
      <c r="K26">
        <f t="shared" si="7"/>
        <v>0</v>
      </c>
      <c r="L26">
        <f t="shared" si="8"/>
        <v>1</v>
      </c>
      <c r="M26">
        <f t="shared" si="9"/>
        <v>1</v>
      </c>
      <c r="N26">
        <f t="shared" si="10"/>
        <v>0</v>
      </c>
      <c r="O26">
        <f t="shared" si="11"/>
        <v>0</v>
      </c>
      <c r="P26">
        <v>1</v>
      </c>
      <c r="Q26">
        <v>5</v>
      </c>
      <c r="R26">
        <v>1</v>
      </c>
      <c r="S26">
        <v>1</v>
      </c>
      <c r="T26">
        <v>5</v>
      </c>
      <c r="U26">
        <v>4</v>
      </c>
      <c r="V26">
        <v>4</v>
      </c>
      <c r="W26">
        <v>5</v>
      </c>
      <c r="X26">
        <v>5</v>
      </c>
      <c r="Y26">
        <v>2</v>
      </c>
      <c r="Z26">
        <v>5</v>
      </c>
      <c r="AA26">
        <v>2</v>
      </c>
      <c r="AB26">
        <f t="shared" si="12"/>
        <v>0</v>
      </c>
      <c r="AC26">
        <v>0</v>
      </c>
      <c r="AD26">
        <f t="shared" si="13"/>
        <v>0</v>
      </c>
      <c r="AE26">
        <f t="shared" si="14"/>
        <v>0</v>
      </c>
      <c r="AF26">
        <f t="shared" si="15"/>
        <v>0</v>
      </c>
      <c r="AG26">
        <f t="shared" si="16"/>
        <v>0</v>
      </c>
      <c r="AH26">
        <f t="shared" si="17"/>
        <v>0</v>
      </c>
      <c r="AI26">
        <f t="shared" si="18"/>
        <v>0</v>
      </c>
      <c r="AJ26">
        <v>2</v>
      </c>
      <c r="AK26">
        <f t="shared" si="19"/>
        <v>0</v>
      </c>
      <c r="AL26">
        <v>15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 t="shared" si="20"/>
        <v>0</v>
      </c>
      <c r="BA26">
        <f t="shared" si="21"/>
        <v>0</v>
      </c>
      <c r="BB26">
        <f t="shared" si="22"/>
        <v>0</v>
      </c>
      <c r="BC26">
        <f t="shared" si="23"/>
        <v>0</v>
      </c>
      <c r="BD26">
        <f t="shared" si="24"/>
        <v>0</v>
      </c>
      <c r="BE26">
        <f t="shared" si="25"/>
        <v>0</v>
      </c>
      <c r="BF26">
        <f t="shared" si="26"/>
        <v>0</v>
      </c>
      <c r="BG26">
        <f t="shared" si="27"/>
        <v>0</v>
      </c>
      <c r="BH26">
        <f t="shared" si="28"/>
        <v>0</v>
      </c>
      <c r="BI26">
        <f t="shared" si="29"/>
        <v>0</v>
      </c>
      <c r="BJ26">
        <f t="shared" si="30"/>
        <v>0</v>
      </c>
      <c r="BK26">
        <f t="shared" si="31"/>
        <v>0</v>
      </c>
      <c r="BL26">
        <f t="shared" si="32"/>
        <v>0</v>
      </c>
      <c r="BM26">
        <f t="shared" si="33"/>
        <v>0</v>
      </c>
      <c r="BN26">
        <f t="shared" si="34"/>
        <v>1</v>
      </c>
      <c r="BO26">
        <f t="shared" si="35"/>
        <v>0</v>
      </c>
      <c r="BP26">
        <f t="shared" si="36"/>
        <v>0</v>
      </c>
      <c r="BQ26">
        <f t="shared" si="37"/>
        <v>0</v>
      </c>
      <c r="BR26">
        <v>1</v>
      </c>
      <c r="BS26">
        <v>1</v>
      </c>
      <c r="BT26">
        <v>1</v>
      </c>
      <c r="BU26">
        <v>1</v>
      </c>
      <c r="BV26">
        <v>5</v>
      </c>
      <c r="BW26">
        <v>5</v>
      </c>
      <c r="BX26">
        <v>5</v>
      </c>
      <c r="BY26">
        <v>5</v>
      </c>
      <c r="BZ26">
        <v>5</v>
      </c>
      <c r="CA26">
        <v>5</v>
      </c>
      <c r="CB26">
        <v>5</v>
      </c>
      <c r="CC26">
        <v>5</v>
      </c>
      <c r="CD26" t="s">
        <v>75</v>
      </c>
      <c r="CE26">
        <f t="shared" si="38"/>
        <v>0</v>
      </c>
      <c r="CF26">
        <f t="shared" si="39"/>
        <v>0</v>
      </c>
      <c r="CG26">
        <f t="shared" si="40"/>
        <v>1</v>
      </c>
      <c r="CH26">
        <f t="shared" si="41"/>
        <v>0</v>
      </c>
      <c r="CI26">
        <f t="shared" si="42"/>
        <v>1</v>
      </c>
      <c r="CJ26">
        <f t="shared" si="43"/>
        <v>0</v>
      </c>
      <c r="CL26">
        <v>5</v>
      </c>
      <c r="CM26">
        <v>2</v>
      </c>
      <c r="CN26">
        <v>1</v>
      </c>
      <c r="CO26">
        <v>5</v>
      </c>
      <c r="CP26">
        <v>3</v>
      </c>
      <c r="CQ26">
        <v>3</v>
      </c>
      <c r="CR26">
        <v>1</v>
      </c>
      <c r="CS26">
        <v>2</v>
      </c>
      <c r="CT26">
        <v>3</v>
      </c>
      <c r="CU26">
        <v>4</v>
      </c>
      <c r="CV26">
        <v>6</v>
      </c>
      <c r="CW26">
        <v>7</v>
      </c>
      <c r="CX26">
        <v>8</v>
      </c>
      <c r="CY26">
        <v>9</v>
      </c>
      <c r="CZ26">
        <v>0</v>
      </c>
      <c r="DA26">
        <v>0</v>
      </c>
      <c r="DB26">
        <f t="shared" si="44"/>
        <v>1</v>
      </c>
      <c r="DC26">
        <f t="shared" si="44"/>
        <v>1</v>
      </c>
      <c r="DD26">
        <f t="shared" si="44"/>
        <v>1</v>
      </c>
      <c r="DE26">
        <f t="shared" si="44"/>
        <v>1</v>
      </c>
      <c r="DF26">
        <f t="shared" si="44"/>
        <v>0</v>
      </c>
      <c r="DG26">
        <f t="shared" si="48"/>
        <v>1</v>
      </c>
      <c r="DH26">
        <f t="shared" si="48"/>
        <v>1</v>
      </c>
      <c r="DI26">
        <f t="shared" si="48"/>
        <v>1</v>
      </c>
      <c r="DJ26">
        <f t="shared" si="48"/>
        <v>1</v>
      </c>
      <c r="DK26">
        <f t="shared" si="49"/>
        <v>0</v>
      </c>
      <c r="DL26">
        <f t="shared" si="49"/>
        <v>0</v>
      </c>
      <c r="DM26">
        <v>1</v>
      </c>
      <c r="DN26">
        <v>2</v>
      </c>
      <c r="DO26">
        <v>3</v>
      </c>
      <c r="DP26">
        <v>4</v>
      </c>
      <c r="DQ26">
        <v>6</v>
      </c>
      <c r="DR26">
        <v>0</v>
      </c>
      <c r="DS26">
        <v>0</v>
      </c>
      <c r="DT26">
        <v>0</v>
      </c>
      <c r="DU26">
        <v>0</v>
      </c>
      <c r="DV26">
        <v>0</v>
      </c>
      <c r="DW26">
        <f t="shared" si="45"/>
        <v>1</v>
      </c>
      <c r="DX26">
        <f t="shared" si="45"/>
        <v>1</v>
      </c>
      <c r="DY26">
        <f t="shared" si="45"/>
        <v>1</v>
      </c>
      <c r="DZ26">
        <f t="shared" si="45"/>
        <v>1</v>
      </c>
      <c r="EA26">
        <f t="shared" si="45"/>
        <v>0</v>
      </c>
      <c r="EB26">
        <f t="shared" si="50"/>
        <v>1</v>
      </c>
      <c r="EC26">
        <f t="shared" si="50"/>
        <v>0</v>
      </c>
      <c r="ED26">
        <f t="shared" si="50"/>
        <v>0</v>
      </c>
      <c r="EE26">
        <f t="shared" si="50"/>
        <v>0</v>
      </c>
      <c r="EF26">
        <f t="shared" si="51"/>
        <v>0</v>
      </c>
      <c r="EG26">
        <f t="shared" si="51"/>
        <v>0</v>
      </c>
      <c r="EH26">
        <v>2</v>
      </c>
      <c r="EI26">
        <f t="shared" si="46"/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f t="shared" si="47"/>
        <v>1</v>
      </c>
      <c r="EZ26">
        <f t="shared" si="47"/>
        <v>0</v>
      </c>
      <c r="FA26">
        <f t="shared" si="47"/>
        <v>0</v>
      </c>
      <c r="FB26">
        <f t="shared" si="47"/>
        <v>0</v>
      </c>
      <c r="FC26">
        <f t="shared" si="47"/>
        <v>0</v>
      </c>
      <c r="FD26">
        <f t="shared" si="52"/>
        <v>0</v>
      </c>
    </row>
    <row r="27" spans="1:160" x14ac:dyDescent="0.35">
      <c r="A27" t="s">
        <v>116</v>
      </c>
      <c r="B27">
        <v>44.984298709999997</v>
      </c>
      <c r="C27">
        <v>-93.265403750000004</v>
      </c>
      <c r="D27">
        <v>2</v>
      </c>
      <c r="E27">
        <f t="shared" si="3"/>
        <v>0</v>
      </c>
      <c r="F27">
        <v>2</v>
      </c>
      <c r="G27">
        <v>3</v>
      </c>
      <c r="H27">
        <f t="shared" si="4"/>
        <v>0</v>
      </c>
      <c r="I27">
        <f t="shared" si="5"/>
        <v>0</v>
      </c>
      <c r="J27">
        <f t="shared" si="6"/>
        <v>1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v>1</v>
      </c>
      <c r="Q27">
        <v>2</v>
      </c>
      <c r="R27">
        <v>3</v>
      </c>
      <c r="S27">
        <v>4</v>
      </c>
      <c r="T27">
        <v>5</v>
      </c>
      <c r="U27">
        <v>4</v>
      </c>
      <c r="V27">
        <v>4</v>
      </c>
      <c r="W27">
        <v>4</v>
      </c>
      <c r="X27">
        <v>5</v>
      </c>
      <c r="Y27">
        <v>3</v>
      </c>
      <c r="Z27">
        <v>3</v>
      </c>
      <c r="AA27">
        <v>1</v>
      </c>
      <c r="AB27">
        <f t="shared" si="12"/>
        <v>1</v>
      </c>
      <c r="AC27">
        <v>2</v>
      </c>
      <c r="AD27">
        <f t="shared" si="13"/>
        <v>0</v>
      </c>
      <c r="AE27">
        <f t="shared" si="14"/>
        <v>1</v>
      </c>
      <c r="AF27">
        <f t="shared" si="15"/>
        <v>0</v>
      </c>
      <c r="AG27">
        <f t="shared" si="16"/>
        <v>0</v>
      </c>
      <c r="AH27">
        <f t="shared" si="17"/>
        <v>0</v>
      </c>
      <c r="AI27">
        <f t="shared" si="18"/>
        <v>0</v>
      </c>
      <c r="AJ27">
        <v>1</v>
      </c>
      <c r="AK27">
        <f t="shared" si="19"/>
        <v>1</v>
      </c>
      <c r="AL27">
        <v>11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 t="shared" si="20"/>
        <v>0</v>
      </c>
      <c r="BA27">
        <f t="shared" si="21"/>
        <v>0</v>
      </c>
      <c r="BB27">
        <f t="shared" si="22"/>
        <v>0</v>
      </c>
      <c r="BC27">
        <f t="shared" si="23"/>
        <v>0</v>
      </c>
      <c r="BD27">
        <f t="shared" si="24"/>
        <v>0</v>
      </c>
      <c r="BE27">
        <f t="shared" si="25"/>
        <v>0</v>
      </c>
      <c r="BF27">
        <f t="shared" si="26"/>
        <v>0</v>
      </c>
      <c r="BG27">
        <f t="shared" si="27"/>
        <v>0</v>
      </c>
      <c r="BH27">
        <f t="shared" si="28"/>
        <v>0</v>
      </c>
      <c r="BI27">
        <f t="shared" si="29"/>
        <v>0</v>
      </c>
      <c r="BJ27">
        <f t="shared" si="30"/>
        <v>1</v>
      </c>
      <c r="BK27">
        <f t="shared" si="31"/>
        <v>0</v>
      </c>
      <c r="BL27">
        <f t="shared" si="32"/>
        <v>0</v>
      </c>
      <c r="BM27">
        <f t="shared" si="33"/>
        <v>0</v>
      </c>
      <c r="BN27">
        <f t="shared" si="34"/>
        <v>0</v>
      </c>
      <c r="BO27">
        <f t="shared" si="35"/>
        <v>0</v>
      </c>
      <c r="BP27">
        <f t="shared" si="36"/>
        <v>0</v>
      </c>
      <c r="BQ27">
        <f t="shared" si="37"/>
        <v>0</v>
      </c>
      <c r="BR27">
        <v>3</v>
      </c>
      <c r="BS27">
        <v>3</v>
      </c>
      <c r="BT27">
        <v>3</v>
      </c>
      <c r="BU27">
        <v>1</v>
      </c>
      <c r="BV27">
        <v>3</v>
      </c>
      <c r="BW27">
        <v>4</v>
      </c>
      <c r="BX27">
        <v>2</v>
      </c>
      <c r="BY27">
        <v>1</v>
      </c>
      <c r="BZ27">
        <v>3</v>
      </c>
      <c r="CA27">
        <v>3</v>
      </c>
      <c r="CB27">
        <v>4</v>
      </c>
      <c r="CC27">
        <v>4</v>
      </c>
      <c r="CD27">
        <v>2</v>
      </c>
      <c r="CE27">
        <f t="shared" si="38"/>
        <v>0</v>
      </c>
      <c r="CF27">
        <f t="shared" si="39"/>
        <v>1</v>
      </c>
      <c r="CG27">
        <f t="shared" si="40"/>
        <v>0</v>
      </c>
      <c r="CH27">
        <f t="shared" si="41"/>
        <v>0</v>
      </c>
      <c r="CI27">
        <f t="shared" si="42"/>
        <v>0</v>
      </c>
      <c r="CJ27">
        <f t="shared" si="43"/>
        <v>0</v>
      </c>
      <c r="CL27">
        <v>2</v>
      </c>
      <c r="CM27">
        <v>3</v>
      </c>
      <c r="CN27">
        <v>4</v>
      </c>
      <c r="CO27">
        <v>5</v>
      </c>
      <c r="CP27">
        <v>3</v>
      </c>
      <c r="CQ27">
        <v>2</v>
      </c>
      <c r="CR27">
        <v>3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f t="shared" si="44"/>
        <v>0</v>
      </c>
      <c r="DC27">
        <f t="shared" si="44"/>
        <v>0</v>
      </c>
      <c r="DD27">
        <f t="shared" si="44"/>
        <v>1</v>
      </c>
      <c r="DE27">
        <f t="shared" si="44"/>
        <v>0</v>
      </c>
      <c r="DF27">
        <f t="shared" si="44"/>
        <v>0</v>
      </c>
      <c r="DG27">
        <f t="shared" si="48"/>
        <v>0</v>
      </c>
      <c r="DH27">
        <f t="shared" si="48"/>
        <v>0</v>
      </c>
      <c r="DI27">
        <f t="shared" si="48"/>
        <v>0</v>
      </c>
      <c r="DJ27">
        <f t="shared" si="48"/>
        <v>0</v>
      </c>
      <c r="DK27">
        <f t="shared" si="49"/>
        <v>0</v>
      </c>
      <c r="DL27">
        <f t="shared" si="49"/>
        <v>0</v>
      </c>
      <c r="DM27">
        <v>4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f t="shared" si="45"/>
        <v>0</v>
      </c>
      <c r="DX27">
        <f t="shared" si="45"/>
        <v>0</v>
      </c>
      <c r="DY27">
        <f t="shared" si="45"/>
        <v>0</v>
      </c>
      <c r="DZ27">
        <f t="shared" si="45"/>
        <v>1</v>
      </c>
      <c r="EA27">
        <f t="shared" si="45"/>
        <v>0</v>
      </c>
      <c r="EB27">
        <f t="shared" si="50"/>
        <v>0</v>
      </c>
      <c r="EC27">
        <f t="shared" si="50"/>
        <v>0</v>
      </c>
      <c r="ED27">
        <f t="shared" si="50"/>
        <v>0</v>
      </c>
      <c r="EE27">
        <f t="shared" si="50"/>
        <v>0</v>
      </c>
      <c r="EF27">
        <f t="shared" si="51"/>
        <v>0</v>
      </c>
      <c r="EG27">
        <f t="shared" si="51"/>
        <v>0</v>
      </c>
      <c r="EH27">
        <v>1</v>
      </c>
      <c r="EI27">
        <f t="shared" si="46"/>
        <v>1</v>
      </c>
      <c r="EJ27">
        <v>2</v>
      </c>
      <c r="EK27">
        <v>2</v>
      </c>
      <c r="EL27">
        <v>2</v>
      </c>
      <c r="EM27">
        <v>2</v>
      </c>
      <c r="EN27">
        <v>1</v>
      </c>
      <c r="EO27">
        <v>2</v>
      </c>
      <c r="EP27">
        <v>2</v>
      </c>
      <c r="EQ27">
        <v>2</v>
      </c>
      <c r="ER27">
        <v>5</v>
      </c>
      <c r="ES27">
        <v>4</v>
      </c>
      <c r="ET27">
        <v>5</v>
      </c>
      <c r="EU27">
        <v>3</v>
      </c>
      <c r="EV27">
        <v>2</v>
      </c>
      <c r="EW27">
        <v>2</v>
      </c>
      <c r="EX27">
        <v>3</v>
      </c>
      <c r="EY27">
        <f t="shared" si="47"/>
        <v>0</v>
      </c>
      <c r="EZ27">
        <f t="shared" si="47"/>
        <v>0</v>
      </c>
      <c r="FA27">
        <f t="shared" si="47"/>
        <v>0</v>
      </c>
      <c r="FB27">
        <f t="shared" si="47"/>
        <v>1</v>
      </c>
      <c r="FC27">
        <f t="shared" si="47"/>
        <v>0</v>
      </c>
      <c r="FD27">
        <f t="shared" si="52"/>
        <v>0</v>
      </c>
    </row>
    <row r="28" spans="1:160" x14ac:dyDescent="0.35">
      <c r="A28" t="s">
        <v>117</v>
      </c>
      <c r="B28">
        <v>41.388198850000002</v>
      </c>
      <c r="C28">
        <v>-87.954299930000005</v>
      </c>
      <c r="D28">
        <v>2</v>
      </c>
      <c r="E28">
        <f t="shared" si="3"/>
        <v>0</v>
      </c>
      <c r="F28">
        <v>4</v>
      </c>
      <c r="G28" t="s">
        <v>118</v>
      </c>
      <c r="H28">
        <f t="shared" si="4"/>
        <v>0</v>
      </c>
      <c r="I28">
        <f t="shared" si="5"/>
        <v>0</v>
      </c>
      <c r="J28">
        <f t="shared" si="6"/>
        <v>1</v>
      </c>
      <c r="K28">
        <f t="shared" si="7"/>
        <v>0</v>
      </c>
      <c r="L28">
        <f t="shared" si="8"/>
        <v>0</v>
      </c>
      <c r="M28">
        <f t="shared" si="9"/>
        <v>1</v>
      </c>
      <c r="N28">
        <f t="shared" si="10"/>
        <v>0</v>
      </c>
      <c r="O28">
        <f t="shared" si="11"/>
        <v>0</v>
      </c>
      <c r="P28">
        <v>5</v>
      </c>
      <c r="Q28">
        <v>5</v>
      </c>
      <c r="R28">
        <v>5</v>
      </c>
      <c r="S28">
        <v>5</v>
      </c>
      <c r="T28">
        <v>5</v>
      </c>
      <c r="U28">
        <v>4</v>
      </c>
      <c r="V28">
        <v>1</v>
      </c>
      <c r="W28">
        <v>5</v>
      </c>
      <c r="X28">
        <v>5</v>
      </c>
      <c r="Y28">
        <v>2</v>
      </c>
      <c r="Z28">
        <v>5</v>
      </c>
      <c r="AA28">
        <v>2</v>
      </c>
      <c r="AB28">
        <f t="shared" si="12"/>
        <v>0</v>
      </c>
      <c r="AC28">
        <v>0</v>
      </c>
      <c r="AD28">
        <f t="shared" si="13"/>
        <v>0</v>
      </c>
      <c r="AE28">
        <f t="shared" si="14"/>
        <v>0</v>
      </c>
      <c r="AF28">
        <f t="shared" si="15"/>
        <v>0</v>
      </c>
      <c r="AG28">
        <f t="shared" si="16"/>
        <v>0</v>
      </c>
      <c r="AH28">
        <f t="shared" si="17"/>
        <v>0</v>
      </c>
      <c r="AI28">
        <f t="shared" si="18"/>
        <v>0</v>
      </c>
      <c r="AJ28">
        <v>1</v>
      </c>
      <c r="AK28">
        <f t="shared" si="19"/>
        <v>1</v>
      </c>
      <c r="AL28">
        <v>7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si="20"/>
        <v>0</v>
      </c>
      <c r="BA28">
        <f t="shared" si="21"/>
        <v>0</v>
      </c>
      <c r="BB28">
        <f t="shared" si="22"/>
        <v>0</v>
      </c>
      <c r="BC28">
        <f t="shared" si="23"/>
        <v>0</v>
      </c>
      <c r="BD28">
        <f t="shared" si="24"/>
        <v>0</v>
      </c>
      <c r="BE28">
        <f t="shared" si="25"/>
        <v>0</v>
      </c>
      <c r="BF28">
        <f t="shared" si="26"/>
        <v>1</v>
      </c>
      <c r="BG28">
        <f t="shared" si="27"/>
        <v>0</v>
      </c>
      <c r="BH28">
        <f t="shared" si="28"/>
        <v>0</v>
      </c>
      <c r="BI28">
        <f t="shared" si="29"/>
        <v>0</v>
      </c>
      <c r="BJ28">
        <f t="shared" si="30"/>
        <v>0</v>
      </c>
      <c r="BK28">
        <f t="shared" si="31"/>
        <v>0</v>
      </c>
      <c r="BL28">
        <f t="shared" si="32"/>
        <v>0</v>
      </c>
      <c r="BM28">
        <f t="shared" si="33"/>
        <v>0</v>
      </c>
      <c r="BN28">
        <f t="shared" si="34"/>
        <v>0</v>
      </c>
      <c r="BO28">
        <f t="shared" si="35"/>
        <v>0</v>
      </c>
      <c r="BP28">
        <f t="shared" si="36"/>
        <v>0</v>
      </c>
      <c r="BQ28">
        <f t="shared" si="37"/>
        <v>0</v>
      </c>
      <c r="BR28">
        <v>3</v>
      </c>
      <c r="BS28">
        <v>1</v>
      </c>
      <c r="BT28">
        <v>1</v>
      </c>
      <c r="BU28">
        <v>5</v>
      </c>
      <c r="BV28">
        <v>4</v>
      </c>
      <c r="BW28">
        <v>3</v>
      </c>
      <c r="BX28">
        <v>5</v>
      </c>
      <c r="BY28">
        <v>1</v>
      </c>
      <c r="BZ28">
        <v>4</v>
      </c>
      <c r="CA28">
        <v>5</v>
      </c>
      <c r="CB28">
        <v>5</v>
      </c>
      <c r="CC28">
        <v>1</v>
      </c>
      <c r="CD28">
        <v>1</v>
      </c>
      <c r="CE28">
        <f t="shared" si="38"/>
        <v>1</v>
      </c>
      <c r="CF28">
        <f t="shared" si="39"/>
        <v>0</v>
      </c>
      <c r="CG28">
        <f t="shared" si="40"/>
        <v>0</v>
      </c>
      <c r="CH28">
        <f t="shared" si="41"/>
        <v>0</v>
      </c>
      <c r="CI28">
        <f t="shared" si="42"/>
        <v>0</v>
      </c>
      <c r="CJ28">
        <f t="shared" si="43"/>
        <v>0</v>
      </c>
      <c r="CL28">
        <v>1</v>
      </c>
      <c r="CM28">
        <v>1</v>
      </c>
      <c r="CN28">
        <v>3</v>
      </c>
      <c r="CO28">
        <v>5</v>
      </c>
      <c r="CP28">
        <v>1</v>
      </c>
      <c r="CQ28">
        <v>5</v>
      </c>
      <c r="CR28">
        <v>1</v>
      </c>
      <c r="CS28">
        <v>2</v>
      </c>
      <c r="CT28">
        <v>3</v>
      </c>
      <c r="CU28">
        <v>4</v>
      </c>
      <c r="CV28">
        <v>6</v>
      </c>
      <c r="CW28">
        <v>0</v>
      </c>
      <c r="CX28">
        <v>0</v>
      </c>
      <c r="CY28">
        <v>0</v>
      </c>
      <c r="CZ28">
        <v>0</v>
      </c>
      <c r="DA28">
        <v>0</v>
      </c>
      <c r="DB28">
        <f t="shared" si="44"/>
        <v>1</v>
      </c>
      <c r="DC28">
        <f t="shared" si="44"/>
        <v>1</v>
      </c>
      <c r="DD28">
        <f t="shared" si="44"/>
        <v>1</v>
      </c>
      <c r="DE28">
        <f t="shared" si="44"/>
        <v>1</v>
      </c>
      <c r="DF28">
        <f t="shared" si="44"/>
        <v>0</v>
      </c>
      <c r="DG28">
        <f t="shared" si="48"/>
        <v>1</v>
      </c>
      <c r="DH28">
        <f t="shared" si="48"/>
        <v>0</v>
      </c>
      <c r="DI28">
        <f t="shared" si="48"/>
        <v>0</v>
      </c>
      <c r="DJ28">
        <f t="shared" si="48"/>
        <v>0</v>
      </c>
      <c r="DK28">
        <f t="shared" si="49"/>
        <v>0</v>
      </c>
      <c r="DL28">
        <f t="shared" si="49"/>
        <v>0</v>
      </c>
      <c r="DM28">
        <v>1</v>
      </c>
      <c r="DN28">
        <v>2</v>
      </c>
      <c r="DO28">
        <v>3</v>
      </c>
      <c r="DP28">
        <v>6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f t="shared" si="45"/>
        <v>1</v>
      </c>
      <c r="DX28">
        <f t="shared" si="45"/>
        <v>1</v>
      </c>
      <c r="DY28">
        <f t="shared" si="45"/>
        <v>1</v>
      </c>
      <c r="DZ28">
        <f t="shared" si="45"/>
        <v>0</v>
      </c>
      <c r="EA28">
        <f t="shared" si="45"/>
        <v>0</v>
      </c>
      <c r="EB28">
        <f t="shared" si="50"/>
        <v>1</v>
      </c>
      <c r="EC28">
        <f t="shared" si="50"/>
        <v>0</v>
      </c>
      <c r="ED28">
        <f t="shared" si="50"/>
        <v>0</v>
      </c>
      <c r="EE28">
        <f t="shared" si="50"/>
        <v>0</v>
      </c>
      <c r="EF28">
        <f t="shared" si="51"/>
        <v>0</v>
      </c>
      <c r="EG28">
        <f t="shared" si="51"/>
        <v>0</v>
      </c>
      <c r="EH28">
        <v>2</v>
      </c>
      <c r="EI28">
        <f t="shared" si="46"/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f t="shared" si="47"/>
        <v>1</v>
      </c>
      <c r="EZ28">
        <f t="shared" si="47"/>
        <v>0</v>
      </c>
      <c r="FA28">
        <f t="shared" si="47"/>
        <v>0</v>
      </c>
      <c r="FB28">
        <f t="shared" si="47"/>
        <v>0</v>
      </c>
      <c r="FC28">
        <f t="shared" si="47"/>
        <v>0</v>
      </c>
      <c r="FD28">
        <f t="shared" si="52"/>
        <v>0</v>
      </c>
    </row>
    <row r="29" spans="1:160" x14ac:dyDescent="0.35">
      <c r="A29" t="s">
        <v>119</v>
      </c>
      <c r="B29">
        <v>42.121902470000002</v>
      </c>
      <c r="C29">
        <v>-76.86969757</v>
      </c>
      <c r="D29">
        <v>2</v>
      </c>
      <c r="E29">
        <f t="shared" si="3"/>
        <v>0</v>
      </c>
      <c r="F29">
        <v>3</v>
      </c>
      <c r="G29" t="s">
        <v>120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1</v>
      </c>
      <c r="L29">
        <f t="shared" si="8"/>
        <v>1</v>
      </c>
      <c r="M29">
        <f t="shared" si="9"/>
        <v>1</v>
      </c>
      <c r="N29">
        <f t="shared" si="10"/>
        <v>0</v>
      </c>
      <c r="O29">
        <f t="shared" si="11"/>
        <v>0</v>
      </c>
      <c r="P29">
        <v>2</v>
      </c>
      <c r="Q29">
        <v>1</v>
      </c>
      <c r="R29">
        <v>1</v>
      </c>
      <c r="S29">
        <v>1</v>
      </c>
      <c r="T29">
        <v>4</v>
      </c>
      <c r="U29">
        <v>4</v>
      </c>
      <c r="V29">
        <v>4</v>
      </c>
      <c r="W29">
        <v>5</v>
      </c>
      <c r="X29">
        <v>3</v>
      </c>
      <c r="Y29">
        <v>5</v>
      </c>
      <c r="Z29">
        <v>4</v>
      </c>
      <c r="AA29">
        <v>1</v>
      </c>
      <c r="AB29">
        <f t="shared" si="12"/>
        <v>1</v>
      </c>
      <c r="AC29" t="s">
        <v>63</v>
      </c>
      <c r="AD29">
        <f t="shared" si="13"/>
        <v>0</v>
      </c>
      <c r="AE29">
        <f t="shared" si="14"/>
        <v>1</v>
      </c>
      <c r="AF29">
        <f t="shared" si="15"/>
        <v>0</v>
      </c>
      <c r="AG29">
        <f t="shared" si="16"/>
        <v>0</v>
      </c>
      <c r="AH29">
        <f t="shared" si="17"/>
        <v>1</v>
      </c>
      <c r="AI29">
        <f t="shared" si="18"/>
        <v>0</v>
      </c>
      <c r="AJ29">
        <v>2</v>
      </c>
      <c r="AK29">
        <f t="shared" si="19"/>
        <v>0</v>
      </c>
      <c r="AL29">
        <v>15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20"/>
        <v>0</v>
      </c>
      <c r="BA29">
        <f t="shared" si="21"/>
        <v>0</v>
      </c>
      <c r="BB29">
        <f t="shared" si="22"/>
        <v>0</v>
      </c>
      <c r="BC29">
        <f t="shared" si="23"/>
        <v>0</v>
      </c>
      <c r="BD29">
        <f t="shared" si="24"/>
        <v>0</v>
      </c>
      <c r="BE29">
        <f t="shared" si="25"/>
        <v>0</v>
      </c>
      <c r="BF29">
        <f t="shared" si="26"/>
        <v>0</v>
      </c>
      <c r="BG29">
        <f t="shared" si="27"/>
        <v>0</v>
      </c>
      <c r="BH29">
        <f t="shared" si="28"/>
        <v>0</v>
      </c>
      <c r="BI29">
        <f t="shared" si="29"/>
        <v>0</v>
      </c>
      <c r="BJ29">
        <f t="shared" si="30"/>
        <v>0</v>
      </c>
      <c r="BK29">
        <f t="shared" si="31"/>
        <v>0</v>
      </c>
      <c r="BL29">
        <f t="shared" si="32"/>
        <v>0</v>
      </c>
      <c r="BM29">
        <f t="shared" si="33"/>
        <v>0</v>
      </c>
      <c r="BN29">
        <f t="shared" si="34"/>
        <v>1</v>
      </c>
      <c r="BO29">
        <f t="shared" si="35"/>
        <v>0</v>
      </c>
      <c r="BP29">
        <f t="shared" si="36"/>
        <v>0</v>
      </c>
      <c r="BQ29">
        <f t="shared" si="37"/>
        <v>0</v>
      </c>
      <c r="BR29">
        <v>1</v>
      </c>
      <c r="BS29">
        <v>3</v>
      </c>
      <c r="BT29">
        <v>1</v>
      </c>
      <c r="BU29">
        <v>4</v>
      </c>
      <c r="BV29">
        <v>3</v>
      </c>
      <c r="BW29">
        <v>3</v>
      </c>
      <c r="BX29">
        <v>3</v>
      </c>
      <c r="BY29">
        <v>4</v>
      </c>
      <c r="BZ29">
        <v>2</v>
      </c>
      <c r="CA29">
        <v>3</v>
      </c>
      <c r="CB29">
        <v>2</v>
      </c>
      <c r="CC29">
        <v>1</v>
      </c>
      <c r="CD29" t="s">
        <v>83</v>
      </c>
      <c r="CE29">
        <f t="shared" si="38"/>
        <v>1</v>
      </c>
      <c r="CF29">
        <f t="shared" si="39"/>
        <v>1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L29">
        <v>5</v>
      </c>
      <c r="CM29">
        <v>2</v>
      </c>
      <c r="CN29">
        <v>2</v>
      </c>
      <c r="CO29">
        <v>5</v>
      </c>
      <c r="CP29">
        <v>3</v>
      </c>
      <c r="CQ29">
        <v>4</v>
      </c>
      <c r="CR29">
        <v>1</v>
      </c>
      <c r="CS29">
        <v>2</v>
      </c>
      <c r="CT29">
        <v>3</v>
      </c>
      <c r="CU29">
        <v>4</v>
      </c>
      <c r="CV29">
        <v>6</v>
      </c>
      <c r="CW29">
        <v>0</v>
      </c>
      <c r="CX29">
        <v>0</v>
      </c>
      <c r="CY29">
        <v>0</v>
      </c>
      <c r="CZ29">
        <v>0</v>
      </c>
      <c r="DA29">
        <v>0</v>
      </c>
      <c r="DB29">
        <f t="shared" si="44"/>
        <v>1</v>
      </c>
      <c r="DC29">
        <f t="shared" si="44"/>
        <v>1</v>
      </c>
      <c r="DD29">
        <f t="shared" si="44"/>
        <v>1</v>
      </c>
      <c r="DE29">
        <f t="shared" si="44"/>
        <v>1</v>
      </c>
      <c r="DF29">
        <f t="shared" si="44"/>
        <v>0</v>
      </c>
      <c r="DG29">
        <f t="shared" si="48"/>
        <v>1</v>
      </c>
      <c r="DH29">
        <f t="shared" si="48"/>
        <v>0</v>
      </c>
      <c r="DI29">
        <f t="shared" si="48"/>
        <v>0</v>
      </c>
      <c r="DJ29">
        <f t="shared" si="48"/>
        <v>0</v>
      </c>
      <c r="DK29">
        <f t="shared" si="49"/>
        <v>0</v>
      </c>
      <c r="DL29">
        <f t="shared" si="49"/>
        <v>0</v>
      </c>
      <c r="DM29">
        <v>1</v>
      </c>
      <c r="DN29">
        <v>2</v>
      </c>
      <c r="DO29">
        <v>3</v>
      </c>
      <c r="DP29">
        <v>4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f t="shared" si="45"/>
        <v>1</v>
      </c>
      <c r="DX29">
        <f t="shared" si="45"/>
        <v>1</v>
      </c>
      <c r="DY29">
        <f t="shared" si="45"/>
        <v>1</v>
      </c>
      <c r="DZ29">
        <f t="shared" si="45"/>
        <v>1</v>
      </c>
      <c r="EA29">
        <f t="shared" si="45"/>
        <v>0</v>
      </c>
      <c r="EB29">
        <f t="shared" si="50"/>
        <v>0</v>
      </c>
      <c r="EC29">
        <f t="shared" si="50"/>
        <v>0</v>
      </c>
      <c r="ED29">
        <f t="shared" si="50"/>
        <v>0</v>
      </c>
      <c r="EE29">
        <f t="shared" si="50"/>
        <v>0</v>
      </c>
      <c r="EF29">
        <f t="shared" si="51"/>
        <v>0</v>
      </c>
      <c r="EG29">
        <f t="shared" si="51"/>
        <v>0</v>
      </c>
      <c r="EH29">
        <v>2</v>
      </c>
      <c r="EI29">
        <f t="shared" si="46"/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f t="shared" si="47"/>
        <v>1</v>
      </c>
      <c r="EZ29">
        <f t="shared" si="47"/>
        <v>0</v>
      </c>
      <c r="FA29">
        <f t="shared" si="47"/>
        <v>0</v>
      </c>
      <c r="FB29">
        <f t="shared" si="47"/>
        <v>0</v>
      </c>
      <c r="FC29">
        <f t="shared" si="47"/>
        <v>0</v>
      </c>
      <c r="FD29">
        <f t="shared" si="52"/>
        <v>0</v>
      </c>
    </row>
    <row r="30" spans="1:160" x14ac:dyDescent="0.35">
      <c r="A30" t="s">
        <v>121</v>
      </c>
      <c r="B30">
        <v>39.996902470000002</v>
      </c>
      <c r="C30">
        <v>-75.075996399999994</v>
      </c>
      <c r="D30">
        <v>2</v>
      </c>
      <c r="E30">
        <f t="shared" si="3"/>
        <v>0</v>
      </c>
      <c r="F30">
        <v>3</v>
      </c>
      <c r="G30" t="s">
        <v>88</v>
      </c>
      <c r="H30">
        <f t="shared" si="4"/>
        <v>0</v>
      </c>
      <c r="I30">
        <f t="shared" si="5"/>
        <v>1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1</v>
      </c>
      <c r="N30">
        <f t="shared" si="10"/>
        <v>0</v>
      </c>
      <c r="O30">
        <f t="shared" si="11"/>
        <v>0</v>
      </c>
      <c r="P30">
        <v>5</v>
      </c>
      <c r="Q30">
        <v>5</v>
      </c>
      <c r="R30">
        <v>5</v>
      </c>
      <c r="S30">
        <v>5</v>
      </c>
      <c r="T30">
        <v>5</v>
      </c>
      <c r="U30">
        <v>4</v>
      </c>
      <c r="V30">
        <v>3</v>
      </c>
      <c r="W30">
        <v>4</v>
      </c>
      <c r="X30">
        <v>4</v>
      </c>
      <c r="Y30">
        <v>2</v>
      </c>
      <c r="Z30">
        <v>2</v>
      </c>
      <c r="AA30">
        <v>1</v>
      </c>
      <c r="AB30">
        <f t="shared" si="12"/>
        <v>1</v>
      </c>
      <c r="AC30" t="s">
        <v>122</v>
      </c>
      <c r="AD30">
        <f t="shared" si="13"/>
        <v>0</v>
      </c>
      <c r="AE30">
        <f t="shared" si="14"/>
        <v>1</v>
      </c>
      <c r="AF30">
        <f t="shared" si="15"/>
        <v>0</v>
      </c>
      <c r="AG30">
        <f t="shared" si="16"/>
        <v>1</v>
      </c>
      <c r="AH30">
        <f t="shared" si="17"/>
        <v>1</v>
      </c>
      <c r="AI30">
        <f t="shared" si="18"/>
        <v>0</v>
      </c>
      <c r="AJ30">
        <v>1</v>
      </c>
      <c r="AK30">
        <f t="shared" si="19"/>
        <v>1</v>
      </c>
      <c r="AL30">
        <v>3</v>
      </c>
      <c r="AM30">
        <v>6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20"/>
        <v>0</v>
      </c>
      <c r="BA30">
        <f t="shared" si="21"/>
        <v>0</v>
      </c>
      <c r="BB30">
        <f t="shared" si="22"/>
        <v>1</v>
      </c>
      <c r="BC30">
        <f t="shared" si="23"/>
        <v>0</v>
      </c>
      <c r="BD30">
        <f t="shared" si="24"/>
        <v>0</v>
      </c>
      <c r="BE30">
        <f t="shared" si="25"/>
        <v>1</v>
      </c>
      <c r="BF30">
        <f t="shared" si="26"/>
        <v>0</v>
      </c>
      <c r="BG30">
        <f t="shared" si="27"/>
        <v>0</v>
      </c>
      <c r="BH30">
        <f t="shared" si="28"/>
        <v>0</v>
      </c>
      <c r="BI30">
        <f t="shared" si="29"/>
        <v>0</v>
      </c>
      <c r="BJ30">
        <f t="shared" si="30"/>
        <v>0</v>
      </c>
      <c r="BK30">
        <f t="shared" si="31"/>
        <v>0</v>
      </c>
      <c r="BL30">
        <f t="shared" si="32"/>
        <v>0</v>
      </c>
      <c r="BM30">
        <f t="shared" si="33"/>
        <v>0</v>
      </c>
      <c r="BN30">
        <f t="shared" si="34"/>
        <v>0</v>
      </c>
      <c r="BO30">
        <f t="shared" si="35"/>
        <v>0</v>
      </c>
      <c r="BP30">
        <f t="shared" si="36"/>
        <v>0</v>
      </c>
      <c r="BQ30">
        <f t="shared" si="37"/>
        <v>0</v>
      </c>
      <c r="BR30">
        <v>2</v>
      </c>
      <c r="BS30">
        <v>3</v>
      </c>
      <c r="BT30">
        <v>2</v>
      </c>
      <c r="BU30">
        <v>3</v>
      </c>
      <c r="BV30">
        <v>2</v>
      </c>
      <c r="BW30">
        <v>3</v>
      </c>
      <c r="BX30">
        <v>2</v>
      </c>
      <c r="BY30">
        <v>2</v>
      </c>
      <c r="BZ30">
        <v>4</v>
      </c>
      <c r="CA30">
        <v>2</v>
      </c>
      <c r="CB30">
        <v>2</v>
      </c>
      <c r="CC30">
        <v>2</v>
      </c>
      <c r="CD30">
        <v>3</v>
      </c>
      <c r="CE30">
        <f t="shared" si="38"/>
        <v>0</v>
      </c>
      <c r="CF30">
        <f t="shared" si="39"/>
        <v>0</v>
      </c>
      <c r="CG30">
        <f t="shared" si="40"/>
        <v>1</v>
      </c>
      <c r="CH30">
        <f t="shared" si="41"/>
        <v>0</v>
      </c>
      <c r="CI30">
        <f t="shared" si="42"/>
        <v>0</v>
      </c>
      <c r="CJ30">
        <f t="shared" si="43"/>
        <v>0</v>
      </c>
      <c r="CL30">
        <v>3</v>
      </c>
      <c r="CM30">
        <v>4</v>
      </c>
      <c r="CN30">
        <v>4</v>
      </c>
      <c r="CO30">
        <v>3</v>
      </c>
      <c r="CP30">
        <v>3</v>
      </c>
      <c r="CQ30">
        <v>3</v>
      </c>
      <c r="CR30">
        <v>1</v>
      </c>
      <c r="CS30">
        <v>3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f t="shared" si="44"/>
        <v>1</v>
      </c>
      <c r="DC30">
        <f t="shared" si="44"/>
        <v>0</v>
      </c>
      <c r="DD30">
        <f t="shared" si="44"/>
        <v>1</v>
      </c>
      <c r="DE30">
        <f t="shared" si="44"/>
        <v>0</v>
      </c>
      <c r="DF30">
        <f t="shared" si="44"/>
        <v>0</v>
      </c>
      <c r="DG30">
        <f t="shared" si="48"/>
        <v>0</v>
      </c>
      <c r="DH30">
        <f t="shared" si="48"/>
        <v>0</v>
      </c>
      <c r="DI30">
        <f t="shared" si="48"/>
        <v>0</v>
      </c>
      <c r="DJ30">
        <f t="shared" si="48"/>
        <v>0</v>
      </c>
      <c r="DK30">
        <f t="shared" si="49"/>
        <v>0</v>
      </c>
      <c r="DL30">
        <f t="shared" si="49"/>
        <v>0</v>
      </c>
      <c r="DM30">
        <v>1</v>
      </c>
      <c r="DN30">
        <v>3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f t="shared" si="45"/>
        <v>1</v>
      </c>
      <c r="DX30">
        <f t="shared" si="45"/>
        <v>0</v>
      </c>
      <c r="DY30">
        <f t="shared" si="45"/>
        <v>1</v>
      </c>
      <c r="DZ30">
        <f t="shared" si="45"/>
        <v>0</v>
      </c>
      <c r="EA30">
        <f t="shared" si="45"/>
        <v>0</v>
      </c>
      <c r="EB30">
        <f t="shared" si="50"/>
        <v>0</v>
      </c>
      <c r="EC30">
        <f t="shared" si="50"/>
        <v>0</v>
      </c>
      <c r="ED30">
        <f t="shared" si="50"/>
        <v>0</v>
      </c>
      <c r="EE30">
        <f t="shared" si="50"/>
        <v>0</v>
      </c>
      <c r="EF30">
        <f t="shared" si="51"/>
        <v>0</v>
      </c>
      <c r="EG30">
        <f t="shared" si="51"/>
        <v>0</v>
      </c>
      <c r="EH30">
        <v>1</v>
      </c>
      <c r="EI30">
        <f t="shared" si="46"/>
        <v>1</v>
      </c>
      <c r="EJ30">
        <v>4</v>
      </c>
      <c r="EK30">
        <v>3</v>
      </c>
      <c r="EL30">
        <v>2</v>
      </c>
      <c r="EM30">
        <v>2</v>
      </c>
      <c r="EN30">
        <v>3</v>
      </c>
      <c r="EO30">
        <v>3</v>
      </c>
      <c r="EP30">
        <v>3</v>
      </c>
      <c r="EQ30">
        <v>4</v>
      </c>
      <c r="ER30">
        <v>3</v>
      </c>
      <c r="ES30">
        <v>3</v>
      </c>
      <c r="ET30">
        <v>3</v>
      </c>
      <c r="EU30">
        <v>3</v>
      </c>
      <c r="EV30">
        <v>2</v>
      </c>
      <c r="EW30">
        <v>2</v>
      </c>
      <c r="EX30" t="s">
        <v>69</v>
      </c>
      <c r="EY30">
        <f t="shared" si="47"/>
        <v>0</v>
      </c>
      <c r="EZ30">
        <f t="shared" si="47"/>
        <v>0</v>
      </c>
      <c r="FA30">
        <f t="shared" si="47"/>
        <v>1</v>
      </c>
      <c r="FB30">
        <f t="shared" si="47"/>
        <v>1</v>
      </c>
      <c r="FC30">
        <f t="shared" si="47"/>
        <v>0</v>
      </c>
      <c r="FD30">
        <f t="shared" si="52"/>
        <v>0</v>
      </c>
    </row>
    <row r="31" spans="1:160" x14ac:dyDescent="0.35">
      <c r="A31" t="s">
        <v>123</v>
      </c>
      <c r="B31">
        <v>28.544494629999999</v>
      </c>
      <c r="C31">
        <v>-81.370597840000002</v>
      </c>
      <c r="D31">
        <v>2</v>
      </c>
      <c r="E31">
        <f t="shared" si="3"/>
        <v>0</v>
      </c>
      <c r="F31">
        <v>4</v>
      </c>
      <c r="G31" t="s">
        <v>101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 t="shared" si="8"/>
        <v>1</v>
      </c>
      <c r="M31">
        <f t="shared" si="9"/>
        <v>1</v>
      </c>
      <c r="N31">
        <f t="shared" si="10"/>
        <v>0</v>
      </c>
      <c r="O31">
        <f t="shared" si="11"/>
        <v>0</v>
      </c>
      <c r="P31">
        <v>3</v>
      </c>
      <c r="Q31">
        <v>4</v>
      </c>
      <c r="R31">
        <v>3</v>
      </c>
      <c r="S31">
        <v>3</v>
      </c>
      <c r="T31">
        <v>5</v>
      </c>
      <c r="U31">
        <v>3</v>
      </c>
      <c r="V31">
        <v>3</v>
      </c>
      <c r="W31">
        <v>4</v>
      </c>
      <c r="X31">
        <v>4</v>
      </c>
      <c r="Y31">
        <v>3</v>
      </c>
      <c r="Z31">
        <v>3</v>
      </c>
      <c r="AA31">
        <v>1</v>
      </c>
      <c r="AB31">
        <f t="shared" si="12"/>
        <v>1</v>
      </c>
      <c r="AC31" t="s">
        <v>94</v>
      </c>
      <c r="AD31">
        <f t="shared" si="13"/>
        <v>1</v>
      </c>
      <c r="AE31">
        <f t="shared" si="14"/>
        <v>1</v>
      </c>
      <c r="AF31">
        <f t="shared" si="15"/>
        <v>0</v>
      </c>
      <c r="AG31">
        <f t="shared" si="16"/>
        <v>0</v>
      </c>
      <c r="AH31">
        <f t="shared" si="17"/>
        <v>1</v>
      </c>
      <c r="AI31">
        <f t="shared" si="18"/>
        <v>0</v>
      </c>
      <c r="AJ31">
        <v>2</v>
      </c>
      <c r="AK31">
        <f t="shared" si="19"/>
        <v>0</v>
      </c>
      <c r="AL31">
        <v>7</v>
      </c>
      <c r="AM31">
        <v>10</v>
      </c>
      <c r="AN31">
        <v>15</v>
      </c>
      <c r="AO31">
        <v>16</v>
      </c>
      <c r="AP31">
        <v>17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20"/>
        <v>0</v>
      </c>
      <c r="BA31">
        <f t="shared" si="21"/>
        <v>0</v>
      </c>
      <c r="BB31">
        <f t="shared" si="22"/>
        <v>0</v>
      </c>
      <c r="BC31">
        <f t="shared" si="23"/>
        <v>0</v>
      </c>
      <c r="BD31">
        <f t="shared" si="24"/>
        <v>0</v>
      </c>
      <c r="BE31">
        <f t="shared" si="25"/>
        <v>0</v>
      </c>
      <c r="BF31">
        <f t="shared" si="26"/>
        <v>1</v>
      </c>
      <c r="BG31">
        <f t="shared" si="27"/>
        <v>0</v>
      </c>
      <c r="BH31">
        <f t="shared" si="28"/>
        <v>0</v>
      </c>
      <c r="BI31">
        <f t="shared" si="29"/>
        <v>1</v>
      </c>
      <c r="BJ31">
        <f t="shared" si="30"/>
        <v>0</v>
      </c>
      <c r="BK31">
        <f t="shared" si="31"/>
        <v>0</v>
      </c>
      <c r="BL31">
        <f t="shared" si="32"/>
        <v>0</v>
      </c>
      <c r="BM31">
        <f t="shared" si="33"/>
        <v>0</v>
      </c>
      <c r="BN31">
        <f t="shared" si="34"/>
        <v>1</v>
      </c>
      <c r="BO31">
        <f t="shared" si="35"/>
        <v>1</v>
      </c>
      <c r="BP31">
        <f t="shared" si="36"/>
        <v>1</v>
      </c>
      <c r="BQ31">
        <f t="shared" si="37"/>
        <v>0</v>
      </c>
      <c r="BR31">
        <v>2</v>
      </c>
      <c r="BS31">
        <v>2</v>
      </c>
      <c r="BT31">
        <v>1</v>
      </c>
      <c r="BU31">
        <v>2</v>
      </c>
      <c r="BV31">
        <v>3</v>
      </c>
      <c r="BW31">
        <v>2</v>
      </c>
      <c r="BX31">
        <v>3</v>
      </c>
      <c r="BY31">
        <v>2</v>
      </c>
      <c r="BZ31">
        <v>3</v>
      </c>
      <c r="CA31">
        <v>3</v>
      </c>
      <c r="CB31">
        <v>2</v>
      </c>
      <c r="CC31">
        <v>2</v>
      </c>
      <c r="CD31">
        <v>1</v>
      </c>
      <c r="CE31">
        <f t="shared" si="38"/>
        <v>1</v>
      </c>
      <c r="CF31">
        <f t="shared" si="39"/>
        <v>0</v>
      </c>
      <c r="CG31">
        <f t="shared" si="40"/>
        <v>0</v>
      </c>
      <c r="CH31">
        <f t="shared" si="41"/>
        <v>0</v>
      </c>
      <c r="CI31">
        <f t="shared" si="42"/>
        <v>0</v>
      </c>
      <c r="CJ31">
        <f t="shared" si="43"/>
        <v>0</v>
      </c>
      <c r="CL31">
        <v>3</v>
      </c>
      <c r="CM31">
        <v>4</v>
      </c>
      <c r="CN31">
        <v>3</v>
      </c>
      <c r="CO31">
        <v>5</v>
      </c>
      <c r="CP31">
        <v>3</v>
      </c>
      <c r="CQ31">
        <v>3</v>
      </c>
      <c r="CR31">
        <v>1</v>
      </c>
      <c r="CS31">
        <v>2</v>
      </c>
      <c r="CT31">
        <v>3</v>
      </c>
      <c r="CU31">
        <v>7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f t="shared" si="44"/>
        <v>1</v>
      </c>
      <c r="DC31">
        <f t="shared" si="44"/>
        <v>1</v>
      </c>
      <c r="DD31">
        <f t="shared" si="44"/>
        <v>1</v>
      </c>
      <c r="DE31">
        <f t="shared" si="44"/>
        <v>0</v>
      </c>
      <c r="DF31">
        <f t="shared" si="44"/>
        <v>0</v>
      </c>
      <c r="DG31">
        <f t="shared" si="48"/>
        <v>0</v>
      </c>
      <c r="DH31">
        <f t="shared" si="48"/>
        <v>1</v>
      </c>
      <c r="DI31">
        <f t="shared" si="48"/>
        <v>0</v>
      </c>
      <c r="DJ31">
        <f t="shared" si="48"/>
        <v>0</v>
      </c>
      <c r="DK31">
        <f t="shared" si="49"/>
        <v>0</v>
      </c>
      <c r="DL31">
        <f t="shared" si="49"/>
        <v>0</v>
      </c>
      <c r="DM31">
        <v>1</v>
      </c>
      <c r="DN31">
        <v>3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f t="shared" si="45"/>
        <v>1</v>
      </c>
      <c r="DX31">
        <f t="shared" si="45"/>
        <v>0</v>
      </c>
      <c r="DY31">
        <f t="shared" si="45"/>
        <v>1</v>
      </c>
      <c r="DZ31">
        <f t="shared" si="45"/>
        <v>0</v>
      </c>
      <c r="EA31">
        <f t="shared" si="45"/>
        <v>0</v>
      </c>
      <c r="EB31">
        <f t="shared" si="50"/>
        <v>0</v>
      </c>
      <c r="EC31">
        <f t="shared" si="50"/>
        <v>0</v>
      </c>
      <c r="ED31">
        <f t="shared" si="50"/>
        <v>0</v>
      </c>
      <c r="EE31">
        <f t="shared" si="50"/>
        <v>0</v>
      </c>
      <c r="EF31">
        <f t="shared" si="51"/>
        <v>0</v>
      </c>
      <c r="EG31">
        <f t="shared" si="51"/>
        <v>0</v>
      </c>
      <c r="EH31">
        <v>2</v>
      </c>
      <c r="EI31">
        <f t="shared" si="46"/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f t="shared" si="47"/>
        <v>1</v>
      </c>
      <c r="EZ31">
        <f t="shared" si="47"/>
        <v>0</v>
      </c>
      <c r="FA31">
        <f t="shared" si="47"/>
        <v>0</v>
      </c>
      <c r="FB31">
        <f t="shared" si="47"/>
        <v>0</v>
      </c>
      <c r="FC31">
        <f t="shared" si="47"/>
        <v>0</v>
      </c>
      <c r="FD31">
        <f t="shared" si="52"/>
        <v>0</v>
      </c>
    </row>
    <row r="32" spans="1:160" x14ac:dyDescent="0.35">
      <c r="A32" t="s">
        <v>124</v>
      </c>
      <c r="B32">
        <v>33.508300779999999</v>
      </c>
      <c r="C32">
        <v>-112.071701</v>
      </c>
      <c r="D32">
        <v>2</v>
      </c>
      <c r="E32">
        <f t="shared" si="3"/>
        <v>0</v>
      </c>
      <c r="F32">
        <v>6</v>
      </c>
      <c r="G32">
        <v>6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  <c r="M32">
        <f t="shared" si="9"/>
        <v>1</v>
      </c>
      <c r="N32">
        <f t="shared" si="10"/>
        <v>0</v>
      </c>
      <c r="O32">
        <f t="shared" si="11"/>
        <v>0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1</v>
      </c>
      <c r="AB32">
        <f t="shared" si="12"/>
        <v>1</v>
      </c>
      <c r="AC32" t="s">
        <v>76</v>
      </c>
      <c r="AD32">
        <f t="shared" si="13"/>
        <v>1</v>
      </c>
      <c r="AE32">
        <f t="shared" si="14"/>
        <v>1</v>
      </c>
      <c r="AF32">
        <f t="shared" si="15"/>
        <v>1</v>
      </c>
      <c r="AG32">
        <f t="shared" si="16"/>
        <v>0</v>
      </c>
      <c r="AH32">
        <f t="shared" si="17"/>
        <v>0</v>
      </c>
      <c r="AI32">
        <f t="shared" si="18"/>
        <v>0</v>
      </c>
      <c r="AJ32">
        <v>1</v>
      </c>
      <c r="AK32">
        <f t="shared" si="19"/>
        <v>1</v>
      </c>
      <c r="AL32">
        <v>3</v>
      </c>
      <c r="AM32">
        <v>9</v>
      </c>
      <c r="AN32">
        <v>10</v>
      </c>
      <c r="AO32">
        <v>11</v>
      </c>
      <c r="AP32">
        <v>12</v>
      </c>
      <c r="AQ32">
        <v>15</v>
      </c>
      <c r="AR32">
        <v>17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f t="shared" si="20"/>
        <v>0</v>
      </c>
      <c r="BA32">
        <f t="shared" si="21"/>
        <v>0</v>
      </c>
      <c r="BB32">
        <f t="shared" si="22"/>
        <v>1</v>
      </c>
      <c r="BC32">
        <f t="shared" si="23"/>
        <v>0</v>
      </c>
      <c r="BD32">
        <f t="shared" si="24"/>
        <v>0</v>
      </c>
      <c r="BE32">
        <f t="shared" si="25"/>
        <v>0</v>
      </c>
      <c r="BF32">
        <f t="shared" si="26"/>
        <v>0</v>
      </c>
      <c r="BG32">
        <f t="shared" si="27"/>
        <v>0</v>
      </c>
      <c r="BH32">
        <f t="shared" si="28"/>
        <v>1</v>
      </c>
      <c r="BI32">
        <f t="shared" si="29"/>
        <v>1</v>
      </c>
      <c r="BJ32">
        <f t="shared" si="30"/>
        <v>1</v>
      </c>
      <c r="BK32">
        <f t="shared" si="31"/>
        <v>1</v>
      </c>
      <c r="BL32">
        <f t="shared" si="32"/>
        <v>0</v>
      </c>
      <c r="BM32">
        <f t="shared" si="33"/>
        <v>0</v>
      </c>
      <c r="BN32">
        <f t="shared" si="34"/>
        <v>1</v>
      </c>
      <c r="BO32">
        <f t="shared" si="35"/>
        <v>0</v>
      </c>
      <c r="BP32">
        <f t="shared" si="36"/>
        <v>1</v>
      </c>
      <c r="BQ32">
        <f t="shared" si="37"/>
        <v>0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 t="s">
        <v>77</v>
      </c>
      <c r="CE32">
        <f t="shared" si="38"/>
        <v>0</v>
      </c>
      <c r="CF32">
        <f t="shared" si="39"/>
        <v>1</v>
      </c>
      <c r="CG32">
        <f t="shared" si="40"/>
        <v>1</v>
      </c>
      <c r="CH32">
        <f t="shared" si="41"/>
        <v>1</v>
      </c>
      <c r="CI32">
        <f t="shared" si="42"/>
        <v>0</v>
      </c>
      <c r="CJ32">
        <f t="shared" si="43"/>
        <v>0</v>
      </c>
      <c r="CL32">
        <v>1</v>
      </c>
      <c r="CM32">
        <v>1</v>
      </c>
      <c r="CN32">
        <v>1</v>
      </c>
      <c r="CO32">
        <v>2</v>
      </c>
      <c r="CP32">
        <v>1</v>
      </c>
      <c r="CQ32">
        <v>1</v>
      </c>
      <c r="CR32">
        <v>1</v>
      </c>
      <c r="CS32">
        <v>6</v>
      </c>
      <c r="CT32">
        <v>8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f t="shared" si="44"/>
        <v>1</v>
      </c>
      <c r="DC32">
        <f t="shared" si="44"/>
        <v>0</v>
      </c>
      <c r="DD32">
        <f t="shared" si="44"/>
        <v>0</v>
      </c>
      <c r="DE32">
        <f t="shared" si="44"/>
        <v>0</v>
      </c>
      <c r="DF32">
        <f t="shared" si="44"/>
        <v>0</v>
      </c>
      <c r="DG32">
        <f t="shared" si="48"/>
        <v>1</v>
      </c>
      <c r="DH32">
        <f t="shared" si="48"/>
        <v>0</v>
      </c>
      <c r="DI32">
        <f t="shared" si="48"/>
        <v>1</v>
      </c>
      <c r="DJ32">
        <f t="shared" si="48"/>
        <v>0</v>
      </c>
      <c r="DK32">
        <f t="shared" si="49"/>
        <v>0</v>
      </c>
      <c r="DL32">
        <f t="shared" si="49"/>
        <v>0</v>
      </c>
      <c r="DM32">
        <v>1</v>
      </c>
      <c r="DN32">
        <v>7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f t="shared" si="45"/>
        <v>1</v>
      </c>
      <c r="DX32">
        <f t="shared" si="45"/>
        <v>0</v>
      </c>
      <c r="DY32">
        <f t="shared" si="45"/>
        <v>0</v>
      </c>
      <c r="DZ32">
        <f t="shared" si="45"/>
        <v>0</v>
      </c>
      <c r="EA32">
        <f t="shared" si="45"/>
        <v>0</v>
      </c>
      <c r="EB32">
        <f t="shared" si="50"/>
        <v>0</v>
      </c>
      <c r="EC32">
        <f t="shared" si="50"/>
        <v>1</v>
      </c>
      <c r="ED32">
        <f t="shared" si="50"/>
        <v>0</v>
      </c>
      <c r="EE32">
        <f t="shared" si="50"/>
        <v>0</v>
      </c>
      <c r="EF32">
        <f t="shared" si="51"/>
        <v>0</v>
      </c>
      <c r="EG32">
        <f t="shared" si="51"/>
        <v>0</v>
      </c>
      <c r="EH32">
        <v>1</v>
      </c>
      <c r="EI32">
        <f t="shared" si="46"/>
        <v>1</v>
      </c>
      <c r="EJ32">
        <v>1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1</v>
      </c>
      <c r="EQ32">
        <v>4</v>
      </c>
      <c r="ER32">
        <v>4</v>
      </c>
      <c r="ES32">
        <v>4</v>
      </c>
      <c r="ET32">
        <v>4</v>
      </c>
      <c r="EU32">
        <v>4</v>
      </c>
      <c r="EV32">
        <v>4</v>
      </c>
      <c r="EW32">
        <v>4</v>
      </c>
      <c r="EX32">
        <v>5</v>
      </c>
      <c r="EY32">
        <f t="shared" si="47"/>
        <v>0</v>
      </c>
      <c r="EZ32">
        <f t="shared" si="47"/>
        <v>0</v>
      </c>
      <c r="FA32">
        <f t="shared" si="47"/>
        <v>0</v>
      </c>
      <c r="FB32">
        <f t="shared" si="47"/>
        <v>0</v>
      </c>
      <c r="FC32">
        <f t="shared" si="47"/>
        <v>0</v>
      </c>
      <c r="FD32">
        <f t="shared" si="52"/>
        <v>1</v>
      </c>
    </row>
    <row r="33" spans="1:160" x14ac:dyDescent="0.35">
      <c r="A33" t="s">
        <v>125</v>
      </c>
      <c r="B33">
        <v>37.751007080000001</v>
      </c>
      <c r="C33">
        <v>-97.821998600000001</v>
      </c>
      <c r="D33">
        <v>2</v>
      </c>
      <c r="E33">
        <f t="shared" si="3"/>
        <v>0</v>
      </c>
      <c r="F33">
        <v>4</v>
      </c>
      <c r="G33">
        <v>6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1</v>
      </c>
      <c r="N33">
        <f t="shared" si="10"/>
        <v>0</v>
      </c>
      <c r="O33">
        <f t="shared" si="11"/>
        <v>0</v>
      </c>
      <c r="P33">
        <v>2</v>
      </c>
      <c r="Q33">
        <v>2</v>
      </c>
      <c r="R33">
        <v>1</v>
      </c>
      <c r="S33">
        <v>1</v>
      </c>
      <c r="T33">
        <v>2</v>
      </c>
      <c r="U33">
        <v>2</v>
      </c>
      <c r="V33">
        <v>1</v>
      </c>
      <c r="W33">
        <v>1</v>
      </c>
      <c r="X33">
        <v>1</v>
      </c>
      <c r="Y33">
        <v>4</v>
      </c>
      <c r="Z33">
        <v>4</v>
      </c>
      <c r="AA33">
        <v>1</v>
      </c>
      <c r="AB33">
        <f t="shared" si="12"/>
        <v>1</v>
      </c>
      <c r="AC33">
        <v>5</v>
      </c>
      <c r="AD33">
        <f t="shared" si="13"/>
        <v>0</v>
      </c>
      <c r="AE33">
        <f t="shared" si="14"/>
        <v>0</v>
      </c>
      <c r="AF33">
        <f t="shared" si="15"/>
        <v>0</v>
      </c>
      <c r="AG33">
        <f t="shared" si="16"/>
        <v>0</v>
      </c>
      <c r="AH33">
        <f t="shared" si="17"/>
        <v>1</v>
      </c>
      <c r="AI33">
        <f t="shared" si="18"/>
        <v>0</v>
      </c>
      <c r="AJ33">
        <v>2</v>
      </c>
      <c r="AK33">
        <f t="shared" si="19"/>
        <v>0</v>
      </c>
      <c r="AL33">
        <v>18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 t="shared" si="20"/>
        <v>0</v>
      </c>
      <c r="BA33">
        <f t="shared" si="21"/>
        <v>0</v>
      </c>
      <c r="BB33">
        <f t="shared" si="22"/>
        <v>0</v>
      </c>
      <c r="BC33">
        <f t="shared" si="23"/>
        <v>0</v>
      </c>
      <c r="BD33">
        <f t="shared" si="24"/>
        <v>0</v>
      </c>
      <c r="BE33">
        <f t="shared" si="25"/>
        <v>0</v>
      </c>
      <c r="BF33">
        <f t="shared" si="26"/>
        <v>0</v>
      </c>
      <c r="BG33">
        <f t="shared" si="27"/>
        <v>0</v>
      </c>
      <c r="BH33">
        <f t="shared" si="28"/>
        <v>0</v>
      </c>
      <c r="BI33">
        <f t="shared" si="29"/>
        <v>0</v>
      </c>
      <c r="BJ33">
        <f t="shared" si="30"/>
        <v>0</v>
      </c>
      <c r="BK33">
        <f t="shared" si="31"/>
        <v>0</v>
      </c>
      <c r="BL33">
        <f t="shared" si="32"/>
        <v>0</v>
      </c>
      <c r="BM33">
        <f t="shared" si="33"/>
        <v>0</v>
      </c>
      <c r="BN33">
        <f t="shared" si="34"/>
        <v>0</v>
      </c>
      <c r="BO33">
        <f t="shared" si="35"/>
        <v>0</v>
      </c>
      <c r="BP33">
        <f t="shared" si="36"/>
        <v>0</v>
      </c>
      <c r="BQ33">
        <f t="shared" si="37"/>
        <v>1</v>
      </c>
      <c r="BR33">
        <v>3</v>
      </c>
      <c r="BS33">
        <v>3</v>
      </c>
      <c r="BT33">
        <v>3</v>
      </c>
      <c r="BU33">
        <v>1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 t="s">
        <v>83</v>
      </c>
      <c r="CE33">
        <f t="shared" si="38"/>
        <v>1</v>
      </c>
      <c r="CF33">
        <f t="shared" si="39"/>
        <v>1</v>
      </c>
      <c r="CG33">
        <f t="shared" si="40"/>
        <v>0</v>
      </c>
      <c r="CH33">
        <f t="shared" si="41"/>
        <v>0</v>
      </c>
      <c r="CI33">
        <f t="shared" si="42"/>
        <v>0</v>
      </c>
      <c r="CJ33">
        <f t="shared" si="43"/>
        <v>0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10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f t="shared" si="44"/>
        <v>0</v>
      </c>
      <c r="DC33">
        <f t="shared" si="44"/>
        <v>0</v>
      </c>
      <c r="DD33">
        <f t="shared" si="44"/>
        <v>0</v>
      </c>
      <c r="DE33">
        <f t="shared" si="44"/>
        <v>0</v>
      </c>
      <c r="DF33">
        <f t="shared" si="44"/>
        <v>0</v>
      </c>
      <c r="DG33">
        <f t="shared" si="48"/>
        <v>0</v>
      </c>
      <c r="DH33">
        <f t="shared" si="48"/>
        <v>0</v>
      </c>
      <c r="DI33">
        <f t="shared" si="48"/>
        <v>0</v>
      </c>
      <c r="DJ33">
        <f t="shared" si="48"/>
        <v>0</v>
      </c>
      <c r="DK33">
        <f t="shared" si="49"/>
        <v>1</v>
      </c>
      <c r="DL33">
        <f t="shared" si="49"/>
        <v>0</v>
      </c>
      <c r="DM33">
        <v>9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f t="shared" si="45"/>
        <v>0</v>
      </c>
      <c r="DX33">
        <f t="shared" si="45"/>
        <v>0</v>
      </c>
      <c r="DY33">
        <f t="shared" si="45"/>
        <v>0</v>
      </c>
      <c r="DZ33">
        <f t="shared" si="45"/>
        <v>0</v>
      </c>
      <c r="EA33">
        <f t="shared" si="45"/>
        <v>0</v>
      </c>
      <c r="EB33">
        <f t="shared" si="50"/>
        <v>0</v>
      </c>
      <c r="EC33">
        <f t="shared" si="50"/>
        <v>0</v>
      </c>
      <c r="ED33">
        <f t="shared" si="50"/>
        <v>0</v>
      </c>
      <c r="EE33">
        <f t="shared" si="50"/>
        <v>1</v>
      </c>
      <c r="EF33">
        <f t="shared" si="51"/>
        <v>0</v>
      </c>
      <c r="EG33">
        <f t="shared" si="51"/>
        <v>0</v>
      </c>
      <c r="EH33">
        <v>2</v>
      </c>
      <c r="EI33">
        <f t="shared" si="46"/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f t="shared" si="47"/>
        <v>1</v>
      </c>
      <c r="EZ33">
        <f t="shared" si="47"/>
        <v>0</v>
      </c>
      <c r="FA33">
        <f t="shared" si="47"/>
        <v>0</v>
      </c>
      <c r="FB33">
        <f t="shared" si="47"/>
        <v>0</v>
      </c>
      <c r="FC33">
        <f t="shared" si="47"/>
        <v>0</v>
      </c>
      <c r="FD33">
        <f t="shared" si="52"/>
        <v>0</v>
      </c>
    </row>
    <row r="34" spans="1:160" x14ac:dyDescent="0.35">
      <c r="A34" t="s">
        <v>126</v>
      </c>
      <c r="B34">
        <v>33.748992919999999</v>
      </c>
      <c r="C34">
        <v>-84.388000489999996</v>
      </c>
      <c r="D34">
        <v>1</v>
      </c>
      <c r="E34">
        <f t="shared" si="3"/>
        <v>1</v>
      </c>
      <c r="F34">
        <v>4</v>
      </c>
      <c r="G34">
        <v>2</v>
      </c>
      <c r="H34">
        <f t="shared" si="4"/>
        <v>0</v>
      </c>
      <c r="I34">
        <f t="shared" si="5"/>
        <v>1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4</v>
      </c>
      <c r="Z34">
        <v>3</v>
      </c>
      <c r="AA34">
        <v>1</v>
      </c>
      <c r="AB34">
        <f t="shared" si="12"/>
        <v>1</v>
      </c>
      <c r="AC34">
        <v>2</v>
      </c>
      <c r="AD34">
        <f t="shared" si="13"/>
        <v>0</v>
      </c>
      <c r="AE34">
        <f t="shared" si="14"/>
        <v>1</v>
      </c>
      <c r="AF34">
        <f t="shared" si="15"/>
        <v>0</v>
      </c>
      <c r="AG34">
        <f t="shared" si="16"/>
        <v>0</v>
      </c>
      <c r="AH34">
        <f t="shared" si="17"/>
        <v>0</v>
      </c>
      <c r="AI34">
        <f t="shared" si="18"/>
        <v>0</v>
      </c>
      <c r="AJ34">
        <v>1</v>
      </c>
      <c r="AK34">
        <f t="shared" si="19"/>
        <v>1</v>
      </c>
      <c r="AL34">
        <v>2</v>
      </c>
      <c r="AM34">
        <v>6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 t="shared" si="20"/>
        <v>0</v>
      </c>
      <c r="BA34">
        <f t="shared" si="21"/>
        <v>1</v>
      </c>
      <c r="BB34">
        <f t="shared" si="22"/>
        <v>0</v>
      </c>
      <c r="BC34">
        <f t="shared" si="23"/>
        <v>0</v>
      </c>
      <c r="BD34">
        <f t="shared" si="24"/>
        <v>0</v>
      </c>
      <c r="BE34">
        <f t="shared" si="25"/>
        <v>1</v>
      </c>
      <c r="BF34">
        <f t="shared" si="26"/>
        <v>0</v>
      </c>
      <c r="BG34">
        <f t="shared" si="27"/>
        <v>0</v>
      </c>
      <c r="BH34">
        <f t="shared" si="28"/>
        <v>0</v>
      </c>
      <c r="BI34">
        <f t="shared" si="29"/>
        <v>0</v>
      </c>
      <c r="BJ34">
        <f t="shared" si="30"/>
        <v>0</v>
      </c>
      <c r="BK34">
        <f t="shared" si="31"/>
        <v>0</v>
      </c>
      <c r="BL34">
        <f t="shared" si="32"/>
        <v>0</v>
      </c>
      <c r="BM34">
        <f t="shared" si="33"/>
        <v>0</v>
      </c>
      <c r="BN34">
        <f t="shared" si="34"/>
        <v>0</v>
      </c>
      <c r="BO34">
        <f t="shared" si="35"/>
        <v>0</v>
      </c>
      <c r="BP34">
        <f t="shared" si="36"/>
        <v>0</v>
      </c>
      <c r="BQ34">
        <f t="shared" si="37"/>
        <v>0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3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 t="s">
        <v>83</v>
      </c>
      <c r="CE34">
        <f t="shared" si="38"/>
        <v>1</v>
      </c>
      <c r="CF34">
        <f t="shared" si="39"/>
        <v>1</v>
      </c>
      <c r="CG34">
        <f t="shared" si="40"/>
        <v>0</v>
      </c>
      <c r="CH34">
        <f t="shared" si="41"/>
        <v>0</v>
      </c>
      <c r="CI34">
        <f t="shared" si="42"/>
        <v>0</v>
      </c>
      <c r="CJ34">
        <f t="shared" si="43"/>
        <v>0</v>
      </c>
      <c r="CL34">
        <v>3</v>
      </c>
      <c r="CM34">
        <v>3</v>
      </c>
      <c r="CN34">
        <v>3</v>
      </c>
      <c r="CO34">
        <v>3</v>
      </c>
      <c r="CP34">
        <v>3</v>
      </c>
      <c r="CQ34">
        <v>3</v>
      </c>
      <c r="CR34">
        <v>3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f t="shared" si="44"/>
        <v>0</v>
      </c>
      <c r="DC34">
        <f t="shared" si="44"/>
        <v>0</v>
      </c>
      <c r="DD34">
        <f t="shared" si="44"/>
        <v>1</v>
      </c>
      <c r="DE34">
        <f t="shared" si="44"/>
        <v>0</v>
      </c>
      <c r="DF34">
        <f t="shared" si="44"/>
        <v>0</v>
      </c>
      <c r="DG34">
        <f t="shared" si="48"/>
        <v>0</v>
      </c>
      <c r="DH34">
        <f t="shared" si="48"/>
        <v>0</v>
      </c>
      <c r="DI34">
        <f t="shared" si="48"/>
        <v>0</v>
      </c>
      <c r="DJ34">
        <f t="shared" si="48"/>
        <v>0</v>
      </c>
      <c r="DK34">
        <f t="shared" si="49"/>
        <v>0</v>
      </c>
      <c r="DL34">
        <f t="shared" si="49"/>
        <v>0</v>
      </c>
      <c r="DM34">
        <v>3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f t="shared" si="45"/>
        <v>0</v>
      </c>
      <c r="DX34">
        <f t="shared" si="45"/>
        <v>0</v>
      </c>
      <c r="DY34">
        <f t="shared" si="45"/>
        <v>1</v>
      </c>
      <c r="DZ34">
        <f t="shared" si="45"/>
        <v>0</v>
      </c>
      <c r="EA34">
        <f t="shared" si="45"/>
        <v>0</v>
      </c>
      <c r="EB34">
        <f t="shared" si="50"/>
        <v>0</v>
      </c>
      <c r="EC34">
        <f t="shared" si="50"/>
        <v>0</v>
      </c>
      <c r="ED34">
        <f t="shared" si="50"/>
        <v>0</v>
      </c>
      <c r="EE34">
        <f t="shared" si="50"/>
        <v>0</v>
      </c>
      <c r="EF34">
        <f t="shared" si="51"/>
        <v>0</v>
      </c>
      <c r="EG34">
        <f t="shared" si="51"/>
        <v>0</v>
      </c>
      <c r="EH34">
        <v>1</v>
      </c>
      <c r="EI34">
        <f t="shared" si="46"/>
        <v>1</v>
      </c>
      <c r="EJ34">
        <v>3</v>
      </c>
      <c r="EK34">
        <v>3</v>
      </c>
      <c r="EL34">
        <v>3</v>
      </c>
      <c r="EM34">
        <v>3</v>
      </c>
      <c r="EN34">
        <v>3</v>
      </c>
      <c r="EO34">
        <v>3</v>
      </c>
      <c r="EP34">
        <v>3</v>
      </c>
      <c r="EQ34">
        <v>3</v>
      </c>
      <c r="ER34">
        <v>3</v>
      </c>
      <c r="ES34">
        <v>3</v>
      </c>
      <c r="ET34">
        <v>3</v>
      </c>
      <c r="EU34">
        <v>3</v>
      </c>
      <c r="EV34">
        <v>3</v>
      </c>
      <c r="EW34">
        <v>3</v>
      </c>
      <c r="EX34">
        <v>5</v>
      </c>
      <c r="EY34">
        <f t="shared" si="47"/>
        <v>0</v>
      </c>
      <c r="EZ34">
        <f t="shared" si="47"/>
        <v>0</v>
      </c>
      <c r="FA34">
        <f t="shared" si="47"/>
        <v>0</v>
      </c>
      <c r="FB34">
        <f t="shared" si="47"/>
        <v>0</v>
      </c>
      <c r="FC34">
        <f t="shared" si="47"/>
        <v>0</v>
      </c>
      <c r="FD34">
        <f t="shared" si="52"/>
        <v>1</v>
      </c>
    </row>
    <row r="35" spans="1:160" x14ac:dyDescent="0.35">
      <c r="A35" t="s">
        <v>127</v>
      </c>
      <c r="B35">
        <v>39.684295650000003</v>
      </c>
      <c r="C35">
        <v>-89.723701480000003</v>
      </c>
      <c r="D35">
        <v>2</v>
      </c>
      <c r="E35">
        <f t="shared" si="3"/>
        <v>0</v>
      </c>
      <c r="F35">
        <v>4</v>
      </c>
      <c r="G35">
        <v>4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1</v>
      </c>
      <c r="L35">
        <f t="shared" si="8"/>
        <v>0</v>
      </c>
      <c r="M35">
        <f t="shared" si="9"/>
        <v>0</v>
      </c>
      <c r="N35">
        <f t="shared" si="10"/>
        <v>0</v>
      </c>
      <c r="O35">
        <f t="shared" si="11"/>
        <v>0</v>
      </c>
      <c r="P35">
        <v>5</v>
      </c>
      <c r="Q35">
        <v>5</v>
      </c>
      <c r="R35">
        <v>1</v>
      </c>
      <c r="S35">
        <v>1</v>
      </c>
      <c r="T35">
        <v>5</v>
      </c>
      <c r="U35">
        <v>2</v>
      </c>
      <c r="V35">
        <v>2</v>
      </c>
      <c r="W35">
        <v>2</v>
      </c>
      <c r="X35">
        <v>5</v>
      </c>
      <c r="Y35">
        <v>2</v>
      </c>
      <c r="Z35">
        <v>5</v>
      </c>
      <c r="AA35">
        <v>2</v>
      </c>
      <c r="AB35">
        <f t="shared" si="12"/>
        <v>0</v>
      </c>
      <c r="AC35">
        <v>0</v>
      </c>
      <c r="AD35">
        <f t="shared" si="13"/>
        <v>0</v>
      </c>
      <c r="AE35">
        <f t="shared" si="14"/>
        <v>0</v>
      </c>
      <c r="AF35">
        <f t="shared" si="15"/>
        <v>0</v>
      </c>
      <c r="AG35">
        <f t="shared" si="16"/>
        <v>0</v>
      </c>
      <c r="AH35">
        <f t="shared" si="17"/>
        <v>0</v>
      </c>
      <c r="AI35">
        <f t="shared" si="18"/>
        <v>0</v>
      </c>
      <c r="AJ35">
        <v>2</v>
      </c>
      <c r="AK35">
        <f t="shared" si="19"/>
        <v>0</v>
      </c>
      <c r="AL35">
        <v>18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 t="shared" si="20"/>
        <v>0</v>
      </c>
      <c r="BA35">
        <f t="shared" si="21"/>
        <v>0</v>
      </c>
      <c r="BB35">
        <f t="shared" si="22"/>
        <v>0</v>
      </c>
      <c r="BC35">
        <f t="shared" si="23"/>
        <v>0</v>
      </c>
      <c r="BD35">
        <f t="shared" si="24"/>
        <v>0</v>
      </c>
      <c r="BE35">
        <f t="shared" si="25"/>
        <v>0</v>
      </c>
      <c r="BF35">
        <f t="shared" si="26"/>
        <v>0</v>
      </c>
      <c r="BG35">
        <f t="shared" si="27"/>
        <v>0</v>
      </c>
      <c r="BH35">
        <f t="shared" si="28"/>
        <v>0</v>
      </c>
      <c r="BI35">
        <f t="shared" si="29"/>
        <v>0</v>
      </c>
      <c r="BJ35">
        <f t="shared" si="30"/>
        <v>0</v>
      </c>
      <c r="BK35">
        <f t="shared" si="31"/>
        <v>0</v>
      </c>
      <c r="BL35">
        <f t="shared" si="32"/>
        <v>0</v>
      </c>
      <c r="BM35">
        <f t="shared" si="33"/>
        <v>0</v>
      </c>
      <c r="BN35">
        <f t="shared" si="34"/>
        <v>0</v>
      </c>
      <c r="BO35">
        <f t="shared" si="35"/>
        <v>0</v>
      </c>
      <c r="BP35">
        <f t="shared" si="36"/>
        <v>0</v>
      </c>
      <c r="BQ35">
        <f t="shared" si="37"/>
        <v>1</v>
      </c>
      <c r="BR35">
        <v>1</v>
      </c>
      <c r="BS35">
        <v>1</v>
      </c>
      <c r="BT35">
        <v>5</v>
      </c>
      <c r="BU35">
        <v>2</v>
      </c>
      <c r="BV35">
        <v>2</v>
      </c>
      <c r="BW35">
        <v>5</v>
      </c>
      <c r="BX35">
        <v>5</v>
      </c>
      <c r="BY35">
        <v>3</v>
      </c>
      <c r="BZ35">
        <v>5</v>
      </c>
      <c r="CA35">
        <v>2</v>
      </c>
      <c r="CB35">
        <v>4</v>
      </c>
      <c r="CD35">
        <v>2</v>
      </c>
      <c r="CE35">
        <f t="shared" si="38"/>
        <v>0</v>
      </c>
      <c r="CF35">
        <f t="shared" si="39"/>
        <v>1</v>
      </c>
      <c r="CG35">
        <f t="shared" si="40"/>
        <v>0</v>
      </c>
      <c r="CH35">
        <f t="shared" si="41"/>
        <v>0</v>
      </c>
      <c r="CI35">
        <f t="shared" si="42"/>
        <v>0</v>
      </c>
      <c r="CJ35">
        <f t="shared" si="43"/>
        <v>0</v>
      </c>
      <c r="CL35">
        <v>1</v>
      </c>
      <c r="CM35">
        <v>1</v>
      </c>
      <c r="CN35">
        <v>1</v>
      </c>
      <c r="CO35">
        <v>1</v>
      </c>
      <c r="CP35">
        <v>4</v>
      </c>
      <c r="CQ35">
        <v>1</v>
      </c>
      <c r="CR35">
        <v>10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f t="shared" si="44"/>
        <v>0</v>
      </c>
      <c r="DC35">
        <f t="shared" si="44"/>
        <v>0</v>
      </c>
      <c r="DD35">
        <f t="shared" si="44"/>
        <v>0</v>
      </c>
      <c r="DE35">
        <f t="shared" si="44"/>
        <v>0</v>
      </c>
      <c r="DF35">
        <f t="shared" si="44"/>
        <v>0</v>
      </c>
      <c r="DG35">
        <f t="shared" si="48"/>
        <v>0</v>
      </c>
      <c r="DH35">
        <f t="shared" si="48"/>
        <v>0</v>
      </c>
      <c r="DI35">
        <f t="shared" si="48"/>
        <v>0</v>
      </c>
      <c r="DJ35">
        <f t="shared" si="48"/>
        <v>0</v>
      </c>
      <c r="DK35">
        <f t="shared" si="49"/>
        <v>1</v>
      </c>
      <c r="DL35">
        <f t="shared" si="49"/>
        <v>0</v>
      </c>
      <c r="DM35">
        <v>10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f t="shared" si="45"/>
        <v>0</v>
      </c>
      <c r="DX35">
        <f t="shared" si="45"/>
        <v>0</v>
      </c>
      <c r="DY35">
        <f t="shared" si="45"/>
        <v>0</v>
      </c>
      <c r="DZ35">
        <f t="shared" si="45"/>
        <v>0</v>
      </c>
      <c r="EA35">
        <f t="shared" si="45"/>
        <v>0</v>
      </c>
      <c r="EB35">
        <f t="shared" si="50"/>
        <v>0</v>
      </c>
      <c r="EC35">
        <f t="shared" si="50"/>
        <v>0</v>
      </c>
      <c r="ED35">
        <f t="shared" si="50"/>
        <v>0</v>
      </c>
      <c r="EE35">
        <f t="shared" si="50"/>
        <v>0</v>
      </c>
      <c r="EF35">
        <f t="shared" si="51"/>
        <v>1</v>
      </c>
      <c r="EG35">
        <f t="shared" si="51"/>
        <v>0</v>
      </c>
      <c r="EH35">
        <v>2</v>
      </c>
      <c r="EI35">
        <f t="shared" si="46"/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f t="shared" si="47"/>
        <v>1</v>
      </c>
      <c r="EZ35">
        <f t="shared" si="47"/>
        <v>0</v>
      </c>
      <c r="FA35">
        <f t="shared" si="47"/>
        <v>0</v>
      </c>
      <c r="FB35">
        <f t="shared" si="47"/>
        <v>0</v>
      </c>
      <c r="FC35">
        <f t="shared" si="47"/>
        <v>0</v>
      </c>
      <c r="FD35">
        <f t="shared" si="52"/>
        <v>0</v>
      </c>
    </row>
    <row r="36" spans="1:160" x14ac:dyDescent="0.35">
      <c r="A36" t="s">
        <v>128</v>
      </c>
      <c r="B36">
        <v>29.482101440000001</v>
      </c>
      <c r="C36">
        <v>-98.455596920000005</v>
      </c>
      <c r="D36">
        <v>2</v>
      </c>
      <c r="E36">
        <f t="shared" si="3"/>
        <v>0</v>
      </c>
      <c r="F36">
        <v>5</v>
      </c>
      <c r="G36" t="s">
        <v>104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1</v>
      </c>
      <c r="L36">
        <f t="shared" si="8"/>
        <v>0</v>
      </c>
      <c r="M36">
        <f t="shared" si="9"/>
        <v>1</v>
      </c>
      <c r="N36">
        <f t="shared" si="10"/>
        <v>0</v>
      </c>
      <c r="O36">
        <f t="shared" si="11"/>
        <v>0</v>
      </c>
      <c r="P36">
        <v>3</v>
      </c>
      <c r="Q36">
        <v>3</v>
      </c>
      <c r="R36">
        <v>1</v>
      </c>
      <c r="S36">
        <v>1</v>
      </c>
      <c r="T36">
        <v>5</v>
      </c>
      <c r="U36">
        <v>4</v>
      </c>
      <c r="V36">
        <v>3</v>
      </c>
      <c r="W36">
        <v>5</v>
      </c>
      <c r="X36">
        <v>4</v>
      </c>
      <c r="Y36">
        <v>3</v>
      </c>
      <c r="Z36">
        <v>5</v>
      </c>
      <c r="AA36">
        <v>1</v>
      </c>
      <c r="AB36">
        <f t="shared" si="12"/>
        <v>1</v>
      </c>
      <c r="AC36" t="s">
        <v>68</v>
      </c>
      <c r="AD36">
        <f t="shared" si="13"/>
        <v>0</v>
      </c>
      <c r="AE36">
        <f t="shared" si="14"/>
        <v>1</v>
      </c>
      <c r="AF36">
        <f t="shared" si="15"/>
        <v>1</v>
      </c>
      <c r="AG36">
        <f t="shared" si="16"/>
        <v>0</v>
      </c>
      <c r="AH36">
        <f t="shared" si="17"/>
        <v>1</v>
      </c>
      <c r="AI36">
        <f t="shared" si="18"/>
        <v>0</v>
      </c>
      <c r="AJ36">
        <v>1</v>
      </c>
      <c r="AK36">
        <f t="shared" si="19"/>
        <v>1</v>
      </c>
      <c r="AL36">
        <v>1</v>
      </c>
      <c r="AM36">
        <v>15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f t="shared" si="20"/>
        <v>1</v>
      </c>
      <c r="BA36">
        <f t="shared" si="21"/>
        <v>0</v>
      </c>
      <c r="BB36">
        <f t="shared" si="22"/>
        <v>0</v>
      </c>
      <c r="BC36">
        <f t="shared" si="23"/>
        <v>0</v>
      </c>
      <c r="BD36">
        <f t="shared" si="24"/>
        <v>0</v>
      </c>
      <c r="BE36">
        <f t="shared" si="25"/>
        <v>0</v>
      </c>
      <c r="BF36">
        <f t="shared" si="26"/>
        <v>0</v>
      </c>
      <c r="BG36">
        <f t="shared" si="27"/>
        <v>0</v>
      </c>
      <c r="BH36">
        <f t="shared" si="28"/>
        <v>0</v>
      </c>
      <c r="BI36">
        <f t="shared" si="29"/>
        <v>0</v>
      </c>
      <c r="BJ36">
        <f t="shared" si="30"/>
        <v>0</v>
      </c>
      <c r="BK36">
        <f t="shared" si="31"/>
        <v>0</v>
      </c>
      <c r="BL36">
        <f t="shared" si="32"/>
        <v>0</v>
      </c>
      <c r="BM36">
        <f t="shared" si="33"/>
        <v>0</v>
      </c>
      <c r="BN36">
        <f t="shared" si="34"/>
        <v>1</v>
      </c>
      <c r="BO36">
        <f t="shared" si="35"/>
        <v>0</v>
      </c>
      <c r="BP36">
        <f t="shared" si="36"/>
        <v>0</v>
      </c>
      <c r="BQ36">
        <f t="shared" si="37"/>
        <v>0</v>
      </c>
      <c r="BR36">
        <v>3</v>
      </c>
      <c r="BS36">
        <v>3</v>
      </c>
      <c r="BT36">
        <v>3</v>
      </c>
      <c r="BU36">
        <v>2</v>
      </c>
      <c r="BV36">
        <v>5</v>
      </c>
      <c r="BW36">
        <v>2</v>
      </c>
      <c r="BX36">
        <v>5</v>
      </c>
      <c r="BY36">
        <v>4</v>
      </c>
      <c r="BZ36">
        <v>5</v>
      </c>
      <c r="CA36">
        <v>5</v>
      </c>
      <c r="CB36">
        <v>3</v>
      </c>
      <c r="CC36">
        <v>1</v>
      </c>
      <c r="CD36">
        <v>1</v>
      </c>
      <c r="CE36">
        <f t="shared" si="38"/>
        <v>1</v>
      </c>
      <c r="CF36">
        <f t="shared" si="39"/>
        <v>0</v>
      </c>
      <c r="CG36">
        <f t="shared" si="40"/>
        <v>0</v>
      </c>
      <c r="CH36">
        <f t="shared" si="41"/>
        <v>0</v>
      </c>
      <c r="CI36">
        <f t="shared" si="42"/>
        <v>0</v>
      </c>
      <c r="CJ36">
        <f t="shared" si="43"/>
        <v>0</v>
      </c>
      <c r="CL36">
        <v>5</v>
      </c>
      <c r="CM36">
        <v>1</v>
      </c>
      <c r="CN36">
        <v>1</v>
      </c>
      <c r="CO36">
        <v>5</v>
      </c>
      <c r="CP36">
        <v>1</v>
      </c>
      <c r="CQ36">
        <v>5</v>
      </c>
      <c r="CR36">
        <v>1</v>
      </c>
      <c r="CS36">
        <v>2</v>
      </c>
      <c r="CT36">
        <v>3</v>
      </c>
      <c r="CU36">
        <v>4</v>
      </c>
      <c r="CV36">
        <v>6</v>
      </c>
      <c r="CW36">
        <v>7</v>
      </c>
      <c r="CX36">
        <v>0</v>
      </c>
      <c r="CY36">
        <v>0</v>
      </c>
      <c r="CZ36">
        <v>0</v>
      </c>
      <c r="DA36">
        <v>0</v>
      </c>
      <c r="DB36">
        <f t="shared" si="44"/>
        <v>1</v>
      </c>
      <c r="DC36">
        <f t="shared" si="44"/>
        <v>1</v>
      </c>
      <c r="DD36">
        <f t="shared" si="44"/>
        <v>1</v>
      </c>
      <c r="DE36">
        <f t="shared" si="44"/>
        <v>1</v>
      </c>
      <c r="DF36">
        <f t="shared" si="44"/>
        <v>0</v>
      </c>
      <c r="DG36">
        <f t="shared" si="48"/>
        <v>1</v>
      </c>
      <c r="DH36">
        <f t="shared" si="48"/>
        <v>1</v>
      </c>
      <c r="DI36">
        <f t="shared" si="48"/>
        <v>0</v>
      </c>
      <c r="DJ36">
        <f t="shared" si="48"/>
        <v>0</v>
      </c>
      <c r="DK36">
        <f t="shared" si="49"/>
        <v>0</v>
      </c>
      <c r="DL36">
        <f t="shared" si="49"/>
        <v>0</v>
      </c>
      <c r="DM36">
        <v>1</v>
      </c>
      <c r="DN36">
        <v>2</v>
      </c>
      <c r="DO36">
        <v>3</v>
      </c>
      <c r="DP36">
        <v>4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f t="shared" si="45"/>
        <v>1</v>
      </c>
      <c r="DX36">
        <f t="shared" si="45"/>
        <v>1</v>
      </c>
      <c r="DY36">
        <f t="shared" si="45"/>
        <v>1</v>
      </c>
      <c r="DZ36">
        <f t="shared" si="45"/>
        <v>1</v>
      </c>
      <c r="EA36">
        <f t="shared" si="45"/>
        <v>0</v>
      </c>
      <c r="EB36">
        <f t="shared" si="50"/>
        <v>0</v>
      </c>
      <c r="EC36">
        <f t="shared" si="50"/>
        <v>0</v>
      </c>
      <c r="ED36">
        <f t="shared" si="50"/>
        <v>0</v>
      </c>
      <c r="EE36">
        <f t="shared" si="50"/>
        <v>0</v>
      </c>
      <c r="EF36">
        <f t="shared" si="51"/>
        <v>0</v>
      </c>
      <c r="EG36">
        <f t="shared" si="51"/>
        <v>0</v>
      </c>
      <c r="EH36">
        <v>2</v>
      </c>
      <c r="EI36">
        <f t="shared" si="46"/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f t="shared" si="47"/>
        <v>1</v>
      </c>
      <c r="EZ36">
        <f t="shared" si="47"/>
        <v>0</v>
      </c>
      <c r="FA36">
        <f t="shared" si="47"/>
        <v>0</v>
      </c>
      <c r="FB36">
        <f t="shared" si="47"/>
        <v>0</v>
      </c>
      <c r="FC36">
        <f t="shared" si="47"/>
        <v>0</v>
      </c>
      <c r="FD36">
        <f t="shared" si="52"/>
        <v>0</v>
      </c>
    </row>
    <row r="37" spans="1:160" x14ac:dyDescent="0.35">
      <c r="A37" t="s">
        <v>129</v>
      </c>
      <c r="B37">
        <v>35.515106199999998</v>
      </c>
      <c r="C37">
        <v>-97.574096679999997</v>
      </c>
      <c r="D37">
        <v>2</v>
      </c>
      <c r="E37">
        <f t="shared" si="3"/>
        <v>0</v>
      </c>
      <c r="F37">
        <v>3</v>
      </c>
      <c r="G37">
        <v>5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1</v>
      </c>
      <c r="M37">
        <f t="shared" si="9"/>
        <v>0</v>
      </c>
      <c r="N37">
        <f t="shared" si="10"/>
        <v>0</v>
      </c>
      <c r="O37">
        <f t="shared" si="11"/>
        <v>0</v>
      </c>
      <c r="P37">
        <v>5</v>
      </c>
      <c r="Q37">
        <v>4</v>
      </c>
      <c r="R37">
        <v>3</v>
      </c>
      <c r="S37">
        <v>4</v>
      </c>
      <c r="T37">
        <v>3</v>
      </c>
      <c r="U37">
        <v>2</v>
      </c>
      <c r="V37">
        <v>4</v>
      </c>
      <c r="W37">
        <v>3</v>
      </c>
      <c r="X37">
        <v>3</v>
      </c>
      <c r="Y37">
        <v>5</v>
      </c>
      <c r="Z37">
        <v>4</v>
      </c>
      <c r="AA37">
        <v>1</v>
      </c>
      <c r="AB37">
        <f t="shared" si="12"/>
        <v>1</v>
      </c>
      <c r="AC37">
        <v>1</v>
      </c>
      <c r="AD37">
        <f t="shared" si="13"/>
        <v>1</v>
      </c>
      <c r="AE37">
        <f t="shared" si="14"/>
        <v>0</v>
      </c>
      <c r="AF37">
        <f t="shared" si="15"/>
        <v>0</v>
      </c>
      <c r="AG37">
        <f t="shared" si="16"/>
        <v>0</v>
      </c>
      <c r="AH37">
        <f t="shared" si="17"/>
        <v>0</v>
      </c>
      <c r="AI37">
        <f t="shared" si="18"/>
        <v>0</v>
      </c>
      <c r="AJ37">
        <v>1</v>
      </c>
      <c r="AK37">
        <f t="shared" si="19"/>
        <v>1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f t="shared" si="20"/>
        <v>0</v>
      </c>
      <c r="BA37">
        <f t="shared" si="21"/>
        <v>0</v>
      </c>
      <c r="BB37">
        <f t="shared" si="22"/>
        <v>0</v>
      </c>
      <c r="BC37">
        <f t="shared" si="23"/>
        <v>1</v>
      </c>
      <c r="BD37">
        <f t="shared" si="24"/>
        <v>0</v>
      </c>
      <c r="BE37">
        <f t="shared" si="25"/>
        <v>0</v>
      </c>
      <c r="BF37">
        <f t="shared" si="26"/>
        <v>0</v>
      </c>
      <c r="BG37">
        <f t="shared" si="27"/>
        <v>0</v>
      </c>
      <c r="BH37">
        <f t="shared" si="28"/>
        <v>0</v>
      </c>
      <c r="BI37">
        <f t="shared" si="29"/>
        <v>0</v>
      </c>
      <c r="BJ37">
        <f t="shared" si="30"/>
        <v>0</v>
      </c>
      <c r="BK37">
        <f t="shared" si="31"/>
        <v>0</v>
      </c>
      <c r="BL37">
        <f t="shared" si="32"/>
        <v>0</v>
      </c>
      <c r="BM37">
        <f t="shared" si="33"/>
        <v>0</v>
      </c>
      <c r="BN37">
        <f t="shared" si="34"/>
        <v>0</v>
      </c>
      <c r="BO37">
        <f t="shared" si="35"/>
        <v>0</v>
      </c>
      <c r="BP37">
        <f t="shared" si="36"/>
        <v>0</v>
      </c>
      <c r="BQ37">
        <f t="shared" si="37"/>
        <v>0</v>
      </c>
      <c r="BR37">
        <v>1</v>
      </c>
      <c r="BS37">
        <v>2</v>
      </c>
      <c r="BT37">
        <v>1</v>
      </c>
      <c r="BU37">
        <v>3</v>
      </c>
      <c r="BV37">
        <v>5</v>
      </c>
      <c r="BW37">
        <v>4</v>
      </c>
      <c r="BX37">
        <v>3</v>
      </c>
      <c r="BY37">
        <v>2</v>
      </c>
      <c r="BZ37">
        <v>1</v>
      </c>
      <c r="CA37">
        <v>2</v>
      </c>
      <c r="CB37">
        <v>3</v>
      </c>
      <c r="CC37">
        <v>3</v>
      </c>
      <c r="CD37">
        <v>1</v>
      </c>
      <c r="CE37">
        <f t="shared" si="38"/>
        <v>1</v>
      </c>
      <c r="CF37">
        <f t="shared" si="39"/>
        <v>0</v>
      </c>
      <c r="CG37">
        <f t="shared" si="40"/>
        <v>0</v>
      </c>
      <c r="CH37">
        <f t="shared" si="41"/>
        <v>0</v>
      </c>
      <c r="CI37">
        <f t="shared" si="42"/>
        <v>0</v>
      </c>
      <c r="CJ37">
        <f t="shared" si="43"/>
        <v>0</v>
      </c>
      <c r="CL37">
        <v>3</v>
      </c>
      <c r="CM37">
        <v>3</v>
      </c>
      <c r="CN37">
        <v>1</v>
      </c>
      <c r="CO37">
        <v>5</v>
      </c>
      <c r="CP37">
        <v>3</v>
      </c>
      <c r="CQ37">
        <v>3</v>
      </c>
      <c r="CR37">
        <v>7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f t="shared" si="44"/>
        <v>0</v>
      </c>
      <c r="DC37">
        <f t="shared" si="44"/>
        <v>0</v>
      </c>
      <c r="DD37">
        <f t="shared" si="44"/>
        <v>0</v>
      </c>
      <c r="DE37">
        <f t="shared" si="44"/>
        <v>0</v>
      </c>
      <c r="DF37">
        <f t="shared" si="44"/>
        <v>0</v>
      </c>
      <c r="DG37">
        <f t="shared" si="48"/>
        <v>0</v>
      </c>
      <c r="DH37">
        <f t="shared" si="48"/>
        <v>1</v>
      </c>
      <c r="DI37">
        <f t="shared" si="48"/>
        <v>0</v>
      </c>
      <c r="DJ37">
        <f t="shared" si="48"/>
        <v>0</v>
      </c>
      <c r="DK37">
        <f t="shared" si="49"/>
        <v>0</v>
      </c>
      <c r="DL37">
        <f t="shared" si="49"/>
        <v>0</v>
      </c>
      <c r="DM37">
        <v>5</v>
      </c>
      <c r="DN37">
        <v>7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f t="shared" si="45"/>
        <v>0</v>
      </c>
      <c r="DX37">
        <f t="shared" si="45"/>
        <v>0</v>
      </c>
      <c r="DY37">
        <f t="shared" si="45"/>
        <v>0</v>
      </c>
      <c r="DZ37">
        <f t="shared" si="45"/>
        <v>0</v>
      </c>
      <c r="EA37">
        <f t="shared" si="45"/>
        <v>1</v>
      </c>
      <c r="EB37">
        <f t="shared" si="50"/>
        <v>0</v>
      </c>
      <c r="EC37">
        <f t="shared" si="50"/>
        <v>1</v>
      </c>
      <c r="ED37">
        <f t="shared" si="50"/>
        <v>0</v>
      </c>
      <c r="EE37">
        <f t="shared" si="50"/>
        <v>0</v>
      </c>
      <c r="EF37">
        <f t="shared" si="51"/>
        <v>0</v>
      </c>
      <c r="EG37">
        <f t="shared" si="51"/>
        <v>0</v>
      </c>
      <c r="EH37">
        <v>1</v>
      </c>
      <c r="EI37">
        <f t="shared" si="46"/>
        <v>1</v>
      </c>
      <c r="EJ37">
        <v>3</v>
      </c>
      <c r="EK37">
        <v>3</v>
      </c>
      <c r="EL37">
        <v>2</v>
      </c>
      <c r="EM37">
        <v>3</v>
      </c>
      <c r="EN37">
        <v>4</v>
      </c>
      <c r="EO37">
        <v>4</v>
      </c>
      <c r="EP37">
        <v>4</v>
      </c>
      <c r="EQ37">
        <v>2</v>
      </c>
      <c r="ER37">
        <v>4</v>
      </c>
      <c r="ES37">
        <v>4</v>
      </c>
      <c r="ET37">
        <v>4</v>
      </c>
      <c r="EU37">
        <v>5</v>
      </c>
      <c r="EV37">
        <v>3</v>
      </c>
      <c r="EW37">
        <v>4</v>
      </c>
      <c r="EX37" t="s">
        <v>84</v>
      </c>
      <c r="EY37">
        <f t="shared" si="47"/>
        <v>0</v>
      </c>
      <c r="EZ37">
        <f t="shared" si="47"/>
        <v>0</v>
      </c>
      <c r="FA37">
        <f t="shared" si="47"/>
        <v>1</v>
      </c>
      <c r="FB37">
        <f t="shared" si="47"/>
        <v>0</v>
      </c>
      <c r="FC37">
        <f t="shared" si="47"/>
        <v>1</v>
      </c>
      <c r="FD37">
        <f t="shared" si="52"/>
        <v>0</v>
      </c>
    </row>
    <row r="38" spans="1:160" x14ac:dyDescent="0.35">
      <c r="A38" t="s">
        <v>130</v>
      </c>
      <c r="B38">
        <v>43.063903809999999</v>
      </c>
      <c r="C38">
        <v>-89.314498900000004</v>
      </c>
      <c r="D38">
        <v>2</v>
      </c>
      <c r="E38">
        <f t="shared" si="3"/>
        <v>0</v>
      </c>
      <c r="F38">
        <v>6</v>
      </c>
      <c r="G38">
        <v>4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1</v>
      </c>
      <c r="L38">
        <f t="shared" si="8"/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v>5</v>
      </c>
      <c r="Q38">
        <v>5</v>
      </c>
      <c r="R38">
        <v>1</v>
      </c>
      <c r="S38">
        <v>2</v>
      </c>
      <c r="T38">
        <v>5</v>
      </c>
      <c r="U38">
        <v>3</v>
      </c>
      <c r="V38">
        <v>4</v>
      </c>
      <c r="W38">
        <v>4</v>
      </c>
      <c r="X38">
        <v>3</v>
      </c>
      <c r="Y38">
        <v>1</v>
      </c>
      <c r="Z38">
        <v>3</v>
      </c>
      <c r="AA38">
        <v>2</v>
      </c>
      <c r="AB38">
        <f t="shared" si="12"/>
        <v>0</v>
      </c>
      <c r="AC38">
        <v>0</v>
      </c>
      <c r="AD38">
        <f t="shared" si="13"/>
        <v>0</v>
      </c>
      <c r="AE38">
        <f t="shared" si="14"/>
        <v>0</v>
      </c>
      <c r="AF38">
        <f t="shared" si="15"/>
        <v>0</v>
      </c>
      <c r="AG38">
        <f t="shared" si="16"/>
        <v>0</v>
      </c>
      <c r="AH38">
        <f t="shared" si="17"/>
        <v>0</v>
      </c>
      <c r="AI38">
        <f t="shared" si="18"/>
        <v>0</v>
      </c>
      <c r="AJ38">
        <v>1</v>
      </c>
      <c r="AK38">
        <f t="shared" si="19"/>
        <v>1</v>
      </c>
      <c r="AL38">
        <v>13</v>
      </c>
      <c r="AM38">
        <v>15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 t="shared" si="20"/>
        <v>0</v>
      </c>
      <c r="BA38">
        <f t="shared" si="21"/>
        <v>0</v>
      </c>
      <c r="BB38">
        <f t="shared" si="22"/>
        <v>0</v>
      </c>
      <c r="BC38">
        <f t="shared" si="23"/>
        <v>0</v>
      </c>
      <c r="BD38">
        <f t="shared" si="24"/>
        <v>0</v>
      </c>
      <c r="BE38">
        <f t="shared" si="25"/>
        <v>0</v>
      </c>
      <c r="BF38">
        <f t="shared" si="26"/>
        <v>0</v>
      </c>
      <c r="BG38">
        <f t="shared" si="27"/>
        <v>0</v>
      </c>
      <c r="BH38">
        <f t="shared" si="28"/>
        <v>0</v>
      </c>
      <c r="BI38">
        <f t="shared" si="29"/>
        <v>0</v>
      </c>
      <c r="BJ38">
        <f t="shared" si="30"/>
        <v>0</v>
      </c>
      <c r="BK38">
        <f t="shared" si="31"/>
        <v>0</v>
      </c>
      <c r="BL38">
        <f t="shared" si="32"/>
        <v>1</v>
      </c>
      <c r="BM38">
        <f t="shared" si="33"/>
        <v>0</v>
      </c>
      <c r="BN38">
        <f t="shared" si="34"/>
        <v>1</v>
      </c>
      <c r="BO38">
        <f t="shared" si="35"/>
        <v>0</v>
      </c>
      <c r="BP38">
        <f t="shared" si="36"/>
        <v>0</v>
      </c>
      <c r="BQ38">
        <f t="shared" si="37"/>
        <v>0</v>
      </c>
      <c r="BR38">
        <v>1</v>
      </c>
      <c r="BS38">
        <v>3</v>
      </c>
      <c r="BT38">
        <v>1</v>
      </c>
      <c r="BU38">
        <v>3</v>
      </c>
      <c r="BV38">
        <v>2</v>
      </c>
      <c r="BW38">
        <v>2</v>
      </c>
      <c r="BX38">
        <v>5</v>
      </c>
      <c r="BZ38">
        <v>2</v>
      </c>
      <c r="CA38">
        <v>5</v>
      </c>
      <c r="CB38">
        <v>5</v>
      </c>
      <c r="CC38">
        <v>3</v>
      </c>
      <c r="CD38" t="s">
        <v>84</v>
      </c>
      <c r="CE38">
        <f t="shared" si="38"/>
        <v>0</v>
      </c>
      <c r="CF38">
        <f t="shared" si="39"/>
        <v>1</v>
      </c>
      <c r="CG38">
        <f t="shared" si="40"/>
        <v>0</v>
      </c>
      <c r="CH38">
        <f t="shared" si="41"/>
        <v>1</v>
      </c>
      <c r="CI38">
        <f t="shared" si="42"/>
        <v>0</v>
      </c>
      <c r="CJ38">
        <f t="shared" si="43"/>
        <v>0</v>
      </c>
      <c r="CL38">
        <v>3</v>
      </c>
      <c r="CM38">
        <v>1</v>
      </c>
      <c r="CN38">
        <v>1</v>
      </c>
      <c r="CO38">
        <v>5</v>
      </c>
      <c r="CP38">
        <v>1</v>
      </c>
      <c r="CQ38">
        <v>5</v>
      </c>
      <c r="CR38">
        <v>1</v>
      </c>
      <c r="CS38">
        <v>2</v>
      </c>
      <c r="CT38">
        <v>3</v>
      </c>
      <c r="CU38">
        <v>6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f t="shared" si="44"/>
        <v>1</v>
      </c>
      <c r="DC38">
        <f t="shared" si="44"/>
        <v>1</v>
      </c>
      <c r="DD38">
        <f t="shared" si="44"/>
        <v>1</v>
      </c>
      <c r="DE38">
        <f t="shared" si="44"/>
        <v>0</v>
      </c>
      <c r="DF38">
        <f t="shared" si="44"/>
        <v>0</v>
      </c>
      <c r="DG38">
        <f t="shared" si="48"/>
        <v>1</v>
      </c>
      <c r="DH38">
        <f t="shared" si="48"/>
        <v>0</v>
      </c>
      <c r="DI38">
        <f t="shared" si="48"/>
        <v>0</v>
      </c>
      <c r="DJ38">
        <f t="shared" si="48"/>
        <v>0</v>
      </c>
      <c r="DK38">
        <f t="shared" si="49"/>
        <v>0</v>
      </c>
      <c r="DL38">
        <f t="shared" si="49"/>
        <v>0</v>
      </c>
      <c r="DM38">
        <v>11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f t="shared" si="45"/>
        <v>0</v>
      </c>
      <c r="DX38">
        <f t="shared" si="45"/>
        <v>0</v>
      </c>
      <c r="DY38">
        <f t="shared" si="45"/>
        <v>0</v>
      </c>
      <c r="DZ38">
        <f t="shared" si="45"/>
        <v>0</v>
      </c>
      <c r="EA38">
        <f t="shared" si="45"/>
        <v>0</v>
      </c>
      <c r="EB38">
        <f t="shared" si="50"/>
        <v>0</v>
      </c>
      <c r="EC38">
        <f t="shared" si="50"/>
        <v>0</v>
      </c>
      <c r="ED38">
        <f t="shared" si="50"/>
        <v>0</v>
      </c>
      <c r="EE38">
        <f t="shared" si="50"/>
        <v>0</v>
      </c>
      <c r="EF38">
        <f t="shared" si="51"/>
        <v>0</v>
      </c>
      <c r="EG38">
        <f t="shared" si="51"/>
        <v>1</v>
      </c>
      <c r="EH38">
        <v>2</v>
      </c>
      <c r="EI38">
        <f t="shared" si="46"/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f t="shared" si="47"/>
        <v>1</v>
      </c>
      <c r="EZ38">
        <f t="shared" si="47"/>
        <v>0</v>
      </c>
      <c r="FA38">
        <f t="shared" si="47"/>
        <v>0</v>
      </c>
      <c r="FB38">
        <f t="shared" si="47"/>
        <v>0</v>
      </c>
      <c r="FC38">
        <f t="shared" si="47"/>
        <v>0</v>
      </c>
      <c r="FD38">
        <f t="shared" si="52"/>
        <v>0</v>
      </c>
    </row>
    <row r="39" spans="1:160" x14ac:dyDescent="0.35">
      <c r="A39" t="s">
        <v>131</v>
      </c>
      <c r="B39">
        <v>38.513702389999999</v>
      </c>
      <c r="C39">
        <v>-121.4978943</v>
      </c>
      <c r="D39">
        <v>2</v>
      </c>
      <c r="E39">
        <f t="shared" si="3"/>
        <v>0</v>
      </c>
      <c r="F39">
        <v>4</v>
      </c>
      <c r="G39">
        <v>6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1</v>
      </c>
      <c r="N39">
        <f t="shared" si="10"/>
        <v>0</v>
      </c>
      <c r="O39">
        <f t="shared" si="11"/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f t="shared" si="12"/>
        <v>1</v>
      </c>
      <c r="AC39">
        <v>2</v>
      </c>
      <c r="AD39">
        <f t="shared" si="13"/>
        <v>0</v>
      </c>
      <c r="AE39">
        <f t="shared" si="14"/>
        <v>1</v>
      </c>
      <c r="AF39">
        <f t="shared" si="15"/>
        <v>0</v>
      </c>
      <c r="AG39">
        <f t="shared" si="16"/>
        <v>0</v>
      </c>
      <c r="AH39">
        <f t="shared" si="17"/>
        <v>0</v>
      </c>
      <c r="AI39">
        <f t="shared" si="18"/>
        <v>0</v>
      </c>
      <c r="AJ39">
        <v>1</v>
      </c>
      <c r="AK39">
        <f t="shared" si="19"/>
        <v>1</v>
      </c>
      <c r="AL39">
        <v>15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f t="shared" si="20"/>
        <v>0</v>
      </c>
      <c r="BA39">
        <f t="shared" si="21"/>
        <v>0</v>
      </c>
      <c r="BB39">
        <f t="shared" si="22"/>
        <v>0</v>
      </c>
      <c r="BC39">
        <f t="shared" si="23"/>
        <v>0</v>
      </c>
      <c r="BD39">
        <f t="shared" si="24"/>
        <v>0</v>
      </c>
      <c r="BE39">
        <f t="shared" si="25"/>
        <v>0</v>
      </c>
      <c r="BF39">
        <f t="shared" si="26"/>
        <v>0</v>
      </c>
      <c r="BG39">
        <f t="shared" si="27"/>
        <v>0</v>
      </c>
      <c r="BH39">
        <f t="shared" si="28"/>
        <v>0</v>
      </c>
      <c r="BI39">
        <f t="shared" si="29"/>
        <v>0</v>
      </c>
      <c r="BJ39">
        <f t="shared" si="30"/>
        <v>0</v>
      </c>
      <c r="BK39">
        <f t="shared" si="31"/>
        <v>0</v>
      </c>
      <c r="BL39">
        <f t="shared" si="32"/>
        <v>0</v>
      </c>
      <c r="BM39">
        <f t="shared" si="33"/>
        <v>0</v>
      </c>
      <c r="BN39">
        <f t="shared" si="34"/>
        <v>1</v>
      </c>
      <c r="BO39">
        <f t="shared" si="35"/>
        <v>0</v>
      </c>
      <c r="BP39">
        <f t="shared" si="36"/>
        <v>0</v>
      </c>
      <c r="BQ39">
        <f t="shared" si="37"/>
        <v>0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4</v>
      </c>
      <c r="CE39">
        <f t="shared" si="38"/>
        <v>0</v>
      </c>
      <c r="CF39">
        <f t="shared" si="39"/>
        <v>0</v>
      </c>
      <c r="CG39">
        <f t="shared" si="40"/>
        <v>0</v>
      </c>
      <c r="CH39">
        <f t="shared" si="41"/>
        <v>1</v>
      </c>
      <c r="CI39">
        <f t="shared" si="42"/>
        <v>0</v>
      </c>
      <c r="CJ39">
        <f t="shared" si="43"/>
        <v>0</v>
      </c>
      <c r="CL39">
        <v>1</v>
      </c>
      <c r="CM39">
        <v>1</v>
      </c>
      <c r="CN39">
        <v>1</v>
      </c>
      <c r="CO39">
        <v>5</v>
      </c>
      <c r="CP39">
        <v>1</v>
      </c>
      <c r="CQ39">
        <v>5</v>
      </c>
      <c r="CR39">
        <v>1</v>
      </c>
      <c r="CS39">
        <v>2</v>
      </c>
      <c r="CT39">
        <v>3</v>
      </c>
      <c r="CU39">
        <v>4</v>
      </c>
      <c r="CV39">
        <v>5</v>
      </c>
      <c r="CW39">
        <v>6</v>
      </c>
      <c r="CX39">
        <v>7</v>
      </c>
      <c r="CY39">
        <v>8</v>
      </c>
      <c r="CZ39">
        <v>9</v>
      </c>
      <c r="DA39">
        <v>10</v>
      </c>
      <c r="DB39">
        <f t="shared" si="44"/>
        <v>1</v>
      </c>
      <c r="DC39">
        <f t="shared" si="44"/>
        <v>1</v>
      </c>
      <c r="DD39">
        <f t="shared" si="44"/>
        <v>1</v>
      </c>
      <c r="DE39">
        <f t="shared" si="44"/>
        <v>1</v>
      </c>
      <c r="DF39">
        <f t="shared" si="44"/>
        <v>1</v>
      </c>
      <c r="DG39">
        <f t="shared" si="48"/>
        <v>1</v>
      </c>
      <c r="DH39">
        <f t="shared" si="48"/>
        <v>1</v>
      </c>
      <c r="DI39">
        <f t="shared" si="48"/>
        <v>1</v>
      </c>
      <c r="DJ39">
        <f t="shared" si="48"/>
        <v>1</v>
      </c>
      <c r="DK39">
        <f t="shared" si="49"/>
        <v>1</v>
      </c>
      <c r="DL39">
        <f t="shared" si="49"/>
        <v>0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f t="shared" si="45"/>
        <v>1</v>
      </c>
      <c r="DX39">
        <f t="shared" si="45"/>
        <v>0</v>
      </c>
      <c r="DY39">
        <f t="shared" si="45"/>
        <v>0</v>
      </c>
      <c r="DZ39">
        <f t="shared" si="45"/>
        <v>0</v>
      </c>
      <c r="EA39">
        <f t="shared" si="45"/>
        <v>0</v>
      </c>
      <c r="EB39">
        <f t="shared" si="50"/>
        <v>0</v>
      </c>
      <c r="EC39">
        <f t="shared" si="50"/>
        <v>0</v>
      </c>
      <c r="ED39">
        <f t="shared" si="50"/>
        <v>0</v>
      </c>
      <c r="EE39">
        <f t="shared" si="50"/>
        <v>0</v>
      </c>
      <c r="EF39">
        <f t="shared" si="51"/>
        <v>0</v>
      </c>
      <c r="EG39">
        <f t="shared" si="51"/>
        <v>0</v>
      </c>
      <c r="EH39">
        <v>1</v>
      </c>
      <c r="EI39">
        <f t="shared" si="46"/>
        <v>1</v>
      </c>
      <c r="EJ39">
        <v>4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5</v>
      </c>
      <c r="EY39">
        <f t="shared" si="47"/>
        <v>0</v>
      </c>
      <c r="EZ39">
        <f t="shared" si="47"/>
        <v>0</v>
      </c>
      <c r="FA39">
        <f t="shared" si="47"/>
        <v>0</v>
      </c>
      <c r="FB39">
        <f t="shared" si="47"/>
        <v>0</v>
      </c>
      <c r="FC39">
        <f t="shared" si="47"/>
        <v>0</v>
      </c>
      <c r="FD39">
        <f t="shared" si="52"/>
        <v>1</v>
      </c>
    </row>
    <row r="40" spans="1:160" x14ac:dyDescent="0.35">
      <c r="A40" t="s">
        <v>132</v>
      </c>
      <c r="B40">
        <v>42.394699099999997</v>
      </c>
      <c r="C40">
        <v>-71.217102049999994</v>
      </c>
      <c r="D40">
        <v>2</v>
      </c>
      <c r="E40">
        <f t="shared" si="3"/>
        <v>0</v>
      </c>
      <c r="F40">
        <v>2</v>
      </c>
      <c r="G40">
        <v>4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1</v>
      </c>
      <c r="L40">
        <f t="shared" si="8"/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v>1</v>
      </c>
      <c r="Q40">
        <v>5</v>
      </c>
      <c r="R40">
        <v>5</v>
      </c>
      <c r="S40">
        <v>1</v>
      </c>
      <c r="T40">
        <v>5</v>
      </c>
      <c r="U40">
        <v>1</v>
      </c>
      <c r="V40">
        <v>5</v>
      </c>
      <c r="W40">
        <v>1</v>
      </c>
      <c r="X40">
        <v>5</v>
      </c>
      <c r="Y40">
        <v>5</v>
      </c>
      <c r="Z40">
        <v>1</v>
      </c>
      <c r="AA40">
        <v>1</v>
      </c>
      <c r="AB40">
        <f t="shared" si="12"/>
        <v>1</v>
      </c>
      <c r="AC40">
        <v>2</v>
      </c>
      <c r="AD40">
        <f t="shared" si="13"/>
        <v>0</v>
      </c>
      <c r="AE40">
        <f t="shared" si="14"/>
        <v>1</v>
      </c>
      <c r="AF40">
        <f t="shared" si="15"/>
        <v>0</v>
      </c>
      <c r="AG40">
        <f t="shared" si="16"/>
        <v>0</v>
      </c>
      <c r="AH40">
        <f t="shared" si="17"/>
        <v>0</v>
      </c>
      <c r="AI40">
        <f t="shared" si="18"/>
        <v>0</v>
      </c>
      <c r="AJ40">
        <v>1</v>
      </c>
      <c r="AK40">
        <f t="shared" si="19"/>
        <v>1</v>
      </c>
      <c r="AL40">
        <v>8</v>
      </c>
      <c r="AM40">
        <v>10</v>
      </c>
      <c r="AN40">
        <v>12</v>
      </c>
      <c r="AO40">
        <v>13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f t="shared" si="20"/>
        <v>0</v>
      </c>
      <c r="BA40">
        <f t="shared" si="21"/>
        <v>0</v>
      </c>
      <c r="BB40">
        <f t="shared" si="22"/>
        <v>0</v>
      </c>
      <c r="BC40">
        <f t="shared" si="23"/>
        <v>0</v>
      </c>
      <c r="BD40">
        <f t="shared" si="24"/>
        <v>0</v>
      </c>
      <c r="BE40">
        <f t="shared" si="25"/>
        <v>0</v>
      </c>
      <c r="BF40">
        <f t="shared" si="26"/>
        <v>0</v>
      </c>
      <c r="BG40">
        <f t="shared" si="27"/>
        <v>1</v>
      </c>
      <c r="BH40">
        <f t="shared" si="28"/>
        <v>0</v>
      </c>
      <c r="BI40">
        <f t="shared" si="29"/>
        <v>1</v>
      </c>
      <c r="BJ40">
        <f t="shared" si="30"/>
        <v>0</v>
      </c>
      <c r="BK40">
        <f t="shared" si="31"/>
        <v>1</v>
      </c>
      <c r="BL40">
        <f t="shared" si="32"/>
        <v>1</v>
      </c>
      <c r="BM40">
        <f t="shared" si="33"/>
        <v>0</v>
      </c>
      <c r="BN40">
        <f t="shared" si="34"/>
        <v>0</v>
      </c>
      <c r="BO40">
        <f t="shared" si="35"/>
        <v>0</v>
      </c>
      <c r="BP40">
        <f t="shared" si="36"/>
        <v>0</v>
      </c>
      <c r="BQ40">
        <f t="shared" si="37"/>
        <v>0</v>
      </c>
      <c r="BR40">
        <v>1</v>
      </c>
      <c r="BS40">
        <v>2</v>
      </c>
      <c r="BT40">
        <v>2</v>
      </c>
      <c r="BU40">
        <v>2</v>
      </c>
      <c r="BV40">
        <v>3</v>
      </c>
      <c r="BW40">
        <v>4</v>
      </c>
      <c r="BX40">
        <v>3</v>
      </c>
      <c r="BY40">
        <v>3</v>
      </c>
      <c r="BZ40">
        <v>3</v>
      </c>
      <c r="CA40">
        <v>1</v>
      </c>
      <c r="CB40">
        <v>2</v>
      </c>
      <c r="CC40">
        <v>1</v>
      </c>
      <c r="CD40">
        <v>2</v>
      </c>
      <c r="CE40">
        <f t="shared" si="38"/>
        <v>0</v>
      </c>
      <c r="CF40">
        <f t="shared" si="39"/>
        <v>1</v>
      </c>
      <c r="CG40">
        <f t="shared" si="40"/>
        <v>0</v>
      </c>
      <c r="CH40">
        <f t="shared" si="41"/>
        <v>0</v>
      </c>
      <c r="CI40">
        <f t="shared" si="42"/>
        <v>0</v>
      </c>
      <c r="CJ40">
        <f t="shared" si="43"/>
        <v>0</v>
      </c>
      <c r="CL40">
        <v>1</v>
      </c>
      <c r="CM40">
        <v>3</v>
      </c>
      <c r="CN40">
        <v>3</v>
      </c>
      <c r="CO40">
        <v>1</v>
      </c>
      <c r="CP40">
        <v>1</v>
      </c>
      <c r="CQ40">
        <v>1</v>
      </c>
      <c r="CR40">
        <v>1</v>
      </c>
      <c r="CS40">
        <v>2</v>
      </c>
      <c r="CT40">
        <v>7</v>
      </c>
      <c r="CU40">
        <v>8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f t="shared" si="44"/>
        <v>1</v>
      </c>
      <c r="DC40">
        <f t="shared" si="44"/>
        <v>1</v>
      </c>
      <c r="DD40">
        <f t="shared" si="44"/>
        <v>0</v>
      </c>
      <c r="DE40">
        <f t="shared" si="44"/>
        <v>0</v>
      </c>
      <c r="DF40">
        <f t="shared" si="44"/>
        <v>0</v>
      </c>
      <c r="DG40">
        <f t="shared" si="48"/>
        <v>0</v>
      </c>
      <c r="DH40">
        <f t="shared" si="48"/>
        <v>1</v>
      </c>
      <c r="DI40">
        <f t="shared" si="48"/>
        <v>1</v>
      </c>
      <c r="DJ40">
        <f t="shared" si="48"/>
        <v>0</v>
      </c>
      <c r="DK40">
        <f t="shared" si="49"/>
        <v>0</v>
      </c>
      <c r="DL40">
        <f t="shared" si="49"/>
        <v>0</v>
      </c>
      <c r="DM40">
        <v>8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f t="shared" si="45"/>
        <v>0</v>
      </c>
      <c r="DX40">
        <f t="shared" si="45"/>
        <v>0</v>
      </c>
      <c r="DY40">
        <f t="shared" si="45"/>
        <v>0</v>
      </c>
      <c r="DZ40">
        <f t="shared" si="45"/>
        <v>0</v>
      </c>
      <c r="EA40">
        <f t="shared" si="45"/>
        <v>0</v>
      </c>
      <c r="EB40">
        <f t="shared" si="50"/>
        <v>0</v>
      </c>
      <c r="EC40">
        <f t="shared" si="50"/>
        <v>0</v>
      </c>
      <c r="ED40">
        <f t="shared" si="50"/>
        <v>1</v>
      </c>
      <c r="EE40">
        <f t="shared" si="50"/>
        <v>0</v>
      </c>
      <c r="EF40">
        <f t="shared" si="51"/>
        <v>0</v>
      </c>
      <c r="EG40">
        <f t="shared" si="51"/>
        <v>0</v>
      </c>
      <c r="EH40">
        <v>1</v>
      </c>
      <c r="EI40">
        <f t="shared" si="46"/>
        <v>1</v>
      </c>
      <c r="EJ40">
        <v>4</v>
      </c>
      <c r="EK40">
        <v>3</v>
      </c>
      <c r="EL40">
        <v>2</v>
      </c>
      <c r="EM40">
        <v>4</v>
      </c>
      <c r="EN40">
        <v>1</v>
      </c>
      <c r="EO40">
        <v>4</v>
      </c>
      <c r="EP40">
        <v>1</v>
      </c>
      <c r="EQ40">
        <v>1</v>
      </c>
      <c r="ER40">
        <v>1</v>
      </c>
      <c r="ES40">
        <v>2</v>
      </c>
      <c r="ET40">
        <v>3</v>
      </c>
      <c r="EU40">
        <v>3</v>
      </c>
      <c r="EV40">
        <v>4</v>
      </c>
      <c r="EW40">
        <v>4</v>
      </c>
      <c r="EX40" t="s">
        <v>83</v>
      </c>
      <c r="EY40">
        <f t="shared" si="47"/>
        <v>0</v>
      </c>
      <c r="EZ40">
        <f t="shared" si="47"/>
        <v>1</v>
      </c>
      <c r="FA40">
        <f t="shared" si="47"/>
        <v>1</v>
      </c>
      <c r="FB40">
        <f t="shared" si="47"/>
        <v>0</v>
      </c>
      <c r="FC40">
        <f t="shared" si="47"/>
        <v>0</v>
      </c>
      <c r="FD40">
        <f t="shared" si="52"/>
        <v>0</v>
      </c>
    </row>
    <row r="41" spans="1:160" x14ac:dyDescent="0.35">
      <c r="A41" t="s">
        <v>133</v>
      </c>
      <c r="B41">
        <v>40.651397709999998</v>
      </c>
      <c r="C41">
        <v>-73.870796200000001</v>
      </c>
      <c r="D41">
        <v>1</v>
      </c>
      <c r="E41">
        <f t="shared" si="3"/>
        <v>1</v>
      </c>
      <c r="F41">
        <v>6</v>
      </c>
      <c r="G41">
        <v>4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1</v>
      </c>
      <c r="L41">
        <f t="shared" si="8"/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v>1</v>
      </c>
      <c r="Q41">
        <v>3</v>
      </c>
      <c r="R41">
        <v>1</v>
      </c>
      <c r="S41">
        <v>1</v>
      </c>
      <c r="T41">
        <v>5</v>
      </c>
      <c r="U41">
        <v>1</v>
      </c>
      <c r="V41">
        <v>4</v>
      </c>
      <c r="W41">
        <v>5</v>
      </c>
      <c r="X41">
        <v>3</v>
      </c>
      <c r="Y41">
        <v>1</v>
      </c>
      <c r="Z41">
        <v>5</v>
      </c>
      <c r="AA41">
        <v>2</v>
      </c>
      <c r="AB41">
        <f t="shared" si="12"/>
        <v>0</v>
      </c>
      <c r="AC41">
        <v>0</v>
      </c>
      <c r="AD41">
        <f t="shared" si="13"/>
        <v>0</v>
      </c>
      <c r="AE41">
        <f t="shared" si="14"/>
        <v>0</v>
      </c>
      <c r="AF41">
        <f t="shared" si="15"/>
        <v>0</v>
      </c>
      <c r="AG41">
        <f t="shared" si="16"/>
        <v>0</v>
      </c>
      <c r="AH41">
        <f t="shared" si="17"/>
        <v>0</v>
      </c>
      <c r="AI41">
        <f t="shared" si="18"/>
        <v>0</v>
      </c>
      <c r="AJ41">
        <v>2</v>
      </c>
      <c r="AK41">
        <f t="shared" si="19"/>
        <v>0</v>
      </c>
      <c r="AL41">
        <v>15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f t="shared" si="20"/>
        <v>0</v>
      </c>
      <c r="BA41">
        <f t="shared" si="21"/>
        <v>0</v>
      </c>
      <c r="BB41">
        <f t="shared" si="22"/>
        <v>0</v>
      </c>
      <c r="BC41">
        <f t="shared" si="23"/>
        <v>0</v>
      </c>
      <c r="BD41">
        <f t="shared" si="24"/>
        <v>0</v>
      </c>
      <c r="BE41">
        <f t="shared" si="25"/>
        <v>0</v>
      </c>
      <c r="BF41">
        <f t="shared" si="26"/>
        <v>0</v>
      </c>
      <c r="BG41">
        <f t="shared" si="27"/>
        <v>0</v>
      </c>
      <c r="BH41">
        <f t="shared" si="28"/>
        <v>0</v>
      </c>
      <c r="BI41">
        <f t="shared" si="29"/>
        <v>0</v>
      </c>
      <c r="BJ41">
        <f t="shared" si="30"/>
        <v>0</v>
      </c>
      <c r="BK41">
        <f t="shared" si="31"/>
        <v>0</v>
      </c>
      <c r="BL41">
        <f t="shared" si="32"/>
        <v>0</v>
      </c>
      <c r="BM41">
        <f t="shared" si="33"/>
        <v>0</v>
      </c>
      <c r="BN41">
        <f t="shared" si="34"/>
        <v>1</v>
      </c>
      <c r="BO41">
        <f t="shared" si="35"/>
        <v>0</v>
      </c>
      <c r="BP41">
        <f t="shared" si="36"/>
        <v>0</v>
      </c>
      <c r="BQ41">
        <f t="shared" si="37"/>
        <v>0</v>
      </c>
      <c r="BR41">
        <v>5</v>
      </c>
      <c r="BS41">
        <v>3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3</v>
      </c>
      <c r="BZ41">
        <v>5</v>
      </c>
      <c r="CA41">
        <v>5</v>
      </c>
      <c r="CB41">
        <v>3</v>
      </c>
      <c r="CC41">
        <v>2</v>
      </c>
      <c r="CD41">
        <v>2</v>
      </c>
      <c r="CE41">
        <f t="shared" si="38"/>
        <v>0</v>
      </c>
      <c r="CF41">
        <f t="shared" si="39"/>
        <v>1</v>
      </c>
      <c r="CG41">
        <f t="shared" si="40"/>
        <v>0</v>
      </c>
      <c r="CH41">
        <f t="shared" si="41"/>
        <v>0</v>
      </c>
      <c r="CI41">
        <f t="shared" si="42"/>
        <v>0</v>
      </c>
      <c r="CJ41">
        <f t="shared" si="43"/>
        <v>0</v>
      </c>
      <c r="CL41">
        <v>3</v>
      </c>
      <c r="CM41">
        <v>2</v>
      </c>
      <c r="CN41">
        <v>1</v>
      </c>
      <c r="CO41">
        <v>4</v>
      </c>
      <c r="CP41">
        <v>1</v>
      </c>
      <c r="CQ41">
        <v>5</v>
      </c>
      <c r="CR41">
        <v>1</v>
      </c>
      <c r="CS41">
        <v>2</v>
      </c>
      <c r="CT41">
        <v>3</v>
      </c>
      <c r="CU41">
        <v>4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f t="shared" si="44"/>
        <v>1</v>
      </c>
      <c r="DC41">
        <f t="shared" si="44"/>
        <v>1</v>
      </c>
      <c r="DD41">
        <f t="shared" si="44"/>
        <v>1</v>
      </c>
      <c r="DE41">
        <f t="shared" si="44"/>
        <v>1</v>
      </c>
      <c r="DF41">
        <f t="shared" si="44"/>
        <v>0</v>
      </c>
      <c r="DG41">
        <f t="shared" si="48"/>
        <v>0</v>
      </c>
      <c r="DH41">
        <f t="shared" si="48"/>
        <v>0</v>
      </c>
      <c r="DI41">
        <f t="shared" si="48"/>
        <v>0</v>
      </c>
      <c r="DJ41">
        <f t="shared" si="48"/>
        <v>0</v>
      </c>
      <c r="DK41">
        <f t="shared" si="49"/>
        <v>0</v>
      </c>
      <c r="DL41">
        <f t="shared" si="49"/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f t="shared" si="45"/>
        <v>1</v>
      </c>
      <c r="DX41">
        <f t="shared" si="45"/>
        <v>0</v>
      </c>
      <c r="DY41">
        <f t="shared" si="45"/>
        <v>0</v>
      </c>
      <c r="DZ41">
        <f t="shared" si="45"/>
        <v>0</v>
      </c>
      <c r="EA41">
        <f t="shared" si="45"/>
        <v>0</v>
      </c>
      <c r="EB41">
        <f t="shared" si="50"/>
        <v>0</v>
      </c>
      <c r="EC41">
        <f t="shared" si="50"/>
        <v>0</v>
      </c>
      <c r="ED41">
        <f t="shared" si="50"/>
        <v>0</v>
      </c>
      <c r="EE41">
        <f t="shared" si="50"/>
        <v>0</v>
      </c>
      <c r="EF41">
        <f t="shared" si="51"/>
        <v>0</v>
      </c>
      <c r="EG41">
        <f t="shared" si="51"/>
        <v>0</v>
      </c>
      <c r="EH41">
        <v>2</v>
      </c>
      <c r="EI41">
        <f t="shared" si="46"/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f t="shared" si="47"/>
        <v>1</v>
      </c>
      <c r="EZ41">
        <f t="shared" si="47"/>
        <v>0</v>
      </c>
      <c r="FA41">
        <f t="shared" si="47"/>
        <v>0</v>
      </c>
      <c r="FB41">
        <f t="shared" si="47"/>
        <v>0</v>
      </c>
      <c r="FC41">
        <f t="shared" si="47"/>
        <v>0</v>
      </c>
      <c r="FD41">
        <f t="shared" si="52"/>
        <v>0</v>
      </c>
    </row>
    <row r="42" spans="1:160" x14ac:dyDescent="0.35">
      <c r="A42" t="s">
        <v>134</v>
      </c>
      <c r="B42">
        <v>35.500305179999998</v>
      </c>
      <c r="C42">
        <v>-85.003097530000005</v>
      </c>
      <c r="D42">
        <v>2</v>
      </c>
      <c r="E42">
        <f t="shared" si="3"/>
        <v>0</v>
      </c>
      <c r="F42">
        <v>4</v>
      </c>
      <c r="G42" t="s">
        <v>135</v>
      </c>
      <c r="H42">
        <f t="shared" si="4"/>
        <v>1</v>
      </c>
      <c r="I42">
        <f t="shared" si="5"/>
        <v>0</v>
      </c>
      <c r="J42">
        <f t="shared" si="6"/>
        <v>0</v>
      </c>
      <c r="K42">
        <f t="shared" si="7"/>
        <v>1</v>
      </c>
      <c r="L42">
        <f t="shared" si="8"/>
        <v>0</v>
      </c>
      <c r="M42">
        <f t="shared" si="9"/>
        <v>1</v>
      </c>
      <c r="N42">
        <f t="shared" si="10"/>
        <v>0</v>
      </c>
      <c r="O42">
        <f t="shared" si="11"/>
        <v>0</v>
      </c>
      <c r="P42">
        <v>1</v>
      </c>
      <c r="Q42">
        <v>5</v>
      </c>
      <c r="R42">
        <v>1</v>
      </c>
      <c r="S42">
        <v>3</v>
      </c>
      <c r="T42">
        <v>5</v>
      </c>
      <c r="U42">
        <v>5</v>
      </c>
      <c r="V42">
        <v>1</v>
      </c>
      <c r="W42">
        <v>5</v>
      </c>
      <c r="X42">
        <v>5</v>
      </c>
      <c r="Y42">
        <v>5</v>
      </c>
      <c r="Z42">
        <v>5</v>
      </c>
      <c r="AA42">
        <v>1</v>
      </c>
      <c r="AB42">
        <f t="shared" si="12"/>
        <v>1</v>
      </c>
      <c r="AC42" t="s">
        <v>136</v>
      </c>
      <c r="AD42">
        <f t="shared" si="13"/>
        <v>0</v>
      </c>
      <c r="AE42">
        <f t="shared" si="14"/>
        <v>1</v>
      </c>
      <c r="AF42">
        <f t="shared" si="15"/>
        <v>0</v>
      </c>
      <c r="AG42">
        <f t="shared" si="16"/>
        <v>0</v>
      </c>
      <c r="AH42">
        <f t="shared" si="17"/>
        <v>1</v>
      </c>
      <c r="AI42">
        <f t="shared" si="18"/>
        <v>1</v>
      </c>
      <c r="AJ42">
        <v>1</v>
      </c>
      <c r="AK42">
        <f t="shared" si="19"/>
        <v>1</v>
      </c>
      <c r="AL42">
        <v>3</v>
      </c>
      <c r="AM42">
        <v>4</v>
      </c>
      <c r="AN42">
        <v>6</v>
      </c>
      <c r="AO42">
        <v>12</v>
      </c>
      <c r="AP42">
        <v>13</v>
      </c>
      <c r="AQ42">
        <v>15</v>
      </c>
      <c r="AR42">
        <v>17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f t="shared" si="20"/>
        <v>0</v>
      </c>
      <c r="BA42">
        <f t="shared" si="21"/>
        <v>0</v>
      </c>
      <c r="BB42">
        <f t="shared" si="22"/>
        <v>1</v>
      </c>
      <c r="BC42">
        <f t="shared" si="23"/>
        <v>1</v>
      </c>
      <c r="BD42">
        <f t="shared" si="24"/>
        <v>0</v>
      </c>
      <c r="BE42">
        <f t="shared" si="25"/>
        <v>1</v>
      </c>
      <c r="BF42">
        <f t="shared" si="26"/>
        <v>0</v>
      </c>
      <c r="BG42">
        <f t="shared" si="27"/>
        <v>0</v>
      </c>
      <c r="BH42">
        <f t="shared" si="28"/>
        <v>0</v>
      </c>
      <c r="BI42">
        <f t="shared" si="29"/>
        <v>0</v>
      </c>
      <c r="BJ42">
        <f t="shared" si="30"/>
        <v>0</v>
      </c>
      <c r="BK42">
        <f t="shared" si="31"/>
        <v>1</v>
      </c>
      <c r="BL42">
        <f t="shared" si="32"/>
        <v>1</v>
      </c>
      <c r="BM42">
        <f t="shared" si="33"/>
        <v>0</v>
      </c>
      <c r="BN42">
        <f t="shared" si="34"/>
        <v>1</v>
      </c>
      <c r="BO42">
        <f t="shared" si="35"/>
        <v>0</v>
      </c>
      <c r="BP42">
        <f t="shared" si="36"/>
        <v>1</v>
      </c>
      <c r="BQ42">
        <f t="shared" si="37"/>
        <v>0</v>
      </c>
      <c r="BR42">
        <v>3</v>
      </c>
      <c r="BS42">
        <v>1</v>
      </c>
      <c r="BT42">
        <v>1</v>
      </c>
      <c r="BU42">
        <v>1</v>
      </c>
      <c r="BV42">
        <v>5</v>
      </c>
      <c r="BW42">
        <v>4</v>
      </c>
      <c r="BX42">
        <v>2</v>
      </c>
      <c r="BY42">
        <v>2</v>
      </c>
      <c r="BZ42">
        <v>2</v>
      </c>
      <c r="CA42">
        <v>5</v>
      </c>
      <c r="CB42">
        <v>4</v>
      </c>
      <c r="CC42">
        <v>2</v>
      </c>
      <c r="CD42" t="s">
        <v>111</v>
      </c>
      <c r="CE42">
        <f t="shared" si="38"/>
        <v>1</v>
      </c>
      <c r="CF42">
        <f t="shared" si="39"/>
        <v>0</v>
      </c>
      <c r="CG42">
        <f t="shared" si="40"/>
        <v>1</v>
      </c>
      <c r="CH42">
        <f t="shared" si="41"/>
        <v>0</v>
      </c>
      <c r="CI42">
        <f t="shared" si="42"/>
        <v>0</v>
      </c>
      <c r="CJ42">
        <f t="shared" si="43"/>
        <v>0</v>
      </c>
      <c r="CL42">
        <v>4</v>
      </c>
      <c r="CM42">
        <v>2</v>
      </c>
      <c r="CN42">
        <v>2</v>
      </c>
      <c r="CO42">
        <v>2</v>
      </c>
      <c r="CP42">
        <v>1</v>
      </c>
      <c r="CQ42">
        <v>3</v>
      </c>
      <c r="CR42">
        <v>1</v>
      </c>
      <c r="CS42">
        <v>2</v>
      </c>
      <c r="CT42">
        <v>3</v>
      </c>
      <c r="CU42">
        <v>4</v>
      </c>
      <c r="CV42">
        <v>6</v>
      </c>
      <c r="CW42">
        <v>7</v>
      </c>
      <c r="CX42">
        <v>9</v>
      </c>
      <c r="CY42">
        <v>0</v>
      </c>
      <c r="CZ42">
        <v>0</v>
      </c>
      <c r="DA42">
        <v>0</v>
      </c>
      <c r="DB42">
        <f t="shared" si="44"/>
        <v>1</v>
      </c>
      <c r="DC42">
        <f t="shared" si="44"/>
        <v>1</v>
      </c>
      <c r="DD42">
        <f t="shared" si="44"/>
        <v>1</v>
      </c>
      <c r="DE42">
        <f t="shared" si="44"/>
        <v>1</v>
      </c>
      <c r="DF42">
        <f t="shared" si="44"/>
        <v>0</v>
      </c>
      <c r="DG42">
        <f t="shared" si="48"/>
        <v>1</v>
      </c>
      <c r="DH42">
        <f t="shared" si="48"/>
        <v>1</v>
      </c>
      <c r="DI42">
        <f t="shared" si="48"/>
        <v>0</v>
      </c>
      <c r="DJ42">
        <f t="shared" si="48"/>
        <v>1</v>
      </c>
      <c r="DK42">
        <f t="shared" si="49"/>
        <v>0</v>
      </c>
      <c r="DL42">
        <f t="shared" si="49"/>
        <v>0</v>
      </c>
      <c r="DM42">
        <v>1</v>
      </c>
      <c r="DN42">
        <v>2</v>
      </c>
      <c r="DO42">
        <v>3</v>
      </c>
      <c r="DP42">
        <v>4</v>
      </c>
      <c r="DQ42">
        <v>6</v>
      </c>
      <c r="DR42">
        <v>0</v>
      </c>
      <c r="DS42">
        <v>0</v>
      </c>
      <c r="DT42">
        <v>0</v>
      </c>
      <c r="DU42">
        <v>0</v>
      </c>
      <c r="DV42">
        <v>0</v>
      </c>
      <c r="DW42">
        <f t="shared" si="45"/>
        <v>1</v>
      </c>
      <c r="DX42">
        <f t="shared" si="45"/>
        <v>1</v>
      </c>
      <c r="DY42">
        <f t="shared" si="45"/>
        <v>1</v>
      </c>
      <c r="DZ42">
        <f t="shared" si="45"/>
        <v>1</v>
      </c>
      <c r="EA42">
        <f t="shared" si="45"/>
        <v>0</v>
      </c>
      <c r="EB42">
        <f t="shared" si="50"/>
        <v>1</v>
      </c>
      <c r="EC42">
        <f t="shared" si="50"/>
        <v>0</v>
      </c>
      <c r="ED42">
        <f t="shared" si="50"/>
        <v>0</v>
      </c>
      <c r="EE42">
        <f t="shared" si="50"/>
        <v>0</v>
      </c>
      <c r="EF42">
        <f t="shared" si="51"/>
        <v>0</v>
      </c>
      <c r="EG42">
        <f t="shared" si="51"/>
        <v>0</v>
      </c>
      <c r="EH42">
        <v>1</v>
      </c>
      <c r="EI42">
        <f t="shared" si="46"/>
        <v>1</v>
      </c>
      <c r="EJ42">
        <v>3</v>
      </c>
      <c r="EK42">
        <v>2</v>
      </c>
      <c r="EL42">
        <v>5</v>
      </c>
      <c r="EM42">
        <v>5</v>
      </c>
      <c r="EN42">
        <v>2</v>
      </c>
      <c r="EO42">
        <v>2</v>
      </c>
      <c r="EP42">
        <v>4</v>
      </c>
      <c r="EQ42">
        <v>5</v>
      </c>
      <c r="ER42">
        <v>5</v>
      </c>
      <c r="ES42">
        <v>4</v>
      </c>
      <c r="ET42">
        <v>5</v>
      </c>
      <c r="EU42">
        <v>5</v>
      </c>
      <c r="EV42">
        <v>5</v>
      </c>
      <c r="EW42">
        <v>5</v>
      </c>
      <c r="EX42">
        <v>5</v>
      </c>
      <c r="EY42">
        <f t="shared" si="47"/>
        <v>0</v>
      </c>
      <c r="EZ42">
        <f t="shared" si="47"/>
        <v>0</v>
      </c>
      <c r="FA42">
        <f t="shared" si="47"/>
        <v>0</v>
      </c>
      <c r="FB42">
        <f t="shared" si="47"/>
        <v>0</v>
      </c>
      <c r="FC42">
        <f t="shared" si="47"/>
        <v>0</v>
      </c>
      <c r="FD42">
        <f t="shared" si="52"/>
        <v>1</v>
      </c>
    </row>
    <row r="43" spans="1:160" x14ac:dyDescent="0.35">
      <c r="A43" t="s">
        <v>137</v>
      </c>
      <c r="B43">
        <v>35.22709656</v>
      </c>
      <c r="C43">
        <v>-80.843101500000003</v>
      </c>
      <c r="D43">
        <v>2</v>
      </c>
      <c r="E43">
        <f t="shared" si="3"/>
        <v>0</v>
      </c>
      <c r="F43">
        <v>4</v>
      </c>
      <c r="G43">
        <v>4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1</v>
      </c>
      <c r="L43">
        <f t="shared" si="8"/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v>4</v>
      </c>
      <c r="Q43">
        <v>4</v>
      </c>
      <c r="R43">
        <v>4</v>
      </c>
      <c r="S43">
        <v>5</v>
      </c>
      <c r="T43">
        <v>4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1</v>
      </c>
      <c r="AB43">
        <f t="shared" si="12"/>
        <v>1</v>
      </c>
      <c r="AC43">
        <v>2</v>
      </c>
      <c r="AD43">
        <f t="shared" si="13"/>
        <v>0</v>
      </c>
      <c r="AE43">
        <f t="shared" si="14"/>
        <v>1</v>
      </c>
      <c r="AF43">
        <f t="shared" si="15"/>
        <v>0</v>
      </c>
      <c r="AG43">
        <f t="shared" si="16"/>
        <v>0</v>
      </c>
      <c r="AH43">
        <f t="shared" si="17"/>
        <v>0</v>
      </c>
      <c r="AI43">
        <f t="shared" si="18"/>
        <v>0</v>
      </c>
      <c r="AJ43">
        <v>2</v>
      </c>
      <c r="AK43">
        <f t="shared" si="19"/>
        <v>0</v>
      </c>
      <c r="AL43">
        <v>5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f t="shared" si="20"/>
        <v>0</v>
      </c>
      <c r="BA43">
        <f t="shared" si="21"/>
        <v>0</v>
      </c>
      <c r="BB43">
        <f t="shared" si="22"/>
        <v>0</v>
      </c>
      <c r="BC43">
        <f t="shared" si="23"/>
        <v>0</v>
      </c>
      <c r="BD43">
        <f t="shared" si="24"/>
        <v>1</v>
      </c>
      <c r="BE43">
        <f t="shared" si="25"/>
        <v>0</v>
      </c>
      <c r="BF43">
        <f t="shared" si="26"/>
        <v>0</v>
      </c>
      <c r="BG43">
        <f t="shared" si="27"/>
        <v>0</v>
      </c>
      <c r="BH43">
        <f t="shared" si="28"/>
        <v>0</v>
      </c>
      <c r="BI43">
        <f t="shared" si="29"/>
        <v>0</v>
      </c>
      <c r="BJ43">
        <f t="shared" si="30"/>
        <v>0</v>
      </c>
      <c r="BK43">
        <f t="shared" si="31"/>
        <v>0</v>
      </c>
      <c r="BL43">
        <f t="shared" si="32"/>
        <v>0</v>
      </c>
      <c r="BM43">
        <f t="shared" si="33"/>
        <v>0</v>
      </c>
      <c r="BN43">
        <f t="shared" si="34"/>
        <v>0</v>
      </c>
      <c r="BO43">
        <f t="shared" si="35"/>
        <v>0</v>
      </c>
      <c r="BP43">
        <f t="shared" si="36"/>
        <v>0</v>
      </c>
      <c r="BQ43">
        <f t="shared" si="37"/>
        <v>0</v>
      </c>
      <c r="BR43">
        <v>4</v>
      </c>
      <c r="BS43">
        <v>4</v>
      </c>
      <c r="BT43">
        <v>3</v>
      </c>
      <c r="BU43">
        <v>4</v>
      </c>
      <c r="BV43">
        <v>4</v>
      </c>
      <c r="BW43">
        <v>3</v>
      </c>
      <c r="BX43">
        <v>3</v>
      </c>
      <c r="BY43">
        <v>3</v>
      </c>
      <c r="BZ43">
        <v>4</v>
      </c>
      <c r="CA43">
        <v>4</v>
      </c>
      <c r="CB43">
        <v>3</v>
      </c>
      <c r="CC43">
        <v>4</v>
      </c>
      <c r="CD43">
        <v>4</v>
      </c>
      <c r="CE43">
        <f t="shared" si="38"/>
        <v>0</v>
      </c>
      <c r="CF43">
        <f t="shared" si="39"/>
        <v>0</v>
      </c>
      <c r="CG43">
        <f t="shared" si="40"/>
        <v>0</v>
      </c>
      <c r="CH43">
        <f t="shared" si="41"/>
        <v>1</v>
      </c>
      <c r="CI43">
        <f t="shared" si="42"/>
        <v>0</v>
      </c>
      <c r="CJ43">
        <f t="shared" si="43"/>
        <v>0</v>
      </c>
      <c r="CL43">
        <v>2</v>
      </c>
      <c r="CM43">
        <v>4</v>
      </c>
      <c r="CN43">
        <v>3</v>
      </c>
      <c r="CO43">
        <v>2</v>
      </c>
      <c r="CP43">
        <v>4</v>
      </c>
      <c r="CQ43">
        <v>3</v>
      </c>
      <c r="CR43">
        <v>5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f t="shared" si="44"/>
        <v>0</v>
      </c>
      <c r="DC43">
        <f t="shared" si="44"/>
        <v>0</v>
      </c>
      <c r="DD43">
        <f t="shared" si="44"/>
        <v>0</v>
      </c>
      <c r="DE43">
        <f t="shared" si="44"/>
        <v>0</v>
      </c>
      <c r="DF43">
        <f t="shared" si="44"/>
        <v>1</v>
      </c>
      <c r="DG43">
        <f t="shared" si="48"/>
        <v>0</v>
      </c>
      <c r="DH43">
        <f t="shared" si="48"/>
        <v>0</v>
      </c>
      <c r="DI43">
        <f t="shared" si="48"/>
        <v>0</v>
      </c>
      <c r="DJ43">
        <f t="shared" si="48"/>
        <v>0</v>
      </c>
      <c r="DK43">
        <f t="shared" si="49"/>
        <v>0</v>
      </c>
      <c r="DL43">
        <f t="shared" si="49"/>
        <v>0</v>
      </c>
      <c r="DM43">
        <v>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f t="shared" si="45"/>
        <v>0</v>
      </c>
      <c r="DX43">
        <f t="shared" si="45"/>
        <v>0</v>
      </c>
      <c r="DY43">
        <f t="shared" si="45"/>
        <v>1</v>
      </c>
      <c r="DZ43">
        <f t="shared" si="45"/>
        <v>0</v>
      </c>
      <c r="EA43">
        <f t="shared" si="45"/>
        <v>0</v>
      </c>
      <c r="EB43">
        <f t="shared" si="50"/>
        <v>0</v>
      </c>
      <c r="EC43">
        <f t="shared" si="50"/>
        <v>0</v>
      </c>
      <c r="ED43">
        <f t="shared" si="50"/>
        <v>0</v>
      </c>
      <c r="EE43">
        <f t="shared" si="50"/>
        <v>0</v>
      </c>
      <c r="EF43">
        <f t="shared" si="51"/>
        <v>0</v>
      </c>
      <c r="EG43">
        <f t="shared" si="51"/>
        <v>0</v>
      </c>
      <c r="EH43">
        <v>1</v>
      </c>
      <c r="EI43">
        <f t="shared" si="46"/>
        <v>1</v>
      </c>
      <c r="EJ43">
        <v>3</v>
      </c>
      <c r="EK43">
        <v>2</v>
      </c>
      <c r="EL43">
        <v>4</v>
      </c>
      <c r="EM43">
        <v>3</v>
      </c>
      <c r="EN43">
        <v>3</v>
      </c>
      <c r="EO43">
        <v>3</v>
      </c>
      <c r="EP43">
        <v>3</v>
      </c>
      <c r="EQ43">
        <v>4</v>
      </c>
      <c r="ER43">
        <v>4</v>
      </c>
      <c r="ES43">
        <v>4</v>
      </c>
      <c r="ET43">
        <v>3</v>
      </c>
      <c r="EU43">
        <v>2</v>
      </c>
      <c r="EV43">
        <v>3</v>
      </c>
      <c r="EW43">
        <v>3</v>
      </c>
      <c r="EX43">
        <v>3</v>
      </c>
      <c r="EY43">
        <f t="shared" si="47"/>
        <v>0</v>
      </c>
      <c r="EZ43">
        <f t="shared" si="47"/>
        <v>0</v>
      </c>
      <c r="FA43">
        <f t="shared" si="47"/>
        <v>0</v>
      </c>
      <c r="FB43">
        <f t="shared" si="47"/>
        <v>1</v>
      </c>
      <c r="FC43">
        <f t="shared" si="47"/>
        <v>0</v>
      </c>
      <c r="FD43">
        <f t="shared" si="52"/>
        <v>0</v>
      </c>
    </row>
    <row r="44" spans="1:160" x14ac:dyDescent="0.35">
      <c r="A44" t="s">
        <v>138</v>
      </c>
      <c r="B44">
        <v>34.579803470000002</v>
      </c>
      <c r="C44">
        <v>-98.487998959999999</v>
      </c>
      <c r="D44">
        <v>2</v>
      </c>
      <c r="E44">
        <f t="shared" si="3"/>
        <v>0</v>
      </c>
      <c r="F44">
        <v>4</v>
      </c>
      <c r="G44" t="s">
        <v>120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1</v>
      </c>
      <c r="L44">
        <f t="shared" si="8"/>
        <v>1</v>
      </c>
      <c r="M44">
        <f t="shared" si="9"/>
        <v>1</v>
      </c>
      <c r="N44">
        <f t="shared" si="10"/>
        <v>0</v>
      </c>
      <c r="O44">
        <f t="shared" si="11"/>
        <v>0</v>
      </c>
      <c r="P44">
        <v>1</v>
      </c>
      <c r="Q44">
        <v>5</v>
      </c>
      <c r="R44">
        <v>1</v>
      </c>
      <c r="S44">
        <v>1</v>
      </c>
      <c r="T44">
        <v>5</v>
      </c>
      <c r="U44">
        <v>5</v>
      </c>
      <c r="V44">
        <v>1</v>
      </c>
      <c r="W44">
        <v>5</v>
      </c>
      <c r="X44">
        <v>1</v>
      </c>
      <c r="Y44">
        <v>1</v>
      </c>
      <c r="Z44">
        <v>5</v>
      </c>
      <c r="AA44">
        <v>2</v>
      </c>
      <c r="AB44">
        <f t="shared" si="12"/>
        <v>0</v>
      </c>
      <c r="AC44">
        <v>0</v>
      </c>
      <c r="AD44">
        <f t="shared" si="13"/>
        <v>0</v>
      </c>
      <c r="AE44">
        <f t="shared" si="14"/>
        <v>0</v>
      </c>
      <c r="AF44">
        <f t="shared" si="15"/>
        <v>0</v>
      </c>
      <c r="AG44">
        <f t="shared" si="16"/>
        <v>0</v>
      </c>
      <c r="AH44">
        <f t="shared" si="17"/>
        <v>0</v>
      </c>
      <c r="AI44">
        <f t="shared" si="18"/>
        <v>0</v>
      </c>
      <c r="AJ44">
        <v>2</v>
      </c>
      <c r="AK44">
        <f t="shared" si="19"/>
        <v>0</v>
      </c>
      <c r="AL44">
        <v>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f t="shared" si="20"/>
        <v>0</v>
      </c>
      <c r="BA44">
        <f t="shared" si="21"/>
        <v>0</v>
      </c>
      <c r="BB44">
        <f t="shared" si="22"/>
        <v>0</v>
      </c>
      <c r="BC44">
        <f t="shared" si="23"/>
        <v>1</v>
      </c>
      <c r="BD44">
        <f t="shared" si="24"/>
        <v>0</v>
      </c>
      <c r="BE44">
        <f t="shared" si="25"/>
        <v>0</v>
      </c>
      <c r="BF44">
        <f t="shared" si="26"/>
        <v>0</v>
      </c>
      <c r="BG44">
        <f t="shared" si="27"/>
        <v>0</v>
      </c>
      <c r="BH44">
        <f t="shared" si="28"/>
        <v>0</v>
      </c>
      <c r="BI44">
        <f t="shared" si="29"/>
        <v>0</v>
      </c>
      <c r="BJ44">
        <f t="shared" si="30"/>
        <v>0</v>
      </c>
      <c r="BK44">
        <f t="shared" si="31"/>
        <v>0</v>
      </c>
      <c r="BL44">
        <f t="shared" si="32"/>
        <v>0</v>
      </c>
      <c r="BM44">
        <f t="shared" si="33"/>
        <v>0</v>
      </c>
      <c r="BN44">
        <f t="shared" si="34"/>
        <v>0</v>
      </c>
      <c r="BO44">
        <f t="shared" si="35"/>
        <v>0</v>
      </c>
      <c r="BP44">
        <f t="shared" si="36"/>
        <v>0</v>
      </c>
      <c r="BQ44">
        <f t="shared" si="37"/>
        <v>0</v>
      </c>
      <c r="BR44">
        <v>2</v>
      </c>
      <c r="BS44">
        <v>4</v>
      </c>
      <c r="BT44">
        <v>2</v>
      </c>
      <c r="BU44">
        <v>3</v>
      </c>
      <c r="BV44">
        <v>5</v>
      </c>
      <c r="BW44">
        <v>3</v>
      </c>
      <c r="BX44">
        <v>3</v>
      </c>
      <c r="BY44">
        <v>5</v>
      </c>
      <c r="BZ44">
        <v>2</v>
      </c>
      <c r="CA44">
        <v>3</v>
      </c>
      <c r="CB44">
        <v>2</v>
      </c>
      <c r="CC44">
        <v>3</v>
      </c>
      <c r="CD44">
        <v>3</v>
      </c>
      <c r="CE44">
        <f t="shared" si="38"/>
        <v>0</v>
      </c>
      <c r="CF44">
        <f t="shared" si="39"/>
        <v>0</v>
      </c>
      <c r="CG44">
        <f t="shared" si="40"/>
        <v>1</v>
      </c>
      <c r="CH44">
        <f t="shared" si="41"/>
        <v>0</v>
      </c>
      <c r="CI44">
        <f t="shared" si="42"/>
        <v>0</v>
      </c>
      <c r="CJ44">
        <f t="shared" si="43"/>
        <v>0</v>
      </c>
      <c r="CL44">
        <v>2</v>
      </c>
      <c r="CM44">
        <v>3</v>
      </c>
      <c r="CN44">
        <v>3</v>
      </c>
      <c r="CO44">
        <v>3</v>
      </c>
      <c r="CP44">
        <v>3</v>
      </c>
      <c r="CQ44">
        <v>3</v>
      </c>
      <c r="CR44">
        <v>4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f t="shared" si="44"/>
        <v>0</v>
      </c>
      <c r="DC44">
        <f t="shared" si="44"/>
        <v>0</v>
      </c>
      <c r="DD44">
        <f t="shared" si="44"/>
        <v>0</v>
      </c>
      <c r="DE44">
        <f t="shared" si="44"/>
        <v>1</v>
      </c>
      <c r="DF44">
        <f t="shared" si="44"/>
        <v>0</v>
      </c>
      <c r="DG44">
        <f t="shared" si="48"/>
        <v>0</v>
      </c>
      <c r="DH44">
        <f t="shared" si="48"/>
        <v>0</v>
      </c>
      <c r="DI44">
        <f t="shared" si="48"/>
        <v>0</v>
      </c>
      <c r="DJ44">
        <f t="shared" si="48"/>
        <v>0</v>
      </c>
      <c r="DK44">
        <f t="shared" si="49"/>
        <v>0</v>
      </c>
      <c r="DL44">
        <f t="shared" si="49"/>
        <v>0</v>
      </c>
      <c r="DM44">
        <v>4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f t="shared" si="45"/>
        <v>0</v>
      </c>
      <c r="DX44">
        <f t="shared" si="45"/>
        <v>0</v>
      </c>
      <c r="DY44">
        <f t="shared" si="45"/>
        <v>0</v>
      </c>
      <c r="DZ44">
        <f t="shared" si="45"/>
        <v>1</v>
      </c>
      <c r="EA44">
        <f t="shared" si="45"/>
        <v>0</v>
      </c>
      <c r="EB44">
        <f t="shared" si="50"/>
        <v>0</v>
      </c>
      <c r="EC44">
        <f t="shared" si="50"/>
        <v>0</v>
      </c>
      <c r="ED44">
        <f t="shared" si="50"/>
        <v>0</v>
      </c>
      <c r="EE44">
        <f t="shared" si="50"/>
        <v>0</v>
      </c>
      <c r="EF44">
        <f t="shared" si="51"/>
        <v>0</v>
      </c>
      <c r="EG44">
        <f t="shared" si="51"/>
        <v>0</v>
      </c>
      <c r="EH44">
        <v>1</v>
      </c>
      <c r="EI44">
        <f t="shared" si="46"/>
        <v>1</v>
      </c>
      <c r="EJ44">
        <v>4</v>
      </c>
      <c r="EK44">
        <v>1</v>
      </c>
      <c r="EL44">
        <v>4</v>
      </c>
      <c r="EM44">
        <v>5</v>
      </c>
      <c r="EN44">
        <v>5</v>
      </c>
      <c r="EO44">
        <v>4</v>
      </c>
      <c r="EP44">
        <v>3</v>
      </c>
      <c r="EQ44">
        <v>3</v>
      </c>
      <c r="ER44">
        <v>3</v>
      </c>
      <c r="ES44">
        <v>3</v>
      </c>
      <c r="ET44">
        <v>5</v>
      </c>
      <c r="EU44">
        <v>1</v>
      </c>
      <c r="EV44">
        <v>4</v>
      </c>
      <c r="EW44">
        <v>5</v>
      </c>
      <c r="EX44">
        <v>1</v>
      </c>
      <c r="EY44">
        <f t="shared" si="47"/>
        <v>0</v>
      </c>
      <c r="EZ44">
        <f t="shared" si="47"/>
        <v>1</v>
      </c>
      <c r="FA44">
        <f t="shared" si="47"/>
        <v>0</v>
      </c>
      <c r="FB44">
        <f t="shared" si="47"/>
        <v>0</v>
      </c>
      <c r="FC44">
        <f t="shared" si="47"/>
        <v>0</v>
      </c>
      <c r="FD44">
        <f t="shared" si="52"/>
        <v>0</v>
      </c>
    </row>
    <row r="45" spans="1:160" x14ac:dyDescent="0.35">
      <c r="A45" t="s">
        <v>139</v>
      </c>
      <c r="B45">
        <v>41.844604490000002</v>
      </c>
      <c r="C45">
        <v>-87.717102049999994</v>
      </c>
      <c r="D45">
        <v>2</v>
      </c>
      <c r="E45">
        <f t="shared" si="3"/>
        <v>0</v>
      </c>
      <c r="F45">
        <v>6</v>
      </c>
      <c r="G45">
        <v>4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1</v>
      </c>
      <c r="L45">
        <f t="shared" si="8"/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2</v>
      </c>
      <c r="AB45">
        <f t="shared" si="12"/>
        <v>0</v>
      </c>
      <c r="AC45">
        <v>0</v>
      </c>
      <c r="AD45">
        <f t="shared" si="13"/>
        <v>0</v>
      </c>
      <c r="AE45">
        <f t="shared" si="14"/>
        <v>0</v>
      </c>
      <c r="AF45">
        <f t="shared" si="15"/>
        <v>0</v>
      </c>
      <c r="AG45">
        <f t="shared" si="16"/>
        <v>0</v>
      </c>
      <c r="AH45">
        <f t="shared" si="17"/>
        <v>0</v>
      </c>
      <c r="AI45">
        <f t="shared" si="18"/>
        <v>0</v>
      </c>
      <c r="AJ45">
        <v>2</v>
      </c>
      <c r="AK45">
        <f t="shared" si="19"/>
        <v>0</v>
      </c>
      <c r="AL45">
        <v>18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 t="shared" si="20"/>
        <v>0</v>
      </c>
      <c r="BA45">
        <f t="shared" si="21"/>
        <v>0</v>
      </c>
      <c r="BB45">
        <f t="shared" si="22"/>
        <v>0</v>
      </c>
      <c r="BC45">
        <f t="shared" si="23"/>
        <v>0</v>
      </c>
      <c r="BD45">
        <f t="shared" si="24"/>
        <v>0</v>
      </c>
      <c r="BE45">
        <f t="shared" si="25"/>
        <v>0</v>
      </c>
      <c r="BF45">
        <f t="shared" si="26"/>
        <v>0</v>
      </c>
      <c r="BG45">
        <f t="shared" si="27"/>
        <v>0</v>
      </c>
      <c r="BH45">
        <f t="shared" si="28"/>
        <v>0</v>
      </c>
      <c r="BI45">
        <f t="shared" si="29"/>
        <v>0</v>
      </c>
      <c r="BJ45">
        <f t="shared" si="30"/>
        <v>0</v>
      </c>
      <c r="BK45">
        <f t="shared" si="31"/>
        <v>0</v>
      </c>
      <c r="BL45">
        <f t="shared" si="32"/>
        <v>0</v>
      </c>
      <c r="BM45">
        <f t="shared" si="33"/>
        <v>0</v>
      </c>
      <c r="BN45">
        <f t="shared" si="34"/>
        <v>0</v>
      </c>
      <c r="BO45">
        <f t="shared" si="35"/>
        <v>0</v>
      </c>
      <c r="BP45">
        <f t="shared" si="36"/>
        <v>0</v>
      </c>
      <c r="BQ45">
        <f t="shared" si="37"/>
        <v>1</v>
      </c>
      <c r="BR45">
        <v>5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f t="shared" si="38"/>
        <v>0</v>
      </c>
      <c r="CF45">
        <f t="shared" si="39"/>
        <v>0</v>
      </c>
      <c r="CG45">
        <f t="shared" si="40"/>
        <v>0</v>
      </c>
      <c r="CH45">
        <f t="shared" si="41"/>
        <v>0</v>
      </c>
      <c r="CI45">
        <f t="shared" si="42"/>
        <v>1</v>
      </c>
      <c r="CJ45">
        <f t="shared" si="43"/>
        <v>0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9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f t="shared" si="44"/>
        <v>0</v>
      </c>
      <c r="DC45">
        <f t="shared" si="44"/>
        <v>0</v>
      </c>
      <c r="DD45">
        <f t="shared" si="44"/>
        <v>0</v>
      </c>
      <c r="DE45">
        <f t="shared" si="44"/>
        <v>0</v>
      </c>
      <c r="DF45">
        <f t="shared" si="44"/>
        <v>0</v>
      </c>
      <c r="DG45">
        <f t="shared" si="48"/>
        <v>0</v>
      </c>
      <c r="DH45">
        <f t="shared" si="48"/>
        <v>0</v>
      </c>
      <c r="DI45">
        <f t="shared" si="48"/>
        <v>0</v>
      </c>
      <c r="DJ45">
        <f t="shared" si="48"/>
        <v>1</v>
      </c>
      <c r="DK45">
        <f t="shared" si="49"/>
        <v>0</v>
      </c>
      <c r="DL45">
        <f t="shared" si="49"/>
        <v>0</v>
      </c>
      <c r="DM45">
        <v>4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f t="shared" si="45"/>
        <v>0</v>
      </c>
      <c r="DX45">
        <f t="shared" si="45"/>
        <v>0</v>
      </c>
      <c r="DY45">
        <f t="shared" si="45"/>
        <v>0</v>
      </c>
      <c r="DZ45">
        <f t="shared" si="45"/>
        <v>1</v>
      </c>
      <c r="EA45">
        <f t="shared" si="45"/>
        <v>0</v>
      </c>
      <c r="EB45">
        <f t="shared" si="50"/>
        <v>0</v>
      </c>
      <c r="EC45">
        <f t="shared" si="50"/>
        <v>0</v>
      </c>
      <c r="ED45">
        <f t="shared" si="50"/>
        <v>0</v>
      </c>
      <c r="EE45">
        <f t="shared" si="50"/>
        <v>0</v>
      </c>
      <c r="EF45">
        <f t="shared" si="51"/>
        <v>0</v>
      </c>
      <c r="EG45">
        <f t="shared" si="51"/>
        <v>0</v>
      </c>
      <c r="EH45">
        <v>2</v>
      </c>
      <c r="EI45">
        <f t="shared" si="46"/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f t="shared" si="47"/>
        <v>1</v>
      </c>
      <c r="EZ45">
        <f t="shared" si="47"/>
        <v>0</v>
      </c>
      <c r="FA45">
        <f t="shared" si="47"/>
        <v>0</v>
      </c>
      <c r="FB45">
        <f t="shared" si="47"/>
        <v>0</v>
      </c>
      <c r="FC45">
        <f t="shared" si="47"/>
        <v>0</v>
      </c>
      <c r="FD45">
        <f t="shared" si="52"/>
        <v>0</v>
      </c>
    </row>
    <row r="46" spans="1:160" x14ac:dyDescent="0.35">
      <c r="A46" t="s">
        <v>140</v>
      </c>
      <c r="B46">
        <v>44.561599729999998</v>
      </c>
      <c r="C46">
        <v>-69.555900570000006</v>
      </c>
      <c r="D46">
        <v>2</v>
      </c>
      <c r="E46">
        <f t="shared" si="3"/>
        <v>0</v>
      </c>
      <c r="F46">
        <v>2</v>
      </c>
      <c r="G46" t="s">
        <v>141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1</v>
      </c>
      <c r="L46">
        <f t="shared" si="8"/>
        <v>1</v>
      </c>
      <c r="M46">
        <f t="shared" si="9"/>
        <v>0</v>
      </c>
      <c r="N46">
        <f t="shared" si="10"/>
        <v>0</v>
      </c>
      <c r="O46">
        <f t="shared" si="11"/>
        <v>0</v>
      </c>
      <c r="P46">
        <v>3</v>
      </c>
      <c r="Q46">
        <v>5</v>
      </c>
      <c r="R46">
        <v>1</v>
      </c>
      <c r="S46">
        <v>1</v>
      </c>
      <c r="T46">
        <v>5</v>
      </c>
      <c r="U46">
        <v>2</v>
      </c>
      <c r="V46">
        <v>5</v>
      </c>
      <c r="W46">
        <v>4</v>
      </c>
      <c r="X46">
        <v>5</v>
      </c>
      <c r="Y46">
        <v>5</v>
      </c>
      <c r="Z46">
        <v>3</v>
      </c>
      <c r="AA46">
        <v>1</v>
      </c>
      <c r="AB46">
        <f t="shared" si="12"/>
        <v>1</v>
      </c>
      <c r="AC46" t="s">
        <v>63</v>
      </c>
      <c r="AD46">
        <f t="shared" si="13"/>
        <v>0</v>
      </c>
      <c r="AE46">
        <f t="shared" si="14"/>
        <v>1</v>
      </c>
      <c r="AF46">
        <f t="shared" si="15"/>
        <v>0</v>
      </c>
      <c r="AG46">
        <f t="shared" si="16"/>
        <v>0</v>
      </c>
      <c r="AH46">
        <f t="shared" si="17"/>
        <v>1</v>
      </c>
      <c r="AI46">
        <f t="shared" si="18"/>
        <v>0</v>
      </c>
      <c r="AJ46">
        <v>2</v>
      </c>
      <c r="AK46">
        <f t="shared" si="19"/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 t="shared" si="20"/>
        <v>0</v>
      </c>
      <c r="BA46">
        <f t="shared" si="21"/>
        <v>0</v>
      </c>
      <c r="BB46">
        <f t="shared" si="22"/>
        <v>0</v>
      </c>
      <c r="BC46">
        <f t="shared" si="23"/>
        <v>0</v>
      </c>
      <c r="BD46">
        <f t="shared" si="24"/>
        <v>0</v>
      </c>
      <c r="BE46">
        <f t="shared" si="25"/>
        <v>0</v>
      </c>
      <c r="BF46">
        <f t="shared" si="26"/>
        <v>0</v>
      </c>
      <c r="BG46">
        <f t="shared" si="27"/>
        <v>0</v>
      </c>
      <c r="BH46">
        <f t="shared" si="28"/>
        <v>0</v>
      </c>
      <c r="BI46">
        <f t="shared" si="29"/>
        <v>0</v>
      </c>
      <c r="BJ46">
        <f t="shared" si="30"/>
        <v>0</v>
      </c>
      <c r="BK46">
        <f t="shared" si="31"/>
        <v>0</v>
      </c>
      <c r="BL46">
        <f t="shared" si="32"/>
        <v>0</v>
      </c>
      <c r="BM46">
        <f t="shared" si="33"/>
        <v>0</v>
      </c>
      <c r="BN46">
        <f t="shared" si="34"/>
        <v>0</v>
      </c>
      <c r="BO46">
        <f t="shared" si="35"/>
        <v>0</v>
      </c>
      <c r="BP46">
        <f t="shared" si="36"/>
        <v>0</v>
      </c>
      <c r="BQ46">
        <f t="shared" si="37"/>
        <v>0</v>
      </c>
      <c r="BR46">
        <v>3</v>
      </c>
      <c r="BS46">
        <v>3</v>
      </c>
      <c r="BT46">
        <v>3</v>
      </c>
      <c r="BU46">
        <v>3</v>
      </c>
      <c r="BV46">
        <v>4</v>
      </c>
      <c r="BW46">
        <v>3</v>
      </c>
      <c r="BX46">
        <v>4</v>
      </c>
      <c r="BY46">
        <v>4</v>
      </c>
      <c r="BZ46">
        <v>3</v>
      </c>
      <c r="CA46">
        <v>5</v>
      </c>
      <c r="CB46">
        <v>3</v>
      </c>
      <c r="CC46">
        <v>3</v>
      </c>
      <c r="CD46" t="s">
        <v>107</v>
      </c>
      <c r="CE46">
        <f t="shared" si="38"/>
        <v>1</v>
      </c>
      <c r="CF46">
        <f t="shared" si="39"/>
        <v>1</v>
      </c>
      <c r="CG46">
        <f t="shared" si="40"/>
        <v>0</v>
      </c>
      <c r="CH46">
        <f t="shared" si="41"/>
        <v>1</v>
      </c>
      <c r="CI46">
        <f t="shared" si="42"/>
        <v>0</v>
      </c>
      <c r="CJ46">
        <f t="shared" si="43"/>
        <v>0</v>
      </c>
      <c r="CL46">
        <v>2</v>
      </c>
      <c r="CM46">
        <v>3</v>
      </c>
      <c r="CN46">
        <v>2</v>
      </c>
      <c r="CO46">
        <v>5</v>
      </c>
      <c r="CP46">
        <v>3</v>
      </c>
      <c r="CQ46">
        <v>3</v>
      </c>
      <c r="CR46">
        <v>1</v>
      </c>
      <c r="CS46">
        <v>2</v>
      </c>
      <c r="CT46">
        <v>3</v>
      </c>
      <c r="CU46">
        <v>4</v>
      </c>
      <c r="CV46">
        <v>6</v>
      </c>
      <c r="CW46">
        <v>7</v>
      </c>
      <c r="CX46">
        <v>0</v>
      </c>
      <c r="CY46">
        <v>0</v>
      </c>
      <c r="CZ46">
        <v>0</v>
      </c>
      <c r="DA46">
        <v>0</v>
      </c>
      <c r="DB46">
        <f t="shared" si="44"/>
        <v>1</v>
      </c>
      <c r="DC46">
        <f t="shared" si="44"/>
        <v>1</v>
      </c>
      <c r="DD46">
        <f t="shared" si="44"/>
        <v>1</v>
      </c>
      <c r="DE46">
        <f t="shared" si="44"/>
        <v>1</v>
      </c>
      <c r="DF46">
        <f t="shared" si="44"/>
        <v>0</v>
      </c>
      <c r="DG46">
        <f t="shared" si="48"/>
        <v>1</v>
      </c>
      <c r="DH46">
        <f t="shared" si="48"/>
        <v>1</v>
      </c>
      <c r="DI46">
        <f t="shared" si="48"/>
        <v>0</v>
      </c>
      <c r="DJ46">
        <f t="shared" si="48"/>
        <v>0</v>
      </c>
      <c r="DK46">
        <f t="shared" si="49"/>
        <v>0</v>
      </c>
      <c r="DL46">
        <f t="shared" si="49"/>
        <v>0</v>
      </c>
      <c r="DM46">
        <v>1</v>
      </c>
      <c r="DN46">
        <v>3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f t="shared" si="45"/>
        <v>1</v>
      </c>
      <c r="DX46">
        <f t="shared" si="45"/>
        <v>0</v>
      </c>
      <c r="DY46">
        <f t="shared" si="45"/>
        <v>1</v>
      </c>
      <c r="DZ46">
        <f t="shared" si="45"/>
        <v>0</v>
      </c>
      <c r="EA46">
        <f t="shared" si="45"/>
        <v>0</v>
      </c>
      <c r="EB46">
        <f t="shared" si="50"/>
        <v>0</v>
      </c>
      <c r="EC46">
        <f t="shared" si="50"/>
        <v>0</v>
      </c>
      <c r="ED46">
        <f t="shared" si="50"/>
        <v>0</v>
      </c>
      <c r="EE46">
        <f t="shared" si="50"/>
        <v>0</v>
      </c>
      <c r="EF46">
        <f t="shared" si="51"/>
        <v>0</v>
      </c>
      <c r="EG46">
        <f t="shared" si="51"/>
        <v>0</v>
      </c>
      <c r="EH46">
        <v>1</v>
      </c>
      <c r="EI46">
        <f t="shared" si="46"/>
        <v>1</v>
      </c>
      <c r="EJ46">
        <v>4</v>
      </c>
      <c r="EK46">
        <v>3</v>
      </c>
      <c r="EL46">
        <v>2</v>
      </c>
      <c r="EM46">
        <v>5</v>
      </c>
      <c r="EN46">
        <v>4</v>
      </c>
      <c r="EO46">
        <v>3</v>
      </c>
      <c r="EP46">
        <v>3</v>
      </c>
      <c r="EQ46">
        <v>3</v>
      </c>
      <c r="ER46">
        <v>4</v>
      </c>
      <c r="ES46">
        <v>3</v>
      </c>
      <c r="ET46">
        <v>5</v>
      </c>
      <c r="EU46">
        <v>5</v>
      </c>
      <c r="EV46">
        <v>3</v>
      </c>
      <c r="EW46">
        <v>4</v>
      </c>
      <c r="EX46">
        <v>5</v>
      </c>
      <c r="EY46">
        <f t="shared" si="47"/>
        <v>0</v>
      </c>
      <c r="EZ46">
        <f t="shared" si="47"/>
        <v>0</v>
      </c>
      <c r="FA46">
        <f t="shared" si="47"/>
        <v>0</v>
      </c>
      <c r="FB46">
        <f t="shared" si="47"/>
        <v>0</v>
      </c>
      <c r="FC46">
        <f t="shared" si="47"/>
        <v>0</v>
      </c>
      <c r="FD46">
        <f t="shared" si="52"/>
        <v>1</v>
      </c>
    </row>
    <row r="47" spans="1:160" x14ac:dyDescent="0.35">
      <c r="A47" t="s">
        <v>142</v>
      </c>
      <c r="B47">
        <v>41.262802120000003</v>
      </c>
      <c r="C47">
        <v>-96.116401670000002</v>
      </c>
      <c r="D47">
        <v>2</v>
      </c>
      <c r="E47">
        <f t="shared" si="3"/>
        <v>0</v>
      </c>
      <c r="F47">
        <v>5</v>
      </c>
      <c r="G47" t="s">
        <v>65</v>
      </c>
      <c r="H47">
        <f t="shared" si="4"/>
        <v>1</v>
      </c>
      <c r="I47">
        <f t="shared" si="5"/>
        <v>1</v>
      </c>
      <c r="J47">
        <f t="shared" si="6"/>
        <v>1</v>
      </c>
      <c r="K47">
        <f t="shared" si="7"/>
        <v>1</v>
      </c>
      <c r="L47">
        <f t="shared" si="8"/>
        <v>1</v>
      </c>
      <c r="M47">
        <f t="shared" si="9"/>
        <v>1</v>
      </c>
      <c r="N47">
        <f t="shared" si="10"/>
        <v>1</v>
      </c>
      <c r="O47">
        <f t="shared" si="11"/>
        <v>0</v>
      </c>
      <c r="P47">
        <v>5</v>
      </c>
      <c r="Q47">
        <v>3</v>
      </c>
      <c r="R47">
        <v>3</v>
      </c>
      <c r="S47">
        <v>4</v>
      </c>
      <c r="T47">
        <v>4</v>
      </c>
      <c r="U47">
        <v>3</v>
      </c>
      <c r="V47">
        <v>3</v>
      </c>
      <c r="W47">
        <v>5</v>
      </c>
      <c r="X47">
        <v>2</v>
      </c>
      <c r="Y47">
        <v>4</v>
      </c>
      <c r="Z47">
        <v>4</v>
      </c>
      <c r="AA47">
        <v>1</v>
      </c>
      <c r="AB47">
        <f t="shared" si="12"/>
        <v>1</v>
      </c>
      <c r="AC47" t="s">
        <v>143</v>
      </c>
      <c r="AD47">
        <f t="shared" si="13"/>
        <v>1</v>
      </c>
      <c r="AE47">
        <f t="shared" si="14"/>
        <v>1</v>
      </c>
      <c r="AF47">
        <f t="shared" si="15"/>
        <v>0</v>
      </c>
      <c r="AG47">
        <f t="shared" si="16"/>
        <v>1</v>
      </c>
      <c r="AH47">
        <f t="shared" si="17"/>
        <v>1</v>
      </c>
      <c r="AI47">
        <f t="shared" si="18"/>
        <v>1</v>
      </c>
      <c r="AJ47">
        <v>1</v>
      </c>
      <c r="AK47">
        <f t="shared" si="19"/>
        <v>1</v>
      </c>
      <c r="AL47">
        <v>1</v>
      </c>
      <c r="AM47">
        <v>5</v>
      </c>
      <c r="AN47">
        <v>7</v>
      </c>
      <c r="AO47">
        <v>10</v>
      </c>
      <c r="AP47">
        <v>15</v>
      </c>
      <c r="AQ47">
        <v>16</v>
      </c>
      <c r="AR47">
        <v>18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 t="shared" si="20"/>
        <v>1</v>
      </c>
      <c r="BA47">
        <f t="shared" si="21"/>
        <v>0</v>
      </c>
      <c r="BB47">
        <f t="shared" si="22"/>
        <v>0</v>
      </c>
      <c r="BC47">
        <f t="shared" si="23"/>
        <v>0</v>
      </c>
      <c r="BD47">
        <f t="shared" si="24"/>
        <v>1</v>
      </c>
      <c r="BE47">
        <f t="shared" si="25"/>
        <v>0</v>
      </c>
      <c r="BF47">
        <f t="shared" si="26"/>
        <v>1</v>
      </c>
      <c r="BG47">
        <f t="shared" si="27"/>
        <v>0</v>
      </c>
      <c r="BH47">
        <f t="shared" si="28"/>
        <v>0</v>
      </c>
      <c r="BI47">
        <f t="shared" si="29"/>
        <v>1</v>
      </c>
      <c r="BJ47">
        <f t="shared" si="30"/>
        <v>0</v>
      </c>
      <c r="BK47">
        <f t="shared" si="31"/>
        <v>0</v>
      </c>
      <c r="BL47">
        <f t="shared" si="32"/>
        <v>0</v>
      </c>
      <c r="BM47">
        <f t="shared" si="33"/>
        <v>0</v>
      </c>
      <c r="BN47">
        <f t="shared" si="34"/>
        <v>1</v>
      </c>
      <c r="BO47">
        <f t="shared" si="35"/>
        <v>1</v>
      </c>
      <c r="BP47">
        <f t="shared" si="36"/>
        <v>0</v>
      </c>
      <c r="BQ47">
        <f t="shared" si="37"/>
        <v>1</v>
      </c>
      <c r="BR47">
        <v>1</v>
      </c>
      <c r="BS47">
        <v>1</v>
      </c>
      <c r="BT47">
        <v>1</v>
      </c>
      <c r="BU47">
        <v>1</v>
      </c>
      <c r="BV47">
        <v>3</v>
      </c>
      <c r="BW47">
        <v>1</v>
      </c>
      <c r="BX47">
        <v>3</v>
      </c>
      <c r="BY47">
        <v>2</v>
      </c>
      <c r="BZ47">
        <v>2</v>
      </c>
      <c r="CA47">
        <v>4</v>
      </c>
      <c r="CB47">
        <v>4</v>
      </c>
      <c r="CC47">
        <v>1</v>
      </c>
      <c r="CD47" t="s">
        <v>88</v>
      </c>
      <c r="CE47">
        <f t="shared" si="38"/>
        <v>0</v>
      </c>
      <c r="CF47">
        <f t="shared" si="39"/>
        <v>1</v>
      </c>
      <c r="CG47">
        <f t="shared" si="40"/>
        <v>0</v>
      </c>
      <c r="CH47">
        <f t="shared" si="41"/>
        <v>0</v>
      </c>
      <c r="CI47">
        <f t="shared" si="42"/>
        <v>0</v>
      </c>
      <c r="CJ47">
        <f t="shared" si="43"/>
        <v>1</v>
      </c>
      <c r="CK47" t="s">
        <v>144</v>
      </c>
      <c r="CL47">
        <v>1</v>
      </c>
      <c r="CM47">
        <v>1</v>
      </c>
      <c r="CN47">
        <v>1</v>
      </c>
      <c r="CO47">
        <v>5</v>
      </c>
      <c r="CP47">
        <v>1</v>
      </c>
      <c r="CQ47">
        <v>5</v>
      </c>
      <c r="CR47">
        <v>1</v>
      </c>
      <c r="CS47">
        <v>2</v>
      </c>
      <c r="CT47">
        <v>3</v>
      </c>
      <c r="CU47">
        <v>4</v>
      </c>
      <c r="CV47">
        <v>6</v>
      </c>
      <c r="CW47">
        <v>7</v>
      </c>
      <c r="CX47">
        <v>8</v>
      </c>
      <c r="CY47">
        <v>0</v>
      </c>
      <c r="CZ47">
        <v>0</v>
      </c>
      <c r="DA47">
        <v>0</v>
      </c>
      <c r="DB47">
        <f t="shared" si="44"/>
        <v>1</v>
      </c>
      <c r="DC47">
        <f t="shared" si="44"/>
        <v>1</v>
      </c>
      <c r="DD47">
        <f t="shared" si="44"/>
        <v>1</v>
      </c>
      <c r="DE47">
        <f t="shared" si="44"/>
        <v>1</v>
      </c>
      <c r="DF47">
        <f t="shared" si="44"/>
        <v>0</v>
      </c>
      <c r="DG47">
        <f t="shared" si="48"/>
        <v>1</v>
      </c>
      <c r="DH47">
        <f t="shared" si="48"/>
        <v>1</v>
      </c>
      <c r="DI47">
        <f t="shared" si="48"/>
        <v>1</v>
      </c>
      <c r="DJ47">
        <f t="shared" si="48"/>
        <v>0</v>
      </c>
      <c r="DK47">
        <f t="shared" si="49"/>
        <v>0</v>
      </c>
      <c r="DL47">
        <f t="shared" si="49"/>
        <v>0</v>
      </c>
      <c r="DM47">
        <v>1</v>
      </c>
      <c r="DN47">
        <v>2</v>
      </c>
      <c r="DO47">
        <v>3</v>
      </c>
      <c r="DP47">
        <v>4</v>
      </c>
      <c r="DQ47">
        <v>6</v>
      </c>
      <c r="DR47">
        <v>7</v>
      </c>
      <c r="DS47">
        <v>0</v>
      </c>
      <c r="DT47">
        <v>0</v>
      </c>
      <c r="DU47">
        <v>0</v>
      </c>
      <c r="DV47">
        <v>0</v>
      </c>
      <c r="DW47">
        <f t="shared" si="45"/>
        <v>1</v>
      </c>
      <c r="DX47">
        <f t="shared" si="45"/>
        <v>1</v>
      </c>
      <c r="DY47">
        <f t="shared" si="45"/>
        <v>1</v>
      </c>
      <c r="DZ47">
        <f t="shared" si="45"/>
        <v>1</v>
      </c>
      <c r="EA47">
        <f t="shared" si="45"/>
        <v>0</v>
      </c>
      <c r="EB47">
        <f t="shared" si="50"/>
        <v>1</v>
      </c>
      <c r="EC47">
        <f t="shared" si="50"/>
        <v>1</v>
      </c>
      <c r="ED47">
        <f t="shared" si="50"/>
        <v>0</v>
      </c>
      <c r="EE47">
        <f t="shared" si="50"/>
        <v>0</v>
      </c>
      <c r="EF47">
        <f t="shared" si="51"/>
        <v>0</v>
      </c>
      <c r="EG47">
        <f t="shared" si="51"/>
        <v>0</v>
      </c>
      <c r="EH47">
        <v>2</v>
      </c>
      <c r="EI47">
        <f t="shared" si="46"/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f t="shared" si="47"/>
        <v>1</v>
      </c>
      <c r="EZ47">
        <f t="shared" si="47"/>
        <v>0</v>
      </c>
      <c r="FA47">
        <f t="shared" si="47"/>
        <v>0</v>
      </c>
      <c r="FB47">
        <f t="shared" si="47"/>
        <v>0</v>
      </c>
      <c r="FC47">
        <f t="shared" si="47"/>
        <v>0</v>
      </c>
      <c r="FD47">
        <f t="shared" si="52"/>
        <v>0</v>
      </c>
    </row>
    <row r="48" spans="1:160" x14ac:dyDescent="0.35">
      <c r="A48" t="s">
        <v>145</v>
      </c>
      <c r="B48">
        <v>34.439605710000002</v>
      </c>
      <c r="C48">
        <v>-91.529800420000001</v>
      </c>
      <c r="D48">
        <v>2</v>
      </c>
      <c r="E48">
        <f t="shared" si="3"/>
        <v>0</v>
      </c>
      <c r="F48">
        <v>3</v>
      </c>
      <c r="G48" t="s">
        <v>146</v>
      </c>
      <c r="H48">
        <f t="shared" si="4"/>
        <v>0</v>
      </c>
      <c r="I48">
        <f t="shared" si="5"/>
        <v>1</v>
      </c>
      <c r="J48">
        <f t="shared" si="6"/>
        <v>1</v>
      </c>
      <c r="K48">
        <f t="shared" si="7"/>
        <v>1</v>
      </c>
      <c r="L48">
        <f t="shared" si="8"/>
        <v>1</v>
      </c>
      <c r="M48">
        <f t="shared" si="9"/>
        <v>1</v>
      </c>
      <c r="N48">
        <f t="shared" si="10"/>
        <v>0</v>
      </c>
      <c r="O48">
        <f t="shared" si="11"/>
        <v>0</v>
      </c>
      <c r="P48">
        <v>4</v>
      </c>
      <c r="Q48">
        <v>5</v>
      </c>
      <c r="R48">
        <v>2</v>
      </c>
      <c r="S48">
        <v>1</v>
      </c>
      <c r="T48">
        <v>5</v>
      </c>
      <c r="U48">
        <v>4</v>
      </c>
      <c r="V48">
        <v>4</v>
      </c>
      <c r="W48">
        <v>5</v>
      </c>
      <c r="X48">
        <v>5</v>
      </c>
      <c r="Y48">
        <v>5</v>
      </c>
      <c r="Z48">
        <v>5</v>
      </c>
      <c r="AA48">
        <v>1</v>
      </c>
      <c r="AB48">
        <f t="shared" si="12"/>
        <v>1</v>
      </c>
      <c r="AC48" t="s">
        <v>94</v>
      </c>
      <c r="AD48">
        <f t="shared" si="13"/>
        <v>1</v>
      </c>
      <c r="AE48">
        <f t="shared" si="14"/>
        <v>1</v>
      </c>
      <c r="AF48">
        <f t="shared" si="15"/>
        <v>0</v>
      </c>
      <c r="AG48">
        <f t="shared" si="16"/>
        <v>0</v>
      </c>
      <c r="AH48">
        <f t="shared" si="17"/>
        <v>1</v>
      </c>
      <c r="AI48">
        <f t="shared" si="18"/>
        <v>0</v>
      </c>
      <c r="AJ48">
        <v>1</v>
      </c>
      <c r="AK48">
        <f t="shared" si="19"/>
        <v>1</v>
      </c>
      <c r="AL48">
        <v>1</v>
      </c>
      <c r="AM48">
        <v>2</v>
      </c>
      <c r="AN48">
        <v>5</v>
      </c>
      <c r="AO48">
        <v>10</v>
      </c>
      <c r="AP48">
        <v>13</v>
      </c>
      <c r="AQ48">
        <v>15</v>
      </c>
      <c r="AR48">
        <v>17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f t="shared" si="20"/>
        <v>1</v>
      </c>
      <c r="BA48">
        <f t="shared" si="21"/>
        <v>1</v>
      </c>
      <c r="BB48">
        <f t="shared" si="22"/>
        <v>0</v>
      </c>
      <c r="BC48">
        <f t="shared" si="23"/>
        <v>0</v>
      </c>
      <c r="BD48">
        <f t="shared" si="24"/>
        <v>1</v>
      </c>
      <c r="BE48">
        <f t="shared" si="25"/>
        <v>0</v>
      </c>
      <c r="BF48">
        <f t="shared" si="26"/>
        <v>0</v>
      </c>
      <c r="BG48">
        <f t="shared" si="27"/>
        <v>0</v>
      </c>
      <c r="BH48">
        <f t="shared" si="28"/>
        <v>0</v>
      </c>
      <c r="BI48">
        <f t="shared" si="29"/>
        <v>1</v>
      </c>
      <c r="BJ48">
        <f t="shared" si="30"/>
        <v>0</v>
      </c>
      <c r="BK48">
        <f t="shared" si="31"/>
        <v>0</v>
      </c>
      <c r="BL48">
        <f t="shared" si="32"/>
        <v>1</v>
      </c>
      <c r="BM48">
        <f t="shared" si="33"/>
        <v>0</v>
      </c>
      <c r="BN48">
        <f t="shared" si="34"/>
        <v>1</v>
      </c>
      <c r="BO48">
        <f t="shared" si="35"/>
        <v>0</v>
      </c>
      <c r="BP48">
        <f t="shared" si="36"/>
        <v>1</v>
      </c>
      <c r="BQ48">
        <f t="shared" si="37"/>
        <v>0</v>
      </c>
      <c r="BR48">
        <v>1</v>
      </c>
      <c r="BS48">
        <v>1</v>
      </c>
      <c r="BT48">
        <v>1</v>
      </c>
      <c r="BU48">
        <v>1</v>
      </c>
      <c r="BV48">
        <v>4</v>
      </c>
      <c r="BW48">
        <v>3</v>
      </c>
      <c r="BX48">
        <v>5</v>
      </c>
      <c r="BY48">
        <v>3</v>
      </c>
      <c r="BZ48">
        <v>4</v>
      </c>
      <c r="CA48">
        <v>4</v>
      </c>
      <c r="CB48">
        <v>4</v>
      </c>
      <c r="CC48">
        <v>4</v>
      </c>
      <c r="CD48" t="s">
        <v>62</v>
      </c>
      <c r="CE48">
        <f t="shared" si="38"/>
        <v>1</v>
      </c>
      <c r="CF48">
        <f t="shared" si="39"/>
        <v>1</v>
      </c>
      <c r="CG48">
        <f t="shared" si="40"/>
        <v>1</v>
      </c>
      <c r="CH48">
        <f t="shared" si="41"/>
        <v>1</v>
      </c>
      <c r="CI48">
        <f t="shared" si="42"/>
        <v>1</v>
      </c>
      <c r="CJ48">
        <f t="shared" si="43"/>
        <v>0</v>
      </c>
      <c r="CL48">
        <v>4</v>
      </c>
      <c r="CM48">
        <v>4</v>
      </c>
      <c r="CN48">
        <v>4</v>
      </c>
      <c r="CO48">
        <v>4</v>
      </c>
      <c r="CP48">
        <v>2</v>
      </c>
      <c r="CQ48">
        <v>3</v>
      </c>
      <c r="CR48">
        <v>1</v>
      </c>
      <c r="CS48">
        <v>2</v>
      </c>
      <c r="CT48">
        <v>3</v>
      </c>
      <c r="CU48">
        <v>4</v>
      </c>
      <c r="CV48">
        <v>6</v>
      </c>
      <c r="CW48">
        <v>7</v>
      </c>
      <c r="CX48">
        <v>0</v>
      </c>
      <c r="CY48">
        <v>0</v>
      </c>
      <c r="CZ48">
        <v>0</v>
      </c>
      <c r="DA48">
        <v>0</v>
      </c>
      <c r="DB48">
        <f t="shared" si="44"/>
        <v>1</v>
      </c>
      <c r="DC48">
        <f t="shared" si="44"/>
        <v>1</v>
      </c>
      <c r="DD48">
        <f t="shared" si="44"/>
        <v>1</v>
      </c>
      <c r="DE48">
        <f t="shared" si="44"/>
        <v>1</v>
      </c>
      <c r="DF48">
        <f t="shared" si="44"/>
        <v>0</v>
      </c>
      <c r="DG48">
        <f t="shared" si="48"/>
        <v>1</v>
      </c>
      <c r="DH48">
        <f t="shared" si="48"/>
        <v>1</v>
      </c>
      <c r="DI48">
        <f t="shared" si="48"/>
        <v>0</v>
      </c>
      <c r="DJ48">
        <f t="shared" si="48"/>
        <v>0</v>
      </c>
      <c r="DK48">
        <f t="shared" si="49"/>
        <v>0</v>
      </c>
      <c r="DL48">
        <f t="shared" si="49"/>
        <v>0</v>
      </c>
      <c r="DM48">
        <v>1</v>
      </c>
      <c r="DN48">
        <v>2</v>
      </c>
      <c r="DO48">
        <v>3</v>
      </c>
      <c r="DP48">
        <v>4</v>
      </c>
      <c r="DQ48">
        <v>6</v>
      </c>
      <c r="DR48">
        <v>7</v>
      </c>
      <c r="DS48">
        <v>0</v>
      </c>
      <c r="DT48">
        <v>0</v>
      </c>
      <c r="DU48">
        <v>0</v>
      </c>
      <c r="DV48">
        <v>0</v>
      </c>
      <c r="DW48">
        <f t="shared" si="45"/>
        <v>1</v>
      </c>
      <c r="DX48">
        <f t="shared" si="45"/>
        <v>1</v>
      </c>
      <c r="DY48">
        <f t="shared" si="45"/>
        <v>1</v>
      </c>
      <c r="DZ48">
        <f t="shared" si="45"/>
        <v>1</v>
      </c>
      <c r="EA48">
        <f t="shared" si="45"/>
        <v>0</v>
      </c>
      <c r="EB48">
        <f t="shared" si="50"/>
        <v>1</v>
      </c>
      <c r="EC48">
        <f t="shared" si="50"/>
        <v>1</v>
      </c>
      <c r="ED48">
        <f t="shared" si="50"/>
        <v>0</v>
      </c>
      <c r="EE48">
        <f t="shared" si="50"/>
        <v>0</v>
      </c>
      <c r="EF48">
        <f t="shared" si="51"/>
        <v>0</v>
      </c>
      <c r="EG48">
        <f t="shared" si="51"/>
        <v>0</v>
      </c>
      <c r="EH48">
        <v>1</v>
      </c>
      <c r="EI48">
        <f t="shared" si="46"/>
        <v>1</v>
      </c>
      <c r="EJ48">
        <v>2</v>
      </c>
      <c r="EK48">
        <v>2</v>
      </c>
      <c r="EL48">
        <v>2</v>
      </c>
      <c r="EM48">
        <v>2</v>
      </c>
      <c r="EN48">
        <v>1</v>
      </c>
      <c r="EO48">
        <v>1</v>
      </c>
      <c r="EP48">
        <v>4</v>
      </c>
      <c r="EQ48">
        <v>1</v>
      </c>
      <c r="ER48">
        <v>1</v>
      </c>
      <c r="ES48">
        <v>4</v>
      </c>
      <c r="ET48">
        <v>2</v>
      </c>
      <c r="EU48">
        <v>5</v>
      </c>
      <c r="EV48">
        <v>1</v>
      </c>
      <c r="EW48">
        <v>2</v>
      </c>
      <c r="EX48" t="s">
        <v>62</v>
      </c>
      <c r="EY48">
        <f t="shared" si="47"/>
        <v>0</v>
      </c>
      <c r="EZ48">
        <f t="shared" si="47"/>
        <v>1</v>
      </c>
      <c r="FA48">
        <f t="shared" si="47"/>
        <v>1</v>
      </c>
      <c r="FB48">
        <f t="shared" si="47"/>
        <v>1</v>
      </c>
      <c r="FC48">
        <f t="shared" si="47"/>
        <v>1</v>
      </c>
      <c r="FD48">
        <f t="shared" si="52"/>
        <v>1</v>
      </c>
    </row>
    <row r="49" spans="1:160" x14ac:dyDescent="0.35">
      <c r="A49" t="s">
        <v>147</v>
      </c>
      <c r="B49">
        <v>42.631500240000001</v>
      </c>
      <c r="C49">
        <v>-83.290702820000007</v>
      </c>
      <c r="D49">
        <v>2</v>
      </c>
      <c r="E49">
        <f t="shared" si="3"/>
        <v>0</v>
      </c>
      <c r="F49">
        <v>5</v>
      </c>
      <c r="G49" t="s">
        <v>88</v>
      </c>
      <c r="H49">
        <f t="shared" si="4"/>
        <v>0</v>
      </c>
      <c r="I49">
        <f t="shared" si="5"/>
        <v>1</v>
      </c>
      <c r="J49">
        <f t="shared" si="6"/>
        <v>0</v>
      </c>
      <c r="K49">
        <f t="shared" si="7"/>
        <v>0</v>
      </c>
      <c r="L49">
        <f t="shared" si="8"/>
        <v>0</v>
      </c>
      <c r="M49">
        <f t="shared" si="9"/>
        <v>1</v>
      </c>
      <c r="N49">
        <f t="shared" si="10"/>
        <v>0</v>
      </c>
      <c r="O49">
        <f t="shared" si="11"/>
        <v>0</v>
      </c>
      <c r="P49">
        <v>3</v>
      </c>
      <c r="Q49">
        <v>3</v>
      </c>
      <c r="R49">
        <v>4</v>
      </c>
      <c r="S49">
        <v>1</v>
      </c>
      <c r="T49">
        <v>5</v>
      </c>
      <c r="U49">
        <v>5</v>
      </c>
      <c r="V49">
        <v>1</v>
      </c>
      <c r="W49">
        <v>3</v>
      </c>
      <c r="X49">
        <v>3</v>
      </c>
      <c r="Y49">
        <v>4</v>
      </c>
      <c r="Z49">
        <v>1</v>
      </c>
      <c r="AA49">
        <v>1</v>
      </c>
      <c r="AB49">
        <f t="shared" si="12"/>
        <v>1</v>
      </c>
      <c r="AC49" t="s">
        <v>136</v>
      </c>
      <c r="AD49">
        <f t="shared" si="13"/>
        <v>0</v>
      </c>
      <c r="AE49">
        <f t="shared" si="14"/>
        <v>1</v>
      </c>
      <c r="AF49">
        <f t="shared" si="15"/>
        <v>0</v>
      </c>
      <c r="AG49">
        <f t="shared" si="16"/>
        <v>0</v>
      </c>
      <c r="AH49">
        <f t="shared" si="17"/>
        <v>1</v>
      </c>
      <c r="AI49">
        <f t="shared" si="18"/>
        <v>1</v>
      </c>
      <c r="AJ49">
        <v>1</v>
      </c>
      <c r="AK49">
        <f t="shared" si="19"/>
        <v>1</v>
      </c>
      <c r="AL49">
        <v>7</v>
      </c>
      <c r="AM49">
        <v>9</v>
      </c>
      <c r="AN49">
        <v>13</v>
      </c>
      <c r="AO49">
        <v>15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 t="shared" si="20"/>
        <v>0</v>
      </c>
      <c r="BA49">
        <f t="shared" si="21"/>
        <v>0</v>
      </c>
      <c r="BB49">
        <f t="shared" si="22"/>
        <v>0</v>
      </c>
      <c r="BC49">
        <f t="shared" si="23"/>
        <v>0</v>
      </c>
      <c r="BD49">
        <f t="shared" si="24"/>
        <v>0</v>
      </c>
      <c r="BE49">
        <f t="shared" si="25"/>
        <v>0</v>
      </c>
      <c r="BF49">
        <f t="shared" si="26"/>
        <v>1</v>
      </c>
      <c r="BG49">
        <f t="shared" si="27"/>
        <v>0</v>
      </c>
      <c r="BH49">
        <f t="shared" si="28"/>
        <v>1</v>
      </c>
      <c r="BI49">
        <f t="shared" si="29"/>
        <v>0</v>
      </c>
      <c r="BJ49">
        <f t="shared" si="30"/>
        <v>0</v>
      </c>
      <c r="BK49">
        <f t="shared" si="31"/>
        <v>0</v>
      </c>
      <c r="BL49">
        <f t="shared" si="32"/>
        <v>1</v>
      </c>
      <c r="BM49">
        <f t="shared" si="33"/>
        <v>0</v>
      </c>
      <c r="BN49">
        <f t="shared" si="34"/>
        <v>1</v>
      </c>
      <c r="BO49">
        <f t="shared" si="35"/>
        <v>0</v>
      </c>
      <c r="BP49">
        <f t="shared" si="36"/>
        <v>0</v>
      </c>
      <c r="BQ49">
        <f t="shared" si="37"/>
        <v>0</v>
      </c>
      <c r="BR49">
        <v>2</v>
      </c>
      <c r="BS49">
        <v>1</v>
      </c>
      <c r="BT49">
        <v>1</v>
      </c>
      <c r="BU49">
        <v>5</v>
      </c>
      <c r="BV49">
        <v>5</v>
      </c>
      <c r="BW49">
        <v>2</v>
      </c>
      <c r="BX49">
        <v>3</v>
      </c>
      <c r="BY49">
        <v>2</v>
      </c>
      <c r="BZ49">
        <v>3</v>
      </c>
      <c r="CA49">
        <v>5</v>
      </c>
      <c r="CB49">
        <v>5</v>
      </c>
      <c r="CC49">
        <v>5</v>
      </c>
      <c r="CD49" t="s">
        <v>60</v>
      </c>
      <c r="CE49">
        <f t="shared" si="38"/>
        <v>1</v>
      </c>
      <c r="CF49">
        <f t="shared" si="39"/>
        <v>0</v>
      </c>
      <c r="CG49">
        <f t="shared" si="40"/>
        <v>0</v>
      </c>
      <c r="CH49">
        <f t="shared" si="41"/>
        <v>1</v>
      </c>
      <c r="CI49">
        <f t="shared" si="42"/>
        <v>0</v>
      </c>
      <c r="CJ49">
        <f t="shared" si="43"/>
        <v>0</v>
      </c>
      <c r="CL49">
        <v>3</v>
      </c>
      <c r="CM49">
        <v>5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2</v>
      </c>
      <c r="CT49">
        <v>3</v>
      </c>
      <c r="CU49">
        <v>4</v>
      </c>
      <c r="CV49">
        <v>6</v>
      </c>
      <c r="CW49">
        <v>7</v>
      </c>
      <c r="CX49">
        <v>8</v>
      </c>
      <c r="CY49">
        <v>0</v>
      </c>
      <c r="CZ49">
        <v>0</v>
      </c>
      <c r="DA49">
        <v>0</v>
      </c>
      <c r="DB49">
        <f t="shared" si="44"/>
        <v>1</v>
      </c>
      <c r="DC49">
        <f t="shared" si="44"/>
        <v>1</v>
      </c>
      <c r="DD49">
        <f t="shared" si="44"/>
        <v>1</v>
      </c>
      <c r="DE49">
        <f t="shared" si="44"/>
        <v>1</v>
      </c>
      <c r="DF49">
        <f t="shared" si="44"/>
        <v>0</v>
      </c>
      <c r="DG49">
        <f t="shared" si="48"/>
        <v>1</v>
      </c>
      <c r="DH49">
        <f t="shared" si="48"/>
        <v>1</v>
      </c>
      <c r="DI49">
        <f t="shared" si="48"/>
        <v>1</v>
      </c>
      <c r="DJ49">
        <f t="shared" si="48"/>
        <v>0</v>
      </c>
      <c r="DK49">
        <f t="shared" si="49"/>
        <v>0</v>
      </c>
      <c r="DL49">
        <f t="shared" si="49"/>
        <v>0</v>
      </c>
      <c r="DM49">
        <v>1</v>
      </c>
      <c r="DN49">
        <v>2</v>
      </c>
      <c r="DO49">
        <v>3</v>
      </c>
      <c r="DP49">
        <v>4</v>
      </c>
      <c r="DQ49">
        <v>6</v>
      </c>
      <c r="DR49">
        <v>8</v>
      </c>
      <c r="DS49">
        <v>0</v>
      </c>
      <c r="DT49">
        <v>0</v>
      </c>
      <c r="DU49">
        <v>0</v>
      </c>
      <c r="DV49">
        <v>0</v>
      </c>
      <c r="DW49">
        <f t="shared" si="45"/>
        <v>1</v>
      </c>
      <c r="DX49">
        <f t="shared" si="45"/>
        <v>1</v>
      </c>
      <c r="DY49">
        <f t="shared" si="45"/>
        <v>1</v>
      </c>
      <c r="DZ49">
        <f t="shared" si="45"/>
        <v>1</v>
      </c>
      <c r="EA49">
        <f t="shared" si="45"/>
        <v>0</v>
      </c>
      <c r="EB49">
        <f t="shared" si="50"/>
        <v>1</v>
      </c>
      <c r="EC49">
        <f t="shared" si="50"/>
        <v>0</v>
      </c>
      <c r="ED49">
        <f t="shared" si="50"/>
        <v>1</v>
      </c>
      <c r="EE49">
        <f t="shared" si="50"/>
        <v>0</v>
      </c>
      <c r="EF49">
        <f t="shared" si="51"/>
        <v>0</v>
      </c>
      <c r="EG49">
        <f t="shared" si="51"/>
        <v>0</v>
      </c>
      <c r="EH49">
        <v>2</v>
      </c>
      <c r="EI49">
        <f t="shared" si="46"/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f t="shared" si="47"/>
        <v>1</v>
      </c>
      <c r="EZ49">
        <f t="shared" si="47"/>
        <v>0</v>
      </c>
      <c r="FA49">
        <f t="shared" si="47"/>
        <v>0</v>
      </c>
      <c r="FB49">
        <f t="shared" si="47"/>
        <v>0</v>
      </c>
      <c r="FC49">
        <f t="shared" si="47"/>
        <v>0</v>
      </c>
      <c r="FD49">
        <f t="shared" si="52"/>
        <v>0</v>
      </c>
    </row>
    <row r="50" spans="1:160" x14ac:dyDescent="0.35">
      <c r="A50" t="s">
        <v>148</v>
      </c>
      <c r="B50">
        <v>32.767303470000002</v>
      </c>
      <c r="C50">
        <v>-96.777603150000004</v>
      </c>
      <c r="D50">
        <v>2</v>
      </c>
      <c r="E50">
        <f t="shared" si="3"/>
        <v>0</v>
      </c>
      <c r="F50">
        <v>2</v>
      </c>
      <c r="G50">
        <v>2</v>
      </c>
      <c r="H50">
        <f t="shared" si="4"/>
        <v>0</v>
      </c>
      <c r="I50">
        <f t="shared" si="5"/>
        <v>1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v>3</v>
      </c>
      <c r="Q50">
        <v>2</v>
      </c>
      <c r="R50">
        <v>1</v>
      </c>
      <c r="S50">
        <v>1</v>
      </c>
      <c r="T50">
        <v>1</v>
      </c>
      <c r="U50">
        <v>1</v>
      </c>
      <c r="V50">
        <v>1</v>
      </c>
      <c r="W50">
        <v>3</v>
      </c>
      <c r="X50">
        <v>3</v>
      </c>
      <c r="Y50">
        <v>1</v>
      </c>
      <c r="Z50">
        <v>3</v>
      </c>
      <c r="AA50">
        <v>2</v>
      </c>
      <c r="AB50">
        <f t="shared" si="12"/>
        <v>0</v>
      </c>
      <c r="AC50">
        <v>0</v>
      </c>
      <c r="AD50">
        <f t="shared" si="13"/>
        <v>0</v>
      </c>
      <c r="AE50">
        <f t="shared" si="14"/>
        <v>0</v>
      </c>
      <c r="AF50">
        <f t="shared" si="15"/>
        <v>0</v>
      </c>
      <c r="AG50">
        <f t="shared" si="16"/>
        <v>0</v>
      </c>
      <c r="AH50">
        <f t="shared" si="17"/>
        <v>0</v>
      </c>
      <c r="AI50">
        <f t="shared" si="18"/>
        <v>0</v>
      </c>
      <c r="AJ50">
        <v>2</v>
      </c>
      <c r="AK50">
        <f t="shared" si="19"/>
        <v>0</v>
      </c>
      <c r="AL50">
        <v>15</v>
      </c>
      <c r="AM50">
        <v>17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20"/>
        <v>0</v>
      </c>
      <c r="BA50">
        <f t="shared" si="21"/>
        <v>0</v>
      </c>
      <c r="BB50">
        <f t="shared" si="22"/>
        <v>0</v>
      </c>
      <c r="BC50">
        <f t="shared" si="23"/>
        <v>0</v>
      </c>
      <c r="BD50">
        <f t="shared" si="24"/>
        <v>0</v>
      </c>
      <c r="BE50">
        <f t="shared" si="25"/>
        <v>0</v>
      </c>
      <c r="BF50">
        <f t="shared" si="26"/>
        <v>0</v>
      </c>
      <c r="BG50">
        <f t="shared" si="27"/>
        <v>0</v>
      </c>
      <c r="BH50">
        <f t="shared" si="28"/>
        <v>0</v>
      </c>
      <c r="BI50">
        <f t="shared" si="29"/>
        <v>0</v>
      </c>
      <c r="BJ50">
        <f t="shared" si="30"/>
        <v>0</v>
      </c>
      <c r="BK50">
        <f t="shared" si="31"/>
        <v>0</v>
      </c>
      <c r="BL50">
        <f t="shared" si="32"/>
        <v>0</v>
      </c>
      <c r="BM50">
        <f t="shared" si="33"/>
        <v>0</v>
      </c>
      <c r="BN50">
        <f t="shared" si="34"/>
        <v>1</v>
      </c>
      <c r="BO50">
        <f t="shared" si="35"/>
        <v>0</v>
      </c>
      <c r="BP50">
        <f t="shared" si="36"/>
        <v>1</v>
      </c>
      <c r="BQ50">
        <f t="shared" si="37"/>
        <v>0</v>
      </c>
      <c r="BR50">
        <v>4</v>
      </c>
      <c r="BS50">
        <v>2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5</v>
      </c>
      <c r="BZ50">
        <v>4</v>
      </c>
      <c r="CA50">
        <v>3</v>
      </c>
      <c r="CB50">
        <v>3</v>
      </c>
      <c r="CC50">
        <v>5</v>
      </c>
      <c r="CD50">
        <v>2</v>
      </c>
      <c r="CE50">
        <f t="shared" si="38"/>
        <v>0</v>
      </c>
      <c r="CF50">
        <f t="shared" si="39"/>
        <v>1</v>
      </c>
      <c r="CG50">
        <f t="shared" si="40"/>
        <v>0</v>
      </c>
      <c r="CH50">
        <f t="shared" si="41"/>
        <v>0</v>
      </c>
      <c r="CI50">
        <f t="shared" si="42"/>
        <v>0</v>
      </c>
      <c r="CJ50">
        <f t="shared" si="43"/>
        <v>0</v>
      </c>
      <c r="CL50">
        <v>4</v>
      </c>
      <c r="CM50">
        <v>5</v>
      </c>
      <c r="CN50">
        <v>3</v>
      </c>
      <c r="CO50">
        <v>4</v>
      </c>
      <c r="CP50">
        <v>1</v>
      </c>
      <c r="CQ50">
        <v>1</v>
      </c>
      <c r="CR50">
        <v>1</v>
      </c>
      <c r="CS50">
        <v>7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f t="shared" si="44"/>
        <v>1</v>
      </c>
      <c r="DC50">
        <f t="shared" si="44"/>
        <v>0</v>
      </c>
      <c r="DD50">
        <f t="shared" si="44"/>
        <v>0</v>
      </c>
      <c r="DE50">
        <f t="shared" si="44"/>
        <v>0</v>
      </c>
      <c r="DF50">
        <f t="shared" si="44"/>
        <v>0</v>
      </c>
      <c r="DG50">
        <f t="shared" si="48"/>
        <v>0</v>
      </c>
      <c r="DH50">
        <f t="shared" si="48"/>
        <v>1</v>
      </c>
      <c r="DI50">
        <f t="shared" si="48"/>
        <v>0</v>
      </c>
      <c r="DJ50">
        <f t="shared" si="48"/>
        <v>0</v>
      </c>
      <c r="DK50">
        <f t="shared" si="49"/>
        <v>0</v>
      </c>
      <c r="DL50">
        <f t="shared" si="49"/>
        <v>0</v>
      </c>
      <c r="DM50">
        <v>1</v>
      </c>
      <c r="DN50">
        <v>7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f t="shared" si="45"/>
        <v>1</v>
      </c>
      <c r="DX50">
        <f t="shared" si="45"/>
        <v>0</v>
      </c>
      <c r="DY50">
        <f t="shared" si="45"/>
        <v>0</v>
      </c>
      <c r="DZ50">
        <f t="shared" si="45"/>
        <v>0</v>
      </c>
      <c r="EA50">
        <f t="shared" si="45"/>
        <v>0</v>
      </c>
      <c r="EB50">
        <f t="shared" si="50"/>
        <v>0</v>
      </c>
      <c r="EC50">
        <f t="shared" si="50"/>
        <v>1</v>
      </c>
      <c r="ED50">
        <f t="shared" si="50"/>
        <v>0</v>
      </c>
      <c r="EE50">
        <f t="shared" si="50"/>
        <v>0</v>
      </c>
      <c r="EF50">
        <f t="shared" si="51"/>
        <v>0</v>
      </c>
      <c r="EG50">
        <f t="shared" si="51"/>
        <v>0</v>
      </c>
      <c r="EH50">
        <v>1</v>
      </c>
      <c r="EI50">
        <f t="shared" si="46"/>
        <v>1</v>
      </c>
      <c r="EJ50">
        <v>3</v>
      </c>
      <c r="EK50">
        <v>4</v>
      </c>
      <c r="EL50">
        <v>4</v>
      </c>
      <c r="EM50">
        <v>5</v>
      </c>
      <c r="EN50">
        <v>4</v>
      </c>
      <c r="EO50">
        <v>3</v>
      </c>
      <c r="EP50">
        <v>4</v>
      </c>
      <c r="EQ50">
        <v>4</v>
      </c>
      <c r="ER50">
        <v>4</v>
      </c>
      <c r="ES50">
        <v>3</v>
      </c>
      <c r="ET50">
        <v>5</v>
      </c>
      <c r="EU50">
        <v>4</v>
      </c>
      <c r="EV50">
        <v>5</v>
      </c>
      <c r="EW50">
        <v>3</v>
      </c>
      <c r="EX50">
        <v>5</v>
      </c>
      <c r="EY50">
        <f t="shared" si="47"/>
        <v>0</v>
      </c>
      <c r="EZ50">
        <f t="shared" si="47"/>
        <v>0</v>
      </c>
      <c r="FA50">
        <f t="shared" si="47"/>
        <v>0</v>
      </c>
      <c r="FB50">
        <f t="shared" si="47"/>
        <v>0</v>
      </c>
      <c r="FC50">
        <f t="shared" si="47"/>
        <v>0</v>
      </c>
      <c r="FD50">
        <f t="shared" si="52"/>
        <v>1</v>
      </c>
    </row>
    <row r="51" spans="1:160" x14ac:dyDescent="0.35">
      <c r="A51" t="s">
        <v>149</v>
      </c>
      <c r="B51">
        <v>30.219802860000001</v>
      </c>
      <c r="C51">
        <v>-98.358596800000001</v>
      </c>
      <c r="D51">
        <v>1</v>
      </c>
      <c r="E51">
        <f t="shared" si="3"/>
        <v>1</v>
      </c>
      <c r="F51">
        <v>3</v>
      </c>
      <c r="G51" t="s">
        <v>150</v>
      </c>
      <c r="H51">
        <f t="shared" si="4"/>
        <v>0</v>
      </c>
      <c r="I51">
        <f t="shared" si="5"/>
        <v>1</v>
      </c>
      <c r="J51">
        <f t="shared" si="6"/>
        <v>0</v>
      </c>
      <c r="K51">
        <f t="shared" si="7"/>
        <v>1</v>
      </c>
      <c r="L51">
        <f t="shared" si="8"/>
        <v>0</v>
      </c>
      <c r="M51">
        <f t="shared" si="9"/>
        <v>1</v>
      </c>
      <c r="N51">
        <f t="shared" si="10"/>
        <v>0</v>
      </c>
      <c r="O51">
        <f t="shared" si="11"/>
        <v>0</v>
      </c>
      <c r="P51">
        <v>4</v>
      </c>
      <c r="Q51">
        <v>2</v>
      </c>
      <c r="R51">
        <v>3</v>
      </c>
      <c r="S51">
        <v>2</v>
      </c>
      <c r="T51">
        <v>5</v>
      </c>
      <c r="U51">
        <v>3</v>
      </c>
      <c r="V51">
        <v>2</v>
      </c>
      <c r="W51">
        <v>4</v>
      </c>
      <c r="X51">
        <v>4</v>
      </c>
      <c r="Y51">
        <v>3</v>
      </c>
      <c r="Z51">
        <v>5</v>
      </c>
      <c r="AA51">
        <v>1</v>
      </c>
      <c r="AB51">
        <f t="shared" si="12"/>
        <v>1</v>
      </c>
      <c r="AC51" t="s">
        <v>151</v>
      </c>
      <c r="AD51">
        <f t="shared" si="13"/>
        <v>1</v>
      </c>
      <c r="AE51">
        <f t="shared" si="14"/>
        <v>1</v>
      </c>
      <c r="AF51">
        <f t="shared" si="15"/>
        <v>1</v>
      </c>
      <c r="AG51">
        <f t="shared" si="16"/>
        <v>0</v>
      </c>
      <c r="AH51">
        <f t="shared" si="17"/>
        <v>1</v>
      </c>
      <c r="AI51">
        <f t="shared" si="18"/>
        <v>0</v>
      </c>
      <c r="AJ51">
        <v>1</v>
      </c>
      <c r="AK51">
        <f t="shared" si="19"/>
        <v>1</v>
      </c>
      <c r="AL51">
        <v>2</v>
      </c>
      <c r="AM51">
        <v>4</v>
      </c>
      <c r="AN51">
        <v>5</v>
      </c>
      <c r="AO51">
        <v>7</v>
      </c>
      <c r="AP51">
        <v>10</v>
      </c>
      <c r="AQ51">
        <v>13</v>
      </c>
      <c r="AR51">
        <v>15</v>
      </c>
      <c r="AS51">
        <v>16</v>
      </c>
      <c r="AT51">
        <v>17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20"/>
        <v>0</v>
      </c>
      <c r="BA51">
        <f t="shared" si="21"/>
        <v>1</v>
      </c>
      <c r="BB51">
        <f t="shared" si="22"/>
        <v>0</v>
      </c>
      <c r="BC51">
        <f t="shared" si="23"/>
        <v>1</v>
      </c>
      <c r="BD51">
        <f t="shared" si="24"/>
        <v>1</v>
      </c>
      <c r="BE51">
        <f t="shared" si="25"/>
        <v>0</v>
      </c>
      <c r="BF51">
        <f t="shared" si="26"/>
        <v>1</v>
      </c>
      <c r="BG51">
        <f t="shared" si="27"/>
        <v>0</v>
      </c>
      <c r="BH51">
        <f t="shared" si="28"/>
        <v>0</v>
      </c>
      <c r="BI51">
        <f t="shared" si="29"/>
        <v>1</v>
      </c>
      <c r="BJ51">
        <f t="shared" si="30"/>
        <v>0</v>
      </c>
      <c r="BK51">
        <f t="shared" si="31"/>
        <v>0</v>
      </c>
      <c r="BL51">
        <f t="shared" si="32"/>
        <v>1</v>
      </c>
      <c r="BM51">
        <f t="shared" si="33"/>
        <v>0</v>
      </c>
      <c r="BN51">
        <f t="shared" si="34"/>
        <v>1</v>
      </c>
      <c r="BO51">
        <f t="shared" si="35"/>
        <v>1</v>
      </c>
      <c r="BP51">
        <f t="shared" si="36"/>
        <v>1</v>
      </c>
      <c r="BQ51">
        <f t="shared" si="37"/>
        <v>0</v>
      </c>
      <c r="BR51">
        <v>2</v>
      </c>
      <c r="BS51">
        <v>1</v>
      </c>
      <c r="BT51">
        <v>1</v>
      </c>
      <c r="BU51">
        <v>1</v>
      </c>
      <c r="BV51">
        <v>4</v>
      </c>
      <c r="BW51">
        <v>2</v>
      </c>
      <c r="BX51">
        <v>3</v>
      </c>
      <c r="BY51">
        <v>1</v>
      </c>
      <c r="BZ51">
        <v>2</v>
      </c>
      <c r="CA51">
        <v>4</v>
      </c>
      <c r="CB51">
        <v>3</v>
      </c>
      <c r="CC51">
        <v>3</v>
      </c>
      <c r="CD51">
        <v>3</v>
      </c>
      <c r="CE51">
        <f t="shared" si="38"/>
        <v>0</v>
      </c>
      <c r="CF51">
        <f t="shared" si="39"/>
        <v>0</v>
      </c>
      <c r="CG51">
        <f t="shared" si="40"/>
        <v>1</v>
      </c>
      <c r="CH51">
        <f t="shared" si="41"/>
        <v>0</v>
      </c>
      <c r="CI51">
        <f t="shared" si="42"/>
        <v>0</v>
      </c>
      <c r="CJ51">
        <f t="shared" si="43"/>
        <v>0</v>
      </c>
      <c r="CL51">
        <v>2</v>
      </c>
      <c r="CM51">
        <v>5</v>
      </c>
      <c r="CN51">
        <v>4</v>
      </c>
      <c r="CO51">
        <v>2</v>
      </c>
      <c r="CP51">
        <v>5</v>
      </c>
      <c r="CQ51">
        <v>1</v>
      </c>
      <c r="CR51">
        <v>1</v>
      </c>
      <c r="CS51">
        <v>2</v>
      </c>
      <c r="CT51">
        <v>3</v>
      </c>
      <c r="CU51">
        <v>4</v>
      </c>
      <c r="CV51">
        <v>6</v>
      </c>
      <c r="CW51">
        <v>0</v>
      </c>
      <c r="CX51">
        <v>0</v>
      </c>
      <c r="CY51">
        <v>0</v>
      </c>
      <c r="CZ51">
        <v>0</v>
      </c>
      <c r="DA51">
        <v>0</v>
      </c>
      <c r="DB51">
        <f t="shared" si="44"/>
        <v>1</v>
      </c>
      <c r="DC51">
        <f t="shared" si="44"/>
        <v>1</v>
      </c>
      <c r="DD51">
        <f t="shared" si="44"/>
        <v>1</v>
      </c>
      <c r="DE51">
        <f t="shared" si="44"/>
        <v>1</v>
      </c>
      <c r="DF51">
        <f t="shared" si="44"/>
        <v>0</v>
      </c>
      <c r="DG51">
        <f t="shared" si="48"/>
        <v>1</v>
      </c>
      <c r="DH51">
        <f t="shared" si="48"/>
        <v>0</v>
      </c>
      <c r="DI51">
        <f t="shared" si="48"/>
        <v>0</v>
      </c>
      <c r="DJ51">
        <f t="shared" si="48"/>
        <v>0</v>
      </c>
      <c r="DK51">
        <f t="shared" si="49"/>
        <v>0</v>
      </c>
      <c r="DL51">
        <f t="shared" si="49"/>
        <v>0</v>
      </c>
      <c r="DM51">
        <v>1</v>
      </c>
      <c r="DN51">
        <v>3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f t="shared" si="45"/>
        <v>1</v>
      </c>
      <c r="DX51">
        <f t="shared" si="45"/>
        <v>0</v>
      </c>
      <c r="DY51">
        <f t="shared" si="45"/>
        <v>1</v>
      </c>
      <c r="DZ51">
        <f t="shared" si="45"/>
        <v>0</v>
      </c>
      <c r="EA51">
        <f t="shared" si="45"/>
        <v>0</v>
      </c>
      <c r="EB51">
        <f t="shared" si="50"/>
        <v>0</v>
      </c>
      <c r="EC51">
        <f t="shared" si="50"/>
        <v>0</v>
      </c>
      <c r="ED51">
        <f t="shared" si="50"/>
        <v>0</v>
      </c>
      <c r="EE51">
        <f t="shared" si="50"/>
        <v>0</v>
      </c>
      <c r="EF51">
        <f t="shared" si="51"/>
        <v>0</v>
      </c>
      <c r="EG51">
        <f t="shared" si="51"/>
        <v>0</v>
      </c>
      <c r="EH51">
        <v>1</v>
      </c>
      <c r="EI51">
        <f t="shared" si="46"/>
        <v>1</v>
      </c>
      <c r="EJ51">
        <v>4</v>
      </c>
      <c r="EK51">
        <v>1</v>
      </c>
      <c r="EL51">
        <v>2</v>
      </c>
      <c r="EM51">
        <v>3</v>
      </c>
      <c r="EN51">
        <v>4</v>
      </c>
      <c r="EO51">
        <v>2</v>
      </c>
      <c r="EP51">
        <v>3</v>
      </c>
      <c r="EQ51">
        <v>3</v>
      </c>
      <c r="ER51">
        <v>3</v>
      </c>
      <c r="ES51">
        <v>2</v>
      </c>
      <c r="ET51">
        <v>2</v>
      </c>
      <c r="EU51">
        <v>2</v>
      </c>
      <c r="EV51">
        <v>1</v>
      </c>
      <c r="EW51">
        <v>3</v>
      </c>
      <c r="EX51" t="s">
        <v>62</v>
      </c>
      <c r="EY51">
        <f t="shared" si="47"/>
        <v>0</v>
      </c>
      <c r="EZ51">
        <f t="shared" si="47"/>
        <v>1</v>
      </c>
      <c r="FA51">
        <f t="shared" si="47"/>
        <v>1</v>
      </c>
      <c r="FB51">
        <f t="shared" si="47"/>
        <v>1</v>
      </c>
      <c r="FC51">
        <f t="shared" si="47"/>
        <v>1</v>
      </c>
      <c r="FD51">
        <f t="shared" si="52"/>
        <v>1</v>
      </c>
    </row>
    <row r="52" spans="1:160" x14ac:dyDescent="0.35">
      <c r="A52" t="s">
        <v>152</v>
      </c>
      <c r="B52">
        <v>42.16169739</v>
      </c>
      <c r="C52">
        <v>-88.328498839999995</v>
      </c>
      <c r="D52">
        <v>2</v>
      </c>
      <c r="E52">
        <f t="shared" si="3"/>
        <v>0</v>
      </c>
      <c r="F52">
        <v>5</v>
      </c>
      <c r="G52" t="s">
        <v>150</v>
      </c>
      <c r="H52">
        <f t="shared" si="4"/>
        <v>0</v>
      </c>
      <c r="I52">
        <f t="shared" si="5"/>
        <v>1</v>
      </c>
      <c r="J52">
        <f t="shared" si="6"/>
        <v>0</v>
      </c>
      <c r="K52">
        <f t="shared" si="7"/>
        <v>1</v>
      </c>
      <c r="L52">
        <f t="shared" si="8"/>
        <v>0</v>
      </c>
      <c r="M52">
        <f t="shared" si="9"/>
        <v>1</v>
      </c>
      <c r="N52">
        <f t="shared" si="10"/>
        <v>0</v>
      </c>
      <c r="O52">
        <f t="shared" si="11"/>
        <v>0</v>
      </c>
      <c r="P52">
        <v>4</v>
      </c>
      <c r="Q52">
        <v>3</v>
      </c>
      <c r="R52">
        <v>1</v>
      </c>
      <c r="S52">
        <v>1</v>
      </c>
      <c r="T52">
        <v>5</v>
      </c>
      <c r="U52">
        <v>3</v>
      </c>
      <c r="V52">
        <v>4</v>
      </c>
      <c r="W52">
        <v>5</v>
      </c>
      <c r="X52">
        <v>3</v>
      </c>
      <c r="Y52">
        <v>5</v>
      </c>
      <c r="Z52">
        <v>5</v>
      </c>
      <c r="AA52">
        <v>1</v>
      </c>
      <c r="AB52">
        <f t="shared" si="12"/>
        <v>1</v>
      </c>
      <c r="AC52" t="s">
        <v>68</v>
      </c>
      <c r="AD52">
        <f t="shared" si="13"/>
        <v>0</v>
      </c>
      <c r="AE52">
        <f t="shared" si="14"/>
        <v>1</v>
      </c>
      <c r="AF52">
        <f t="shared" si="15"/>
        <v>1</v>
      </c>
      <c r="AG52">
        <f t="shared" si="16"/>
        <v>0</v>
      </c>
      <c r="AH52">
        <f t="shared" si="17"/>
        <v>1</v>
      </c>
      <c r="AI52">
        <f t="shared" si="18"/>
        <v>0</v>
      </c>
      <c r="AJ52">
        <v>1</v>
      </c>
      <c r="AK52">
        <f t="shared" si="19"/>
        <v>1</v>
      </c>
      <c r="AL52">
        <v>1</v>
      </c>
      <c r="AM52">
        <v>4</v>
      </c>
      <c r="AN52">
        <v>5</v>
      </c>
      <c r="AO52">
        <v>7</v>
      </c>
      <c r="AP52">
        <v>15</v>
      </c>
      <c r="AQ52">
        <v>16</v>
      </c>
      <c r="AR52">
        <v>17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 t="shared" si="20"/>
        <v>1</v>
      </c>
      <c r="BA52">
        <f t="shared" si="21"/>
        <v>0</v>
      </c>
      <c r="BB52">
        <f t="shared" si="22"/>
        <v>0</v>
      </c>
      <c r="BC52">
        <f t="shared" si="23"/>
        <v>1</v>
      </c>
      <c r="BD52">
        <f t="shared" si="24"/>
        <v>1</v>
      </c>
      <c r="BE52">
        <f t="shared" si="25"/>
        <v>0</v>
      </c>
      <c r="BF52">
        <f t="shared" si="26"/>
        <v>1</v>
      </c>
      <c r="BG52">
        <f t="shared" si="27"/>
        <v>0</v>
      </c>
      <c r="BH52">
        <f t="shared" si="28"/>
        <v>0</v>
      </c>
      <c r="BI52">
        <f t="shared" si="29"/>
        <v>0</v>
      </c>
      <c r="BJ52">
        <f t="shared" si="30"/>
        <v>0</v>
      </c>
      <c r="BK52">
        <f t="shared" si="31"/>
        <v>0</v>
      </c>
      <c r="BL52">
        <f t="shared" si="32"/>
        <v>0</v>
      </c>
      <c r="BM52">
        <f t="shared" si="33"/>
        <v>0</v>
      </c>
      <c r="BN52">
        <f t="shared" si="34"/>
        <v>1</v>
      </c>
      <c r="BO52">
        <f t="shared" si="35"/>
        <v>1</v>
      </c>
      <c r="BP52">
        <f t="shared" si="36"/>
        <v>1</v>
      </c>
      <c r="BQ52">
        <f t="shared" si="37"/>
        <v>0</v>
      </c>
      <c r="BR52">
        <v>4</v>
      </c>
      <c r="BS52">
        <v>1</v>
      </c>
      <c r="BT52">
        <v>1</v>
      </c>
      <c r="BU52">
        <v>3</v>
      </c>
      <c r="BV52">
        <v>5</v>
      </c>
      <c r="BW52">
        <v>3</v>
      </c>
      <c r="BX52">
        <v>5</v>
      </c>
      <c r="BY52">
        <v>1</v>
      </c>
      <c r="BZ52">
        <v>3</v>
      </c>
      <c r="CA52">
        <v>5</v>
      </c>
      <c r="CB52">
        <v>4</v>
      </c>
      <c r="CC52">
        <v>2</v>
      </c>
      <c r="CD52" t="s">
        <v>153</v>
      </c>
      <c r="CE52">
        <f t="shared" si="38"/>
        <v>1</v>
      </c>
      <c r="CF52">
        <f t="shared" si="39"/>
        <v>0</v>
      </c>
      <c r="CG52">
        <f t="shared" si="40"/>
        <v>0</v>
      </c>
      <c r="CH52">
        <f t="shared" si="41"/>
        <v>1</v>
      </c>
      <c r="CI52">
        <f t="shared" si="42"/>
        <v>1</v>
      </c>
      <c r="CJ52">
        <f t="shared" si="43"/>
        <v>0</v>
      </c>
      <c r="CL52">
        <v>4</v>
      </c>
      <c r="CM52">
        <v>5</v>
      </c>
      <c r="CN52">
        <v>4</v>
      </c>
      <c r="CO52">
        <v>2</v>
      </c>
      <c r="CP52">
        <v>4</v>
      </c>
      <c r="CQ52">
        <v>3</v>
      </c>
      <c r="CR52">
        <v>1</v>
      </c>
      <c r="CS52">
        <v>2</v>
      </c>
      <c r="CT52">
        <v>3</v>
      </c>
      <c r="CU52">
        <v>4</v>
      </c>
      <c r="CV52">
        <v>5</v>
      </c>
      <c r="CW52">
        <v>6</v>
      </c>
      <c r="CX52">
        <v>0</v>
      </c>
      <c r="CY52">
        <v>0</v>
      </c>
      <c r="CZ52">
        <v>0</v>
      </c>
      <c r="DA52">
        <v>0</v>
      </c>
      <c r="DB52">
        <f t="shared" si="44"/>
        <v>1</v>
      </c>
      <c r="DC52">
        <f t="shared" si="44"/>
        <v>1</v>
      </c>
      <c r="DD52">
        <f t="shared" si="44"/>
        <v>1</v>
      </c>
      <c r="DE52">
        <f t="shared" si="44"/>
        <v>1</v>
      </c>
      <c r="DF52">
        <f t="shared" si="44"/>
        <v>1</v>
      </c>
      <c r="DG52">
        <f t="shared" si="48"/>
        <v>1</v>
      </c>
      <c r="DH52">
        <f t="shared" si="48"/>
        <v>0</v>
      </c>
      <c r="DI52">
        <f t="shared" si="48"/>
        <v>0</v>
      </c>
      <c r="DJ52">
        <f t="shared" si="48"/>
        <v>0</v>
      </c>
      <c r="DK52">
        <f t="shared" si="49"/>
        <v>0</v>
      </c>
      <c r="DL52">
        <f t="shared" si="49"/>
        <v>0</v>
      </c>
      <c r="DM52">
        <v>1</v>
      </c>
      <c r="DN52">
        <v>2</v>
      </c>
      <c r="DO52">
        <v>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f t="shared" si="45"/>
        <v>1</v>
      </c>
      <c r="DX52">
        <f t="shared" si="45"/>
        <v>1</v>
      </c>
      <c r="DY52">
        <f t="shared" si="45"/>
        <v>1</v>
      </c>
      <c r="DZ52">
        <f t="shared" si="45"/>
        <v>0</v>
      </c>
      <c r="EA52">
        <f t="shared" si="45"/>
        <v>0</v>
      </c>
      <c r="EB52">
        <f t="shared" si="50"/>
        <v>0</v>
      </c>
      <c r="EC52">
        <f t="shared" si="50"/>
        <v>0</v>
      </c>
      <c r="ED52">
        <f t="shared" si="50"/>
        <v>0</v>
      </c>
      <c r="EE52">
        <f t="shared" si="50"/>
        <v>0</v>
      </c>
      <c r="EF52">
        <f t="shared" si="51"/>
        <v>0</v>
      </c>
      <c r="EG52">
        <f t="shared" si="51"/>
        <v>0</v>
      </c>
      <c r="EH52">
        <v>1</v>
      </c>
      <c r="EI52">
        <f t="shared" si="46"/>
        <v>1</v>
      </c>
      <c r="EJ52">
        <v>4</v>
      </c>
      <c r="EK52">
        <v>3</v>
      </c>
      <c r="EL52">
        <v>4</v>
      </c>
      <c r="EM52">
        <v>5</v>
      </c>
      <c r="EN52">
        <v>3</v>
      </c>
      <c r="EO52">
        <v>2</v>
      </c>
      <c r="EP52">
        <v>4</v>
      </c>
      <c r="EQ52">
        <v>5</v>
      </c>
      <c r="ER52">
        <v>5</v>
      </c>
      <c r="ES52">
        <v>5</v>
      </c>
      <c r="ET52">
        <v>5</v>
      </c>
      <c r="EU52">
        <v>5</v>
      </c>
      <c r="EV52">
        <v>1</v>
      </c>
      <c r="EW52">
        <v>5</v>
      </c>
      <c r="EX52" t="s">
        <v>84</v>
      </c>
      <c r="EY52">
        <f t="shared" si="47"/>
        <v>0</v>
      </c>
      <c r="EZ52">
        <f t="shared" si="47"/>
        <v>0</v>
      </c>
      <c r="FA52">
        <f t="shared" si="47"/>
        <v>1</v>
      </c>
      <c r="FB52">
        <f t="shared" si="47"/>
        <v>0</v>
      </c>
      <c r="FC52">
        <f t="shared" si="47"/>
        <v>1</v>
      </c>
      <c r="FD52">
        <f t="shared" si="52"/>
        <v>0</v>
      </c>
    </row>
    <row r="53" spans="1:160" x14ac:dyDescent="0.35">
      <c r="A53" t="s">
        <v>154</v>
      </c>
      <c r="B53">
        <v>41.354599</v>
      </c>
      <c r="C53">
        <v>-74.001701350000005</v>
      </c>
      <c r="D53">
        <v>1</v>
      </c>
      <c r="E53">
        <f t="shared" si="3"/>
        <v>1</v>
      </c>
      <c r="F53">
        <v>5</v>
      </c>
      <c r="G53">
        <v>7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1</v>
      </c>
      <c r="O53">
        <f t="shared" si="11"/>
        <v>0</v>
      </c>
      <c r="P53">
        <v>3</v>
      </c>
      <c r="Q53">
        <v>2</v>
      </c>
      <c r="R53">
        <v>3</v>
      </c>
      <c r="S53">
        <v>3</v>
      </c>
      <c r="T53">
        <v>4</v>
      </c>
      <c r="U53">
        <v>1</v>
      </c>
      <c r="V53">
        <v>3</v>
      </c>
      <c r="W53">
        <v>3</v>
      </c>
      <c r="X53">
        <v>2</v>
      </c>
      <c r="Y53">
        <v>4</v>
      </c>
      <c r="Z53">
        <v>4</v>
      </c>
      <c r="AA53">
        <v>1</v>
      </c>
      <c r="AB53">
        <f t="shared" si="12"/>
        <v>1</v>
      </c>
      <c r="AC53" t="s">
        <v>83</v>
      </c>
      <c r="AD53">
        <f t="shared" si="13"/>
        <v>1</v>
      </c>
      <c r="AE53">
        <f t="shared" si="14"/>
        <v>1</v>
      </c>
      <c r="AF53">
        <f t="shared" si="15"/>
        <v>0</v>
      </c>
      <c r="AG53">
        <f t="shared" si="16"/>
        <v>0</v>
      </c>
      <c r="AH53">
        <f t="shared" si="17"/>
        <v>0</v>
      </c>
      <c r="AI53">
        <f t="shared" si="18"/>
        <v>0</v>
      </c>
      <c r="AJ53">
        <v>1</v>
      </c>
      <c r="AK53">
        <f t="shared" si="19"/>
        <v>1</v>
      </c>
      <c r="AL53">
        <v>10</v>
      </c>
      <c r="AM53">
        <v>14</v>
      </c>
      <c r="AN53">
        <v>15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 t="shared" si="20"/>
        <v>0</v>
      </c>
      <c r="BA53">
        <f t="shared" si="21"/>
        <v>0</v>
      </c>
      <c r="BB53">
        <f t="shared" si="22"/>
        <v>0</v>
      </c>
      <c r="BC53">
        <f t="shared" si="23"/>
        <v>0</v>
      </c>
      <c r="BD53">
        <f t="shared" si="24"/>
        <v>0</v>
      </c>
      <c r="BE53">
        <f t="shared" si="25"/>
        <v>0</v>
      </c>
      <c r="BF53">
        <f t="shared" si="26"/>
        <v>0</v>
      </c>
      <c r="BG53">
        <f t="shared" si="27"/>
        <v>0</v>
      </c>
      <c r="BH53">
        <f t="shared" si="28"/>
        <v>0</v>
      </c>
      <c r="BI53">
        <f t="shared" si="29"/>
        <v>1</v>
      </c>
      <c r="BJ53">
        <f t="shared" si="30"/>
        <v>0</v>
      </c>
      <c r="BK53">
        <f t="shared" si="31"/>
        <v>0</v>
      </c>
      <c r="BL53">
        <f t="shared" si="32"/>
        <v>0</v>
      </c>
      <c r="BM53">
        <f t="shared" si="33"/>
        <v>1</v>
      </c>
      <c r="BN53">
        <f t="shared" si="34"/>
        <v>1</v>
      </c>
      <c r="BO53">
        <f t="shared" si="35"/>
        <v>0</v>
      </c>
      <c r="BP53">
        <f t="shared" si="36"/>
        <v>0</v>
      </c>
      <c r="BQ53">
        <f t="shared" si="37"/>
        <v>0</v>
      </c>
      <c r="BR53">
        <v>1</v>
      </c>
      <c r="BS53">
        <v>2</v>
      </c>
      <c r="BT53">
        <v>2</v>
      </c>
      <c r="BU53">
        <v>1</v>
      </c>
      <c r="BV53">
        <v>3</v>
      </c>
      <c r="BW53">
        <v>2</v>
      </c>
      <c r="BX53">
        <v>3</v>
      </c>
      <c r="BY53">
        <v>3</v>
      </c>
      <c r="BZ53">
        <v>2</v>
      </c>
      <c r="CA53">
        <v>3</v>
      </c>
      <c r="CB53">
        <v>2</v>
      </c>
      <c r="CC53">
        <v>1</v>
      </c>
      <c r="CD53">
        <v>4</v>
      </c>
      <c r="CE53">
        <f t="shared" si="38"/>
        <v>0</v>
      </c>
      <c r="CF53">
        <f t="shared" si="39"/>
        <v>0</v>
      </c>
      <c r="CG53">
        <f t="shared" si="40"/>
        <v>0</v>
      </c>
      <c r="CH53">
        <f t="shared" si="41"/>
        <v>1</v>
      </c>
      <c r="CI53">
        <f t="shared" si="42"/>
        <v>0</v>
      </c>
      <c r="CJ53">
        <f t="shared" si="43"/>
        <v>0</v>
      </c>
      <c r="CL53">
        <v>3</v>
      </c>
      <c r="CM53">
        <v>4</v>
      </c>
      <c r="CN53">
        <v>3</v>
      </c>
      <c r="CO53">
        <v>3</v>
      </c>
      <c r="CP53">
        <v>3</v>
      </c>
      <c r="CQ53">
        <v>3</v>
      </c>
      <c r="CR53">
        <v>1</v>
      </c>
      <c r="CS53">
        <v>2</v>
      </c>
      <c r="CT53">
        <v>3</v>
      </c>
      <c r="CU53">
        <v>4</v>
      </c>
      <c r="CV53">
        <v>5</v>
      </c>
      <c r="CW53">
        <v>6</v>
      </c>
      <c r="CX53">
        <v>7</v>
      </c>
      <c r="CY53">
        <v>8</v>
      </c>
      <c r="CZ53">
        <v>0</v>
      </c>
      <c r="DA53">
        <v>0</v>
      </c>
      <c r="DB53">
        <f t="shared" si="44"/>
        <v>1</v>
      </c>
      <c r="DC53">
        <f t="shared" si="44"/>
        <v>1</v>
      </c>
      <c r="DD53">
        <f t="shared" si="44"/>
        <v>1</v>
      </c>
      <c r="DE53">
        <f t="shared" si="44"/>
        <v>1</v>
      </c>
      <c r="DF53">
        <f t="shared" si="44"/>
        <v>1</v>
      </c>
      <c r="DG53">
        <f t="shared" si="48"/>
        <v>1</v>
      </c>
      <c r="DH53">
        <f t="shared" si="48"/>
        <v>1</v>
      </c>
      <c r="DI53">
        <f t="shared" si="48"/>
        <v>1</v>
      </c>
      <c r="DJ53">
        <f t="shared" si="48"/>
        <v>0</v>
      </c>
      <c r="DK53">
        <f t="shared" si="49"/>
        <v>0</v>
      </c>
      <c r="DL53">
        <f t="shared" si="49"/>
        <v>0</v>
      </c>
      <c r="DM53">
        <v>1</v>
      </c>
      <c r="DN53">
        <v>2</v>
      </c>
      <c r="DO53">
        <v>3</v>
      </c>
      <c r="DP53">
        <v>4</v>
      </c>
      <c r="DQ53">
        <v>5</v>
      </c>
      <c r="DR53">
        <v>6</v>
      </c>
      <c r="DS53">
        <v>7</v>
      </c>
      <c r="DT53">
        <v>8</v>
      </c>
      <c r="DU53">
        <v>0</v>
      </c>
      <c r="DV53">
        <v>0</v>
      </c>
      <c r="DW53">
        <f t="shared" si="45"/>
        <v>1</v>
      </c>
      <c r="DX53">
        <f t="shared" si="45"/>
        <v>1</v>
      </c>
      <c r="DY53">
        <f t="shared" si="45"/>
        <v>1</v>
      </c>
      <c r="DZ53">
        <f t="shared" si="45"/>
        <v>1</v>
      </c>
      <c r="EA53">
        <f t="shared" si="45"/>
        <v>1</v>
      </c>
      <c r="EB53">
        <f t="shared" si="50"/>
        <v>1</v>
      </c>
      <c r="EC53">
        <f t="shared" si="50"/>
        <v>1</v>
      </c>
      <c r="ED53">
        <f t="shared" si="50"/>
        <v>1</v>
      </c>
      <c r="EE53">
        <f t="shared" si="50"/>
        <v>0</v>
      </c>
      <c r="EF53">
        <f t="shared" si="51"/>
        <v>0</v>
      </c>
      <c r="EG53">
        <f t="shared" si="51"/>
        <v>0</v>
      </c>
      <c r="EH53">
        <v>1</v>
      </c>
      <c r="EI53">
        <f t="shared" si="46"/>
        <v>1</v>
      </c>
      <c r="EJ53">
        <v>4</v>
      </c>
      <c r="EK53">
        <v>1</v>
      </c>
      <c r="EL53">
        <v>3</v>
      </c>
      <c r="EM53">
        <v>5</v>
      </c>
      <c r="EN53">
        <v>1</v>
      </c>
      <c r="EO53">
        <v>1</v>
      </c>
      <c r="EP53">
        <v>5</v>
      </c>
      <c r="EQ53">
        <v>5</v>
      </c>
      <c r="ER53">
        <v>5</v>
      </c>
      <c r="ES53">
        <v>5</v>
      </c>
      <c r="ET53">
        <v>4</v>
      </c>
      <c r="EU53">
        <v>5</v>
      </c>
      <c r="EV53">
        <v>5</v>
      </c>
      <c r="EW53">
        <v>5</v>
      </c>
      <c r="EX53">
        <v>2</v>
      </c>
      <c r="EY53">
        <f t="shared" si="47"/>
        <v>0</v>
      </c>
      <c r="EZ53">
        <f t="shared" si="47"/>
        <v>0</v>
      </c>
      <c r="FA53">
        <f t="shared" si="47"/>
        <v>1</v>
      </c>
      <c r="FB53">
        <f t="shared" si="47"/>
        <v>0</v>
      </c>
      <c r="FC53">
        <f t="shared" si="47"/>
        <v>0</v>
      </c>
      <c r="FD53">
        <f t="shared" si="52"/>
        <v>0</v>
      </c>
    </row>
    <row r="54" spans="1:160" x14ac:dyDescent="0.35">
      <c r="A54" t="s">
        <v>155</v>
      </c>
      <c r="B54">
        <v>34.443603520000003</v>
      </c>
      <c r="C54">
        <v>-86.936897279999997</v>
      </c>
      <c r="D54">
        <v>2</v>
      </c>
      <c r="E54">
        <f t="shared" si="3"/>
        <v>0</v>
      </c>
      <c r="F54">
        <v>4</v>
      </c>
      <c r="G54" t="s">
        <v>143</v>
      </c>
      <c r="H54">
        <f t="shared" si="4"/>
        <v>1</v>
      </c>
      <c r="I54">
        <f t="shared" si="5"/>
        <v>1</v>
      </c>
      <c r="J54">
        <f t="shared" si="6"/>
        <v>0</v>
      </c>
      <c r="K54">
        <f t="shared" si="7"/>
        <v>1</v>
      </c>
      <c r="L54">
        <f t="shared" si="8"/>
        <v>1</v>
      </c>
      <c r="M54">
        <f t="shared" si="9"/>
        <v>1</v>
      </c>
      <c r="N54">
        <f t="shared" si="10"/>
        <v>0</v>
      </c>
      <c r="O54">
        <f t="shared" si="11"/>
        <v>0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4</v>
      </c>
      <c r="X54">
        <v>4</v>
      </c>
      <c r="Y54">
        <v>4</v>
      </c>
      <c r="Z54">
        <v>4</v>
      </c>
      <c r="AA54">
        <v>1</v>
      </c>
      <c r="AB54">
        <f t="shared" si="12"/>
        <v>1</v>
      </c>
      <c r="AC54" t="s">
        <v>63</v>
      </c>
      <c r="AD54">
        <f t="shared" si="13"/>
        <v>0</v>
      </c>
      <c r="AE54">
        <f t="shared" si="14"/>
        <v>1</v>
      </c>
      <c r="AF54">
        <f t="shared" si="15"/>
        <v>0</v>
      </c>
      <c r="AG54">
        <f t="shared" si="16"/>
        <v>0</v>
      </c>
      <c r="AH54">
        <f t="shared" si="17"/>
        <v>1</v>
      </c>
      <c r="AI54">
        <f t="shared" si="18"/>
        <v>0</v>
      </c>
      <c r="AJ54">
        <v>1</v>
      </c>
      <c r="AK54">
        <f t="shared" si="19"/>
        <v>1</v>
      </c>
      <c r="AL54">
        <v>2</v>
      </c>
      <c r="AM54">
        <v>15</v>
      </c>
      <c r="AN54">
        <v>17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 t="shared" si="20"/>
        <v>0</v>
      </c>
      <c r="BA54">
        <f t="shared" si="21"/>
        <v>1</v>
      </c>
      <c r="BB54">
        <f t="shared" si="22"/>
        <v>0</v>
      </c>
      <c r="BC54">
        <f t="shared" si="23"/>
        <v>0</v>
      </c>
      <c r="BD54">
        <f t="shared" si="24"/>
        <v>0</v>
      </c>
      <c r="BE54">
        <f t="shared" si="25"/>
        <v>0</v>
      </c>
      <c r="BF54">
        <f t="shared" si="26"/>
        <v>0</v>
      </c>
      <c r="BG54">
        <f t="shared" si="27"/>
        <v>0</v>
      </c>
      <c r="BH54">
        <f t="shared" si="28"/>
        <v>0</v>
      </c>
      <c r="BI54">
        <f t="shared" si="29"/>
        <v>0</v>
      </c>
      <c r="BJ54">
        <f t="shared" si="30"/>
        <v>0</v>
      </c>
      <c r="BK54">
        <f t="shared" si="31"/>
        <v>0</v>
      </c>
      <c r="BL54">
        <f t="shared" si="32"/>
        <v>0</v>
      </c>
      <c r="BM54">
        <f t="shared" si="33"/>
        <v>0</v>
      </c>
      <c r="BN54">
        <f t="shared" si="34"/>
        <v>1</v>
      </c>
      <c r="BO54">
        <f t="shared" si="35"/>
        <v>0</v>
      </c>
      <c r="BP54">
        <f t="shared" si="36"/>
        <v>1</v>
      </c>
      <c r="BQ54">
        <f t="shared" si="37"/>
        <v>0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 t="s">
        <v>75</v>
      </c>
      <c r="CE54">
        <f t="shared" si="38"/>
        <v>0</v>
      </c>
      <c r="CF54">
        <f t="shared" si="39"/>
        <v>0</v>
      </c>
      <c r="CG54">
        <f t="shared" si="40"/>
        <v>1</v>
      </c>
      <c r="CH54">
        <f t="shared" si="41"/>
        <v>0</v>
      </c>
      <c r="CI54">
        <f t="shared" si="42"/>
        <v>1</v>
      </c>
      <c r="CJ54">
        <f t="shared" si="43"/>
        <v>0</v>
      </c>
      <c r="CL54">
        <v>4</v>
      </c>
      <c r="CM54">
        <v>5</v>
      </c>
      <c r="CN54">
        <v>5</v>
      </c>
      <c r="CO54">
        <v>5</v>
      </c>
      <c r="CP54">
        <v>5</v>
      </c>
      <c r="CQ54">
        <v>5</v>
      </c>
      <c r="CR54">
        <v>1</v>
      </c>
      <c r="CS54">
        <v>3</v>
      </c>
      <c r="CT54">
        <v>8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f t="shared" si="44"/>
        <v>1</v>
      </c>
      <c r="DC54">
        <f t="shared" si="44"/>
        <v>0</v>
      </c>
      <c r="DD54">
        <f t="shared" si="44"/>
        <v>1</v>
      </c>
      <c r="DE54">
        <f t="shared" si="44"/>
        <v>0</v>
      </c>
      <c r="DF54">
        <f t="shared" si="44"/>
        <v>0</v>
      </c>
      <c r="DG54">
        <f t="shared" si="48"/>
        <v>0</v>
      </c>
      <c r="DH54">
        <f t="shared" si="48"/>
        <v>0</v>
      </c>
      <c r="DI54">
        <f t="shared" si="48"/>
        <v>1</v>
      </c>
      <c r="DJ54">
        <f t="shared" si="48"/>
        <v>0</v>
      </c>
      <c r="DK54">
        <f t="shared" si="49"/>
        <v>0</v>
      </c>
      <c r="DL54">
        <f t="shared" si="49"/>
        <v>0</v>
      </c>
      <c r="DM54">
        <v>1</v>
      </c>
      <c r="DN54">
        <v>3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f t="shared" si="45"/>
        <v>1</v>
      </c>
      <c r="DX54">
        <f t="shared" si="45"/>
        <v>0</v>
      </c>
      <c r="DY54">
        <f t="shared" si="45"/>
        <v>1</v>
      </c>
      <c r="DZ54">
        <f t="shared" si="45"/>
        <v>0</v>
      </c>
      <c r="EA54">
        <f t="shared" si="45"/>
        <v>0</v>
      </c>
      <c r="EB54">
        <f t="shared" si="50"/>
        <v>0</v>
      </c>
      <c r="EC54">
        <f t="shared" si="50"/>
        <v>0</v>
      </c>
      <c r="ED54">
        <f t="shared" si="50"/>
        <v>0</v>
      </c>
      <c r="EE54">
        <f t="shared" si="50"/>
        <v>0</v>
      </c>
      <c r="EF54">
        <f t="shared" si="51"/>
        <v>0</v>
      </c>
      <c r="EG54">
        <f t="shared" si="51"/>
        <v>0</v>
      </c>
      <c r="EH54">
        <v>1</v>
      </c>
      <c r="EI54">
        <f t="shared" si="46"/>
        <v>1</v>
      </c>
      <c r="EJ54">
        <v>2</v>
      </c>
      <c r="EK54">
        <v>1</v>
      </c>
      <c r="EL54">
        <v>1</v>
      </c>
      <c r="EM54">
        <v>1</v>
      </c>
      <c r="EN54">
        <v>1</v>
      </c>
      <c r="EO54">
        <v>2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2</v>
      </c>
      <c r="EY54">
        <f t="shared" si="47"/>
        <v>0</v>
      </c>
      <c r="EZ54">
        <f t="shared" si="47"/>
        <v>0</v>
      </c>
      <c r="FA54">
        <f t="shared" si="47"/>
        <v>1</v>
      </c>
      <c r="FB54">
        <f t="shared" si="47"/>
        <v>0</v>
      </c>
      <c r="FC54">
        <f t="shared" si="47"/>
        <v>0</v>
      </c>
      <c r="FD54">
        <f t="shared" si="52"/>
        <v>0</v>
      </c>
    </row>
    <row r="55" spans="1:160" x14ac:dyDescent="0.35">
      <c r="A55" t="s">
        <v>156</v>
      </c>
      <c r="B55">
        <v>41.930999759999999</v>
      </c>
      <c r="C55">
        <v>-88.009002690000003</v>
      </c>
      <c r="D55">
        <v>2</v>
      </c>
      <c r="E55">
        <f t="shared" si="3"/>
        <v>0</v>
      </c>
      <c r="F55">
        <v>2</v>
      </c>
      <c r="G55" t="s">
        <v>120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1</v>
      </c>
      <c r="L55">
        <f t="shared" si="8"/>
        <v>1</v>
      </c>
      <c r="M55">
        <f t="shared" si="9"/>
        <v>1</v>
      </c>
      <c r="N55">
        <f t="shared" si="10"/>
        <v>0</v>
      </c>
      <c r="O55">
        <f t="shared" si="11"/>
        <v>0</v>
      </c>
      <c r="P55">
        <v>5</v>
      </c>
      <c r="Q55">
        <v>5</v>
      </c>
      <c r="R55">
        <v>3</v>
      </c>
      <c r="S55">
        <v>4</v>
      </c>
      <c r="T55">
        <v>5</v>
      </c>
      <c r="U55">
        <v>2</v>
      </c>
      <c r="V55">
        <v>4</v>
      </c>
      <c r="W55">
        <v>5</v>
      </c>
      <c r="X55">
        <v>5</v>
      </c>
      <c r="Y55">
        <v>2</v>
      </c>
      <c r="Z55">
        <v>4</v>
      </c>
      <c r="AA55">
        <v>1</v>
      </c>
      <c r="AB55">
        <f t="shared" si="12"/>
        <v>1</v>
      </c>
      <c r="AC55" t="s">
        <v>68</v>
      </c>
      <c r="AD55">
        <f t="shared" si="13"/>
        <v>0</v>
      </c>
      <c r="AE55">
        <f t="shared" si="14"/>
        <v>1</v>
      </c>
      <c r="AF55">
        <f t="shared" si="15"/>
        <v>1</v>
      </c>
      <c r="AG55">
        <f t="shared" si="16"/>
        <v>0</v>
      </c>
      <c r="AH55">
        <f t="shared" si="17"/>
        <v>1</v>
      </c>
      <c r="AI55">
        <f t="shared" si="18"/>
        <v>0</v>
      </c>
      <c r="AJ55">
        <v>1</v>
      </c>
      <c r="AK55">
        <f t="shared" si="19"/>
        <v>1</v>
      </c>
      <c r="AL55">
        <v>3</v>
      </c>
      <c r="AM55">
        <v>4</v>
      </c>
      <c r="AN55">
        <v>5</v>
      </c>
      <c r="AO55">
        <v>10</v>
      </c>
      <c r="AP55">
        <v>13</v>
      </c>
      <c r="AQ55">
        <v>14</v>
      </c>
      <c r="AR55">
        <v>15</v>
      </c>
      <c r="AS55">
        <v>17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20"/>
        <v>0</v>
      </c>
      <c r="BA55">
        <f t="shared" si="21"/>
        <v>0</v>
      </c>
      <c r="BB55">
        <f t="shared" si="22"/>
        <v>1</v>
      </c>
      <c r="BC55">
        <f t="shared" si="23"/>
        <v>1</v>
      </c>
      <c r="BD55">
        <f t="shared" si="24"/>
        <v>1</v>
      </c>
      <c r="BE55">
        <f t="shared" si="25"/>
        <v>0</v>
      </c>
      <c r="BF55">
        <f t="shared" si="26"/>
        <v>0</v>
      </c>
      <c r="BG55">
        <f t="shared" si="27"/>
        <v>0</v>
      </c>
      <c r="BH55">
        <f t="shared" si="28"/>
        <v>0</v>
      </c>
      <c r="BI55">
        <f t="shared" si="29"/>
        <v>1</v>
      </c>
      <c r="BJ55">
        <f t="shared" si="30"/>
        <v>0</v>
      </c>
      <c r="BK55">
        <f t="shared" si="31"/>
        <v>0</v>
      </c>
      <c r="BL55">
        <f t="shared" si="32"/>
        <v>1</v>
      </c>
      <c r="BM55">
        <f t="shared" si="33"/>
        <v>1</v>
      </c>
      <c r="BN55">
        <f t="shared" si="34"/>
        <v>1</v>
      </c>
      <c r="BO55">
        <f t="shared" si="35"/>
        <v>0</v>
      </c>
      <c r="BP55">
        <f t="shared" si="36"/>
        <v>1</v>
      </c>
      <c r="BQ55">
        <f t="shared" si="37"/>
        <v>0</v>
      </c>
      <c r="BR55">
        <v>1</v>
      </c>
      <c r="BS55">
        <v>3</v>
      </c>
      <c r="BT55">
        <v>4</v>
      </c>
      <c r="BU55">
        <v>3</v>
      </c>
      <c r="BV55">
        <v>5</v>
      </c>
      <c r="BW55">
        <v>2</v>
      </c>
      <c r="BX55">
        <v>4</v>
      </c>
      <c r="BY55">
        <v>2</v>
      </c>
      <c r="BZ55">
        <v>2</v>
      </c>
      <c r="CA55">
        <v>5</v>
      </c>
      <c r="CB55">
        <v>3</v>
      </c>
      <c r="CC55">
        <v>1</v>
      </c>
      <c r="CD55" t="s">
        <v>157</v>
      </c>
      <c r="CE55">
        <f t="shared" si="38"/>
        <v>1</v>
      </c>
      <c r="CF55">
        <f t="shared" si="39"/>
        <v>0</v>
      </c>
      <c r="CG55">
        <f t="shared" si="40"/>
        <v>1</v>
      </c>
      <c r="CH55">
        <f t="shared" si="41"/>
        <v>0</v>
      </c>
      <c r="CI55">
        <f t="shared" si="42"/>
        <v>1</v>
      </c>
      <c r="CJ55">
        <f t="shared" si="43"/>
        <v>0</v>
      </c>
      <c r="CL55">
        <v>3</v>
      </c>
      <c r="CM55">
        <v>4</v>
      </c>
      <c r="CN55">
        <v>4</v>
      </c>
      <c r="CO55">
        <v>5</v>
      </c>
      <c r="CP55">
        <v>3</v>
      </c>
      <c r="CQ55">
        <v>2</v>
      </c>
      <c r="CR55">
        <v>1</v>
      </c>
      <c r="CS55">
        <v>2</v>
      </c>
      <c r="CT55">
        <v>3</v>
      </c>
      <c r="CU55">
        <v>4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f t="shared" si="44"/>
        <v>1</v>
      </c>
      <c r="DC55">
        <f t="shared" si="44"/>
        <v>1</v>
      </c>
      <c r="DD55">
        <f t="shared" si="44"/>
        <v>1</v>
      </c>
      <c r="DE55">
        <f t="shared" si="44"/>
        <v>1</v>
      </c>
      <c r="DF55">
        <f t="shared" si="44"/>
        <v>0</v>
      </c>
      <c r="DG55">
        <f t="shared" si="48"/>
        <v>0</v>
      </c>
      <c r="DH55">
        <f t="shared" si="48"/>
        <v>0</v>
      </c>
      <c r="DI55">
        <f t="shared" si="48"/>
        <v>0</v>
      </c>
      <c r="DJ55">
        <f t="shared" si="48"/>
        <v>0</v>
      </c>
      <c r="DK55">
        <f t="shared" si="49"/>
        <v>0</v>
      </c>
      <c r="DL55">
        <f t="shared" si="49"/>
        <v>0</v>
      </c>
      <c r="DM55">
        <v>1</v>
      </c>
      <c r="DN55">
        <v>3</v>
      </c>
      <c r="DO55">
        <v>4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f t="shared" si="45"/>
        <v>1</v>
      </c>
      <c r="DX55">
        <f t="shared" si="45"/>
        <v>0</v>
      </c>
      <c r="DY55">
        <f t="shared" si="45"/>
        <v>1</v>
      </c>
      <c r="DZ55">
        <f t="shared" si="45"/>
        <v>1</v>
      </c>
      <c r="EA55">
        <f t="shared" si="45"/>
        <v>0</v>
      </c>
      <c r="EB55">
        <f t="shared" si="50"/>
        <v>0</v>
      </c>
      <c r="EC55">
        <f t="shared" si="50"/>
        <v>0</v>
      </c>
      <c r="ED55">
        <f t="shared" si="50"/>
        <v>0</v>
      </c>
      <c r="EE55">
        <f t="shared" si="50"/>
        <v>0</v>
      </c>
      <c r="EF55">
        <f t="shared" si="51"/>
        <v>0</v>
      </c>
      <c r="EG55">
        <f t="shared" si="51"/>
        <v>0</v>
      </c>
      <c r="EH55">
        <v>1</v>
      </c>
      <c r="EI55">
        <f t="shared" si="46"/>
        <v>1</v>
      </c>
      <c r="EJ55">
        <v>4</v>
      </c>
      <c r="EK55">
        <v>1</v>
      </c>
      <c r="EL55">
        <v>2</v>
      </c>
      <c r="EM55">
        <v>4</v>
      </c>
      <c r="EN55">
        <v>1</v>
      </c>
      <c r="EO55">
        <v>1</v>
      </c>
      <c r="EP55">
        <v>2</v>
      </c>
      <c r="EQ55">
        <v>4</v>
      </c>
      <c r="ER55">
        <v>2</v>
      </c>
      <c r="ES55">
        <v>1</v>
      </c>
      <c r="ET55">
        <v>4</v>
      </c>
      <c r="EU55">
        <v>4</v>
      </c>
      <c r="EV55">
        <v>1</v>
      </c>
      <c r="EW55">
        <v>1</v>
      </c>
      <c r="EX55" t="s">
        <v>69</v>
      </c>
      <c r="EY55">
        <f t="shared" si="47"/>
        <v>0</v>
      </c>
      <c r="EZ55">
        <f t="shared" si="47"/>
        <v>0</v>
      </c>
      <c r="FA55">
        <f t="shared" si="47"/>
        <v>1</v>
      </c>
      <c r="FB55">
        <f t="shared" si="47"/>
        <v>1</v>
      </c>
      <c r="FC55">
        <f t="shared" si="47"/>
        <v>0</v>
      </c>
      <c r="FD55">
        <f t="shared" si="52"/>
        <v>0</v>
      </c>
    </row>
    <row r="56" spans="1:160" x14ac:dyDescent="0.35">
      <c r="A56" t="s">
        <v>159</v>
      </c>
      <c r="B56">
        <v>36.669403080000002</v>
      </c>
      <c r="C56">
        <v>-80.939498900000004</v>
      </c>
      <c r="D56">
        <v>2</v>
      </c>
      <c r="E56">
        <f t="shared" si="3"/>
        <v>0</v>
      </c>
      <c r="F56">
        <v>2</v>
      </c>
      <c r="G56">
        <v>6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  <c r="M56">
        <f t="shared" si="9"/>
        <v>1</v>
      </c>
      <c r="N56">
        <f t="shared" si="10"/>
        <v>0</v>
      </c>
      <c r="O56">
        <f t="shared" si="11"/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f t="shared" si="12"/>
        <v>0</v>
      </c>
      <c r="AC56">
        <v>0</v>
      </c>
      <c r="AD56">
        <f t="shared" si="13"/>
        <v>0</v>
      </c>
      <c r="AE56">
        <f t="shared" si="14"/>
        <v>0</v>
      </c>
      <c r="AF56">
        <f t="shared" si="15"/>
        <v>0</v>
      </c>
      <c r="AG56">
        <f t="shared" si="16"/>
        <v>0</v>
      </c>
      <c r="AH56">
        <f t="shared" si="17"/>
        <v>0</v>
      </c>
      <c r="AI56">
        <f t="shared" si="18"/>
        <v>0</v>
      </c>
      <c r="AJ56">
        <v>2</v>
      </c>
      <c r="AK56">
        <f t="shared" si="19"/>
        <v>0</v>
      </c>
      <c r="AL56">
        <v>15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si="20"/>
        <v>0</v>
      </c>
      <c r="BA56">
        <f t="shared" si="21"/>
        <v>0</v>
      </c>
      <c r="BB56">
        <f t="shared" si="22"/>
        <v>0</v>
      </c>
      <c r="BC56">
        <f t="shared" si="23"/>
        <v>0</v>
      </c>
      <c r="BD56">
        <f t="shared" si="24"/>
        <v>0</v>
      </c>
      <c r="BE56">
        <f t="shared" si="25"/>
        <v>0</v>
      </c>
      <c r="BF56">
        <f t="shared" si="26"/>
        <v>0</v>
      </c>
      <c r="BG56">
        <f t="shared" si="27"/>
        <v>0</v>
      </c>
      <c r="BH56">
        <f t="shared" si="28"/>
        <v>0</v>
      </c>
      <c r="BI56">
        <f t="shared" si="29"/>
        <v>0</v>
      </c>
      <c r="BJ56">
        <f t="shared" si="30"/>
        <v>0</v>
      </c>
      <c r="BK56">
        <f t="shared" si="31"/>
        <v>0</v>
      </c>
      <c r="BL56">
        <f t="shared" si="32"/>
        <v>0</v>
      </c>
      <c r="BM56">
        <f t="shared" si="33"/>
        <v>0</v>
      </c>
      <c r="BN56">
        <f t="shared" si="34"/>
        <v>1</v>
      </c>
      <c r="BO56">
        <f t="shared" si="35"/>
        <v>0</v>
      </c>
      <c r="BP56">
        <f t="shared" si="36"/>
        <v>0</v>
      </c>
      <c r="BQ56">
        <f t="shared" si="37"/>
        <v>0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4</v>
      </c>
      <c r="CE56">
        <f t="shared" si="38"/>
        <v>0</v>
      </c>
      <c r="CF56">
        <f t="shared" si="39"/>
        <v>0</v>
      </c>
      <c r="CG56">
        <f t="shared" si="40"/>
        <v>0</v>
      </c>
      <c r="CH56">
        <f t="shared" si="41"/>
        <v>1</v>
      </c>
      <c r="CI56">
        <f t="shared" si="42"/>
        <v>0</v>
      </c>
      <c r="CJ56">
        <f t="shared" si="43"/>
        <v>0</v>
      </c>
      <c r="CL56">
        <v>3</v>
      </c>
      <c r="CM56">
        <v>3</v>
      </c>
      <c r="CN56">
        <v>3</v>
      </c>
      <c r="CO56">
        <v>3</v>
      </c>
      <c r="CP56">
        <v>3</v>
      </c>
      <c r="CQ56">
        <v>3</v>
      </c>
      <c r="CR56">
        <v>11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f t="shared" si="44"/>
        <v>0</v>
      </c>
      <c r="DC56">
        <f t="shared" si="44"/>
        <v>0</v>
      </c>
      <c r="DD56">
        <f t="shared" si="44"/>
        <v>0</v>
      </c>
      <c r="DE56">
        <f t="shared" si="44"/>
        <v>0</v>
      </c>
      <c r="DF56">
        <f t="shared" si="44"/>
        <v>0</v>
      </c>
      <c r="DG56">
        <f t="shared" si="48"/>
        <v>0</v>
      </c>
      <c r="DH56">
        <f t="shared" si="48"/>
        <v>0</v>
      </c>
      <c r="DI56">
        <f t="shared" si="48"/>
        <v>0</v>
      </c>
      <c r="DJ56">
        <f t="shared" si="48"/>
        <v>0</v>
      </c>
      <c r="DK56">
        <f t="shared" si="49"/>
        <v>0</v>
      </c>
      <c r="DL56">
        <f t="shared" si="49"/>
        <v>1</v>
      </c>
      <c r="DM56">
        <v>11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f t="shared" si="45"/>
        <v>0</v>
      </c>
      <c r="DX56">
        <f t="shared" si="45"/>
        <v>0</v>
      </c>
      <c r="DY56">
        <f t="shared" si="45"/>
        <v>0</v>
      </c>
      <c r="DZ56">
        <f t="shared" si="45"/>
        <v>0</v>
      </c>
      <c r="EA56">
        <f t="shared" si="45"/>
        <v>0</v>
      </c>
      <c r="EB56">
        <f t="shared" si="50"/>
        <v>0</v>
      </c>
      <c r="EC56">
        <f t="shared" si="50"/>
        <v>0</v>
      </c>
      <c r="ED56">
        <f t="shared" si="50"/>
        <v>0</v>
      </c>
      <c r="EE56">
        <f t="shared" si="50"/>
        <v>0</v>
      </c>
      <c r="EF56">
        <f t="shared" si="51"/>
        <v>0</v>
      </c>
      <c r="EG56">
        <f t="shared" si="51"/>
        <v>1</v>
      </c>
      <c r="EH56">
        <v>2</v>
      </c>
      <c r="EI56">
        <f t="shared" si="46"/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f t="shared" si="47"/>
        <v>1</v>
      </c>
      <c r="EZ56">
        <f t="shared" si="47"/>
        <v>0</v>
      </c>
      <c r="FA56">
        <f t="shared" si="47"/>
        <v>0</v>
      </c>
      <c r="FB56">
        <f t="shared" si="47"/>
        <v>0</v>
      </c>
      <c r="FC56">
        <f t="shared" si="47"/>
        <v>0</v>
      </c>
      <c r="FD56">
        <f t="shared" si="52"/>
        <v>0</v>
      </c>
    </row>
    <row r="57" spans="1:160" x14ac:dyDescent="0.35">
      <c r="A57" t="s">
        <v>160</v>
      </c>
      <c r="B57">
        <v>37.751007080000001</v>
      </c>
      <c r="C57">
        <v>-97.821998600000001</v>
      </c>
      <c r="D57">
        <v>2</v>
      </c>
      <c r="E57">
        <f t="shared" si="3"/>
        <v>0</v>
      </c>
      <c r="F57">
        <v>4</v>
      </c>
      <c r="G57">
        <v>2</v>
      </c>
      <c r="H57">
        <f t="shared" si="4"/>
        <v>0</v>
      </c>
      <c r="I57">
        <f t="shared" si="5"/>
        <v>1</v>
      </c>
      <c r="J57">
        <f t="shared" si="6"/>
        <v>0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v>2</v>
      </c>
      <c r="Q57">
        <v>3</v>
      </c>
      <c r="R57">
        <v>2</v>
      </c>
      <c r="S57">
        <v>3</v>
      </c>
      <c r="T57">
        <v>3</v>
      </c>
      <c r="U57">
        <v>2</v>
      </c>
      <c r="V57">
        <v>2</v>
      </c>
      <c r="W57">
        <v>1</v>
      </c>
      <c r="X57">
        <v>2</v>
      </c>
      <c r="Y57">
        <v>3</v>
      </c>
      <c r="Z57">
        <v>1</v>
      </c>
      <c r="AA57">
        <v>1</v>
      </c>
      <c r="AB57">
        <f t="shared" si="12"/>
        <v>1</v>
      </c>
      <c r="AC57">
        <v>3</v>
      </c>
      <c r="AD57">
        <f t="shared" si="13"/>
        <v>0</v>
      </c>
      <c r="AE57">
        <f t="shared" si="14"/>
        <v>0</v>
      </c>
      <c r="AF57">
        <f t="shared" si="15"/>
        <v>1</v>
      </c>
      <c r="AG57">
        <f t="shared" si="16"/>
        <v>0</v>
      </c>
      <c r="AH57">
        <f t="shared" si="17"/>
        <v>0</v>
      </c>
      <c r="AI57">
        <f t="shared" si="18"/>
        <v>0</v>
      </c>
      <c r="AJ57">
        <v>1</v>
      </c>
      <c r="AK57">
        <f t="shared" si="19"/>
        <v>1</v>
      </c>
      <c r="AL57">
        <v>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 t="shared" si="20"/>
        <v>0</v>
      </c>
      <c r="BA57">
        <f t="shared" si="21"/>
        <v>0</v>
      </c>
      <c r="BB57">
        <f t="shared" si="22"/>
        <v>1</v>
      </c>
      <c r="BC57">
        <f t="shared" si="23"/>
        <v>0</v>
      </c>
      <c r="BD57">
        <f t="shared" si="24"/>
        <v>0</v>
      </c>
      <c r="BE57">
        <f t="shared" si="25"/>
        <v>0</v>
      </c>
      <c r="BF57">
        <f t="shared" si="26"/>
        <v>0</v>
      </c>
      <c r="BG57">
        <f t="shared" si="27"/>
        <v>0</v>
      </c>
      <c r="BH57">
        <f t="shared" si="28"/>
        <v>0</v>
      </c>
      <c r="BI57">
        <f t="shared" si="29"/>
        <v>0</v>
      </c>
      <c r="BJ57">
        <f t="shared" si="30"/>
        <v>0</v>
      </c>
      <c r="BK57">
        <f t="shared" si="31"/>
        <v>0</v>
      </c>
      <c r="BL57">
        <f t="shared" si="32"/>
        <v>0</v>
      </c>
      <c r="BM57">
        <f t="shared" si="33"/>
        <v>0</v>
      </c>
      <c r="BN57">
        <f t="shared" si="34"/>
        <v>0</v>
      </c>
      <c r="BO57">
        <f t="shared" si="35"/>
        <v>0</v>
      </c>
      <c r="BP57">
        <f t="shared" si="36"/>
        <v>0</v>
      </c>
      <c r="BQ57">
        <f t="shared" si="37"/>
        <v>0</v>
      </c>
      <c r="BR57">
        <v>2</v>
      </c>
      <c r="BS57">
        <v>3</v>
      </c>
      <c r="BT57">
        <v>1</v>
      </c>
      <c r="BU57">
        <v>4</v>
      </c>
      <c r="BV57">
        <v>3</v>
      </c>
      <c r="BW57">
        <v>2</v>
      </c>
      <c r="BX57">
        <v>2</v>
      </c>
      <c r="BY57">
        <v>3</v>
      </c>
      <c r="BZ57">
        <v>4</v>
      </c>
      <c r="CA57">
        <v>2</v>
      </c>
      <c r="CB57">
        <v>1</v>
      </c>
      <c r="CC57">
        <v>3</v>
      </c>
      <c r="CD57">
        <v>2</v>
      </c>
      <c r="CE57">
        <f t="shared" si="38"/>
        <v>0</v>
      </c>
      <c r="CF57">
        <f t="shared" si="39"/>
        <v>1</v>
      </c>
      <c r="CG57">
        <f t="shared" si="40"/>
        <v>0</v>
      </c>
      <c r="CH57">
        <f t="shared" si="41"/>
        <v>0</v>
      </c>
      <c r="CI57">
        <f t="shared" si="42"/>
        <v>0</v>
      </c>
      <c r="CJ57">
        <f t="shared" si="43"/>
        <v>0</v>
      </c>
      <c r="CL57">
        <v>1</v>
      </c>
      <c r="CM57">
        <v>1</v>
      </c>
      <c r="CN57">
        <v>3</v>
      </c>
      <c r="CO57">
        <v>2</v>
      </c>
      <c r="CP57">
        <v>1</v>
      </c>
      <c r="CQ57">
        <v>3</v>
      </c>
      <c r="CR57">
        <v>3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f t="shared" si="44"/>
        <v>0</v>
      </c>
      <c r="DC57">
        <f t="shared" si="44"/>
        <v>0</v>
      </c>
      <c r="DD57">
        <f t="shared" si="44"/>
        <v>1</v>
      </c>
      <c r="DE57">
        <f t="shared" si="44"/>
        <v>0</v>
      </c>
      <c r="DF57">
        <f t="shared" si="44"/>
        <v>0</v>
      </c>
      <c r="DG57">
        <f t="shared" si="48"/>
        <v>0</v>
      </c>
      <c r="DH57">
        <f t="shared" si="48"/>
        <v>0</v>
      </c>
      <c r="DI57">
        <f t="shared" si="48"/>
        <v>0</v>
      </c>
      <c r="DJ57">
        <f t="shared" si="48"/>
        <v>0</v>
      </c>
      <c r="DK57">
        <f t="shared" si="49"/>
        <v>0</v>
      </c>
      <c r="DL57">
        <f t="shared" si="49"/>
        <v>0</v>
      </c>
      <c r="DM57">
        <v>2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f t="shared" si="45"/>
        <v>0</v>
      </c>
      <c r="DX57">
        <f t="shared" si="45"/>
        <v>1</v>
      </c>
      <c r="DY57">
        <f t="shared" si="45"/>
        <v>0</v>
      </c>
      <c r="DZ57">
        <f t="shared" si="45"/>
        <v>0</v>
      </c>
      <c r="EA57">
        <f t="shared" si="45"/>
        <v>0</v>
      </c>
      <c r="EB57">
        <f t="shared" si="50"/>
        <v>0</v>
      </c>
      <c r="EC57">
        <f t="shared" si="50"/>
        <v>0</v>
      </c>
      <c r="ED57">
        <f t="shared" si="50"/>
        <v>0</v>
      </c>
      <c r="EE57">
        <f t="shared" si="50"/>
        <v>0</v>
      </c>
      <c r="EF57">
        <f t="shared" si="51"/>
        <v>0</v>
      </c>
      <c r="EG57">
        <f t="shared" si="51"/>
        <v>0</v>
      </c>
      <c r="EH57">
        <v>1</v>
      </c>
      <c r="EI57">
        <f t="shared" si="46"/>
        <v>1</v>
      </c>
      <c r="EJ57">
        <v>2</v>
      </c>
      <c r="EK57">
        <v>5</v>
      </c>
      <c r="EL57">
        <v>3</v>
      </c>
      <c r="EM57">
        <v>2</v>
      </c>
      <c r="EN57">
        <v>1</v>
      </c>
      <c r="EO57">
        <v>2</v>
      </c>
      <c r="EP57">
        <v>3</v>
      </c>
      <c r="EQ57">
        <v>2</v>
      </c>
      <c r="ER57">
        <v>2</v>
      </c>
      <c r="ES57">
        <v>3</v>
      </c>
      <c r="ET57">
        <v>2</v>
      </c>
      <c r="EU57">
        <v>3</v>
      </c>
      <c r="EV57">
        <v>1</v>
      </c>
      <c r="EW57">
        <v>4</v>
      </c>
      <c r="EX57">
        <v>0</v>
      </c>
      <c r="EY57">
        <f t="shared" si="47"/>
        <v>1</v>
      </c>
      <c r="EZ57">
        <f t="shared" si="47"/>
        <v>0</v>
      </c>
      <c r="FA57">
        <f t="shared" si="47"/>
        <v>0</v>
      </c>
      <c r="FB57">
        <f t="shared" si="47"/>
        <v>0</v>
      </c>
      <c r="FC57">
        <f t="shared" si="47"/>
        <v>0</v>
      </c>
      <c r="FD57">
        <f t="shared" si="52"/>
        <v>0</v>
      </c>
    </row>
    <row r="58" spans="1:160" x14ac:dyDescent="0.35">
      <c r="A58" t="s">
        <v>161</v>
      </c>
      <c r="B58">
        <v>29.832107539999999</v>
      </c>
      <c r="C58">
        <v>-95.734596249999996</v>
      </c>
      <c r="D58">
        <v>2</v>
      </c>
      <c r="E58">
        <f t="shared" si="3"/>
        <v>0</v>
      </c>
      <c r="F58">
        <v>5</v>
      </c>
      <c r="G58" t="s">
        <v>104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1</v>
      </c>
      <c r="L58">
        <f t="shared" si="8"/>
        <v>0</v>
      </c>
      <c r="M58">
        <f t="shared" si="9"/>
        <v>1</v>
      </c>
      <c r="N58">
        <f t="shared" si="10"/>
        <v>0</v>
      </c>
      <c r="O58">
        <f t="shared" si="11"/>
        <v>0</v>
      </c>
      <c r="P58">
        <v>2</v>
      </c>
      <c r="Q58">
        <v>5</v>
      </c>
      <c r="R58">
        <v>2</v>
      </c>
      <c r="S58">
        <v>2</v>
      </c>
      <c r="T58">
        <v>3</v>
      </c>
      <c r="U58">
        <v>3</v>
      </c>
      <c r="V58">
        <v>3</v>
      </c>
      <c r="W58">
        <v>4</v>
      </c>
      <c r="X58">
        <v>4</v>
      </c>
      <c r="Y58">
        <v>2</v>
      </c>
      <c r="Z58">
        <v>5</v>
      </c>
      <c r="AA58">
        <v>2</v>
      </c>
      <c r="AB58">
        <f t="shared" si="12"/>
        <v>0</v>
      </c>
      <c r="AC58">
        <v>0</v>
      </c>
      <c r="AD58">
        <f t="shared" si="13"/>
        <v>0</v>
      </c>
      <c r="AE58">
        <f t="shared" si="14"/>
        <v>0</v>
      </c>
      <c r="AF58">
        <f t="shared" si="15"/>
        <v>0</v>
      </c>
      <c r="AG58">
        <f t="shared" si="16"/>
        <v>0</v>
      </c>
      <c r="AH58">
        <f t="shared" si="17"/>
        <v>0</v>
      </c>
      <c r="AI58">
        <f t="shared" si="18"/>
        <v>0</v>
      </c>
      <c r="AJ58">
        <v>1</v>
      </c>
      <c r="AK58">
        <f t="shared" si="19"/>
        <v>1</v>
      </c>
      <c r="AL58">
        <v>4</v>
      </c>
      <c r="AM58">
        <v>15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 t="shared" si="20"/>
        <v>0</v>
      </c>
      <c r="BA58">
        <f t="shared" si="21"/>
        <v>0</v>
      </c>
      <c r="BB58">
        <f t="shared" si="22"/>
        <v>0</v>
      </c>
      <c r="BC58">
        <f t="shared" si="23"/>
        <v>1</v>
      </c>
      <c r="BD58">
        <f t="shared" si="24"/>
        <v>0</v>
      </c>
      <c r="BE58">
        <f t="shared" si="25"/>
        <v>0</v>
      </c>
      <c r="BF58">
        <f t="shared" si="26"/>
        <v>0</v>
      </c>
      <c r="BG58">
        <f t="shared" si="27"/>
        <v>0</v>
      </c>
      <c r="BH58">
        <f t="shared" si="28"/>
        <v>0</v>
      </c>
      <c r="BI58">
        <f t="shared" si="29"/>
        <v>0</v>
      </c>
      <c r="BJ58">
        <f t="shared" si="30"/>
        <v>0</v>
      </c>
      <c r="BK58">
        <f t="shared" si="31"/>
        <v>0</v>
      </c>
      <c r="BL58">
        <f t="shared" si="32"/>
        <v>0</v>
      </c>
      <c r="BM58">
        <f t="shared" si="33"/>
        <v>0</v>
      </c>
      <c r="BN58">
        <f t="shared" si="34"/>
        <v>1</v>
      </c>
      <c r="BO58">
        <f t="shared" si="35"/>
        <v>0</v>
      </c>
      <c r="BP58">
        <f t="shared" si="36"/>
        <v>0</v>
      </c>
      <c r="BQ58">
        <f t="shared" si="37"/>
        <v>0</v>
      </c>
      <c r="BR58">
        <v>4</v>
      </c>
      <c r="BS58">
        <v>4</v>
      </c>
      <c r="BT58">
        <v>2</v>
      </c>
      <c r="BU58">
        <v>2</v>
      </c>
      <c r="BV58">
        <v>5</v>
      </c>
      <c r="BW58">
        <v>2</v>
      </c>
      <c r="BX58">
        <v>5</v>
      </c>
      <c r="BY58">
        <v>3</v>
      </c>
      <c r="BZ58">
        <v>3</v>
      </c>
      <c r="CA58">
        <v>5</v>
      </c>
      <c r="CB58">
        <v>5</v>
      </c>
      <c r="CC58">
        <v>5</v>
      </c>
      <c r="CD58">
        <v>4</v>
      </c>
      <c r="CE58">
        <f t="shared" si="38"/>
        <v>0</v>
      </c>
      <c r="CF58">
        <f t="shared" si="39"/>
        <v>0</v>
      </c>
      <c r="CG58">
        <f t="shared" si="40"/>
        <v>0</v>
      </c>
      <c r="CH58">
        <f t="shared" si="41"/>
        <v>1</v>
      </c>
      <c r="CI58">
        <f t="shared" si="42"/>
        <v>0</v>
      </c>
      <c r="CJ58">
        <f t="shared" si="43"/>
        <v>0</v>
      </c>
      <c r="CL58">
        <v>4</v>
      </c>
      <c r="CM58">
        <v>3</v>
      </c>
      <c r="CN58">
        <v>3</v>
      </c>
      <c r="CO58">
        <v>4</v>
      </c>
      <c r="CP58">
        <v>3</v>
      </c>
      <c r="CQ58">
        <v>5</v>
      </c>
      <c r="CR58">
        <v>1</v>
      </c>
      <c r="CS58">
        <v>2</v>
      </c>
      <c r="CT58">
        <v>3</v>
      </c>
      <c r="CU58">
        <v>4</v>
      </c>
      <c r="CV58">
        <v>6</v>
      </c>
      <c r="CW58">
        <v>0</v>
      </c>
      <c r="CX58">
        <v>0</v>
      </c>
      <c r="CY58">
        <v>0</v>
      </c>
      <c r="CZ58">
        <v>0</v>
      </c>
      <c r="DA58">
        <v>0</v>
      </c>
      <c r="DB58">
        <f t="shared" si="44"/>
        <v>1</v>
      </c>
      <c r="DC58">
        <f t="shared" si="44"/>
        <v>1</v>
      </c>
      <c r="DD58">
        <f t="shared" si="44"/>
        <v>1</v>
      </c>
      <c r="DE58">
        <f t="shared" si="44"/>
        <v>1</v>
      </c>
      <c r="DF58">
        <f t="shared" si="44"/>
        <v>0</v>
      </c>
      <c r="DG58">
        <f t="shared" si="48"/>
        <v>1</v>
      </c>
      <c r="DH58">
        <f t="shared" si="48"/>
        <v>0</v>
      </c>
      <c r="DI58">
        <f t="shared" si="48"/>
        <v>0</v>
      </c>
      <c r="DJ58">
        <f t="shared" si="48"/>
        <v>0</v>
      </c>
      <c r="DK58">
        <f t="shared" si="49"/>
        <v>0</v>
      </c>
      <c r="DL58">
        <f t="shared" si="49"/>
        <v>0</v>
      </c>
      <c r="DM58">
        <v>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f t="shared" si="45"/>
        <v>0</v>
      </c>
      <c r="DX58">
        <f t="shared" si="45"/>
        <v>1</v>
      </c>
      <c r="DY58">
        <f t="shared" si="45"/>
        <v>0</v>
      </c>
      <c r="DZ58">
        <f t="shared" si="45"/>
        <v>0</v>
      </c>
      <c r="EA58">
        <f t="shared" si="45"/>
        <v>0</v>
      </c>
      <c r="EB58">
        <f t="shared" si="50"/>
        <v>0</v>
      </c>
      <c r="EC58">
        <f t="shared" si="50"/>
        <v>0</v>
      </c>
      <c r="ED58">
        <f t="shared" si="50"/>
        <v>0</v>
      </c>
      <c r="EE58">
        <f t="shared" si="50"/>
        <v>0</v>
      </c>
      <c r="EF58">
        <f t="shared" si="51"/>
        <v>0</v>
      </c>
      <c r="EG58">
        <f t="shared" si="51"/>
        <v>0</v>
      </c>
      <c r="EH58">
        <v>2</v>
      </c>
      <c r="EI58">
        <f t="shared" si="46"/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f t="shared" si="47"/>
        <v>1</v>
      </c>
      <c r="EZ58">
        <f t="shared" si="47"/>
        <v>0</v>
      </c>
      <c r="FA58">
        <f t="shared" si="47"/>
        <v>0</v>
      </c>
      <c r="FB58">
        <f t="shared" si="47"/>
        <v>0</v>
      </c>
      <c r="FC58">
        <f t="shared" si="47"/>
        <v>0</v>
      </c>
      <c r="FD58">
        <f t="shared" si="52"/>
        <v>0</v>
      </c>
    </row>
    <row r="59" spans="1:160" x14ac:dyDescent="0.35">
      <c r="A59" t="s">
        <v>162</v>
      </c>
      <c r="B59">
        <v>39.772003169999998</v>
      </c>
      <c r="C59">
        <v>-89.685897830000002</v>
      </c>
      <c r="D59">
        <v>2</v>
      </c>
      <c r="E59">
        <f t="shared" si="3"/>
        <v>0</v>
      </c>
      <c r="F59">
        <v>6</v>
      </c>
      <c r="G59">
        <v>4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1</v>
      </c>
      <c r="L59">
        <f t="shared" si="8"/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v>3</v>
      </c>
      <c r="Q59">
        <v>2</v>
      </c>
      <c r="R59">
        <v>2</v>
      </c>
      <c r="S59">
        <v>3</v>
      </c>
      <c r="T59">
        <v>4</v>
      </c>
      <c r="U59">
        <v>1</v>
      </c>
      <c r="V59">
        <v>4</v>
      </c>
      <c r="W59">
        <v>4</v>
      </c>
      <c r="X59">
        <v>2</v>
      </c>
      <c r="Y59">
        <v>5</v>
      </c>
      <c r="Z59">
        <v>5</v>
      </c>
      <c r="AA59">
        <v>1</v>
      </c>
      <c r="AB59">
        <f t="shared" si="12"/>
        <v>1</v>
      </c>
      <c r="AC59" t="s">
        <v>94</v>
      </c>
      <c r="AD59">
        <f t="shared" si="13"/>
        <v>1</v>
      </c>
      <c r="AE59">
        <f t="shared" si="14"/>
        <v>1</v>
      </c>
      <c r="AF59">
        <f t="shared" si="15"/>
        <v>0</v>
      </c>
      <c r="AG59">
        <f t="shared" si="16"/>
        <v>0</v>
      </c>
      <c r="AH59">
        <f t="shared" si="17"/>
        <v>1</v>
      </c>
      <c r="AI59">
        <f t="shared" si="18"/>
        <v>0</v>
      </c>
      <c r="AJ59">
        <v>2</v>
      </c>
      <c r="AK59">
        <f t="shared" si="19"/>
        <v>0</v>
      </c>
      <c r="AL59">
        <v>10</v>
      </c>
      <c r="AM59">
        <v>15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 t="shared" si="20"/>
        <v>0</v>
      </c>
      <c r="BA59">
        <f t="shared" si="21"/>
        <v>0</v>
      </c>
      <c r="BB59">
        <f t="shared" si="22"/>
        <v>0</v>
      </c>
      <c r="BC59">
        <f t="shared" si="23"/>
        <v>0</v>
      </c>
      <c r="BD59">
        <f t="shared" si="24"/>
        <v>0</v>
      </c>
      <c r="BE59">
        <f t="shared" si="25"/>
        <v>0</v>
      </c>
      <c r="BF59">
        <f t="shared" si="26"/>
        <v>0</v>
      </c>
      <c r="BG59">
        <f t="shared" si="27"/>
        <v>0</v>
      </c>
      <c r="BH59">
        <f t="shared" si="28"/>
        <v>0</v>
      </c>
      <c r="BI59">
        <f t="shared" si="29"/>
        <v>1</v>
      </c>
      <c r="BJ59">
        <f t="shared" si="30"/>
        <v>0</v>
      </c>
      <c r="BK59">
        <f t="shared" si="31"/>
        <v>0</v>
      </c>
      <c r="BL59">
        <f t="shared" si="32"/>
        <v>0</v>
      </c>
      <c r="BM59">
        <f t="shared" si="33"/>
        <v>0</v>
      </c>
      <c r="BN59">
        <f t="shared" si="34"/>
        <v>1</v>
      </c>
      <c r="BO59">
        <f t="shared" si="35"/>
        <v>0</v>
      </c>
      <c r="BP59">
        <f t="shared" si="36"/>
        <v>0</v>
      </c>
      <c r="BQ59">
        <f t="shared" si="37"/>
        <v>0</v>
      </c>
      <c r="BR59">
        <v>3</v>
      </c>
      <c r="BS59">
        <v>2</v>
      </c>
      <c r="BT59">
        <v>2</v>
      </c>
      <c r="BU59">
        <v>2</v>
      </c>
      <c r="BV59">
        <v>5</v>
      </c>
      <c r="BW59">
        <v>2</v>
      </c>
      <c r="BX59">
        <v>5</v>
      </c>
      <c r="BY59">
        <v>3</v>
      </c>
      <c r="BZ59">
        <v>4</v>
      </c>
      <c r="CA59">
        <v>5</v>
      </c>
      <c r="CB59">
        <v>5</v>
      </c>
      <c r="CC59">
        <v>3</v>
      </c>
      <c r="CD59" t="s">
        <v>84</v>
      </c>
      <c r="CE59">
        <f t="shared" si="38"/>
        <v>0</v>
      </c>
      <c r="CF59">
        <f t="shared" si="39"/>
        <v>1</v>
      </c>
      <c r="CG59">
        <f t="shared" si="40"/>
        <v>0</v>
      </c>
      <c r="CH59">
        <f t="shared" si="41"/>
        <v>1</v>
      </c>
      <c r="CI59">
        <f t="shared" si="42"/>
        <v>0</v>
      </c>
      <c r="CJ59">
        <f t="shared" si="43"/>
        <v>0</v>
      </c>
      <c r="CL59">
        <v>4</v>
      </c>
      <c r="CM59">
        <v>3</v>
      </c>
      <c r="CN59">
        <v>1</v>
      </c>
      <c r="CO59">
        <v>3</v>
      </c>
      <c r="CP59">
        <v>3</v>
      </c>
      <c r="CQ59">
        <v>4</v>
      </c>
      <c r="CR59">
        <v>1</v>
      </c>
      <c r="CS59">
        <v>2</v>
      </c>
      <c r="CT59">
        <v>4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f t="shared" si="44"/>
        <v>1</v>
      </c>
      <c r="DC59">
        <f t="shared" si="44"/>
        <v>1</v>
      </c>
      <c r="DD59">
        <f t="shared" si="44"/>
        <v>0</v>
      </c>
      <c r="DE59">
        <f t="shared" si="44"/>
        <v>1</v>
      </c>
      <c r="DF59">
        <f t="shared" si="44"/>
        <v>0</v>
      </c>
      <c r="DG59">
        <f t="shared" si="48"/>
        <v>0</v>
      </c>
      <c r="DH59">
        <f t="shared" si="48"/>
        <v>0</v>
      </c>
      <c r="DI59">
        <f t="shared" si="48"/>
        <v>0</v>
      </c>
      <c r="DJ59">
        <f t="shared" si="48"/>
        <v>0</v>
      </c>
      <c r="DK59">
        <f t="shared" si="49"/>
        <v>0</v>
      </c>
      <c r="DL59">
        <f t="shared" si="49"/>
        <v>0</v>
      </c>
      <c r="DM59">
        <v>1</v>
      </c>
      <c r="DN59">
        <v>4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f t="shared" si="45"/>
        <v>1</v>
      </c>
      <c r="DX59">
        <f t="shared" si="45"/>
        <v>0</v>
      </c>
      <c r="DY59">
        <f t="shared" si="45"/>
        <v>0</v>
      </c>
      <c r="DZ59">
        <f t="shared" si="45"/>
        <v>1</v>
      </c>
      <c r="EA59">
        <f t="shared" si="45"/>
        <v>0</v>
      </c>
      <c r="EB59">
        <f t="shared" si="50"/>
        <v>0</v>
      </c>
      <c r="EC59">
        <f t="shared" si="50"/>
        <v>0</v>
      </c>
      <c r="ED59">
        <f t="shared" si="50"/>
        <v>0</v>
      </c>
      <c r="EE59">
        <f t="shared" si="50"/>
        <v>0</v>
      </c>
      <c r="EF59">
        <f t="shared" si="51"/>
        <v>0</v>
      </c>
      <c r="EG59">
        <f t="shared" si="51"/>
        <v>0</v>
      </c>
      <c r="EH59">
        <v>1</v>
      </c>
      <c r="EI59">
        <f t="shared" si="46"/>
        <v>1</v>
      </c>
      <c r="EJ59">
        <v>4</v>
      </c>
      <c r="EK59">
        <v>2</v>
      </c>
      <c r="EL59">
        <v>5</v>
      </c>
      <c r="EM59">
        <v>5</v>
      </c>
      <c r="EN59">
        <v>5</v>
      </c>
      <c r="EO59">
        <v>3</v>
      </c>
      <c r="EP59">
        <v>5</v>
      </c>
      <c r="EQ59">
        <v>3</v>
      </c>
      <c r="ER59">
        <v>3</v>
      </c>
      <c r="ES59">
        <v>5</v>
      </c>
      <c r="ET59">
        <v>5</v>
      </c>
      <c r="EU59">
        <v>3</v>
      </c>
      <c r="EV59">
        <v>2</v>
      </c>
      <c r="EW59">
        <v>5</v>
      </c>
      <c r="EX59">
        <v>2</v>
      </c>
      <c r="EY59">
        <f t="shared" si="47"/>
        <v>0</v>
      </c>
      <c r="EZ59">
        <f t="shared" si="47"/>
        <v>0</v>
      </c>
      <c r="FA59">
        <f t="shared" si="47"/>
        <v>1</v>
      </c>
      <c r="FB59">
        <f t="shared" si="47"/>
        <v>0</v>
      </c>
      <c r="FC59">
        <f t="shared" si="47"/>
        <v>0</v>
      </c>
      <c r="FD59">
        <f t="shared" si="52"/>
        <v>0</v>
      </c>
    </row>
    <row r="60" spans="1:160" x14ac:dyDescent="0.35">
      <c r="A60" t="s">
        <v>163</v>
      </c>
      <c r="B60">
        <v>37.751007080000001</v>
      </c>
      <c r="C60">
        <v>-97.821998600000001</v>
      </c>
      <c r="D60">
        <v>1</v>
      </c>
      <c r="E60">
        <f t="shared" si="3"/>
        <v>1</v>
      </c>
      <c r="F60">
        <v>6</v>
      </c>
      <c r="G60">
        <v>3</v>
      </c>
      <c r="H60">
        <f t="shared" si="4"/>
        <v>0</v>
      </c>
      <c r="I60">
        <f t="shared" si="5"/>
        <v>0</v>
      </c>
      <c r="J60">
        <f t="shared" si="6"/>
        <v>1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4</v>
      </c>
      <c r="AA60">
        <v>1</v>
      </c>
      <c r="AB60">
        <f t="shared" si="12"/>
        <v>1</v>
      </c>
      <c r="AC60">
        <v>5</v>
      </c>
      <c r="AD60">
        <f t="shared" si="13"/>
        <v>0</v>
      </c>
      <c r="AE60">
        <f t="shared" si="14"/>
        <v>0</v>
      </c>
      <c r="AF60">
        <f t="shared" si="15"/>
        <v>0</v>
      </c>
      <c r="AG60">
        <f t="shared" si="16"/>
        <v>0</v>
      </c>
      <c r="AH60">
        <f t="shared" si="17"/>
        <v>1</v>
      </c>
      <c r="AI60">
        <f t="shared" si="18"/>
        <v>0</v>
      </c>
      <c r="AJ60">
        <v>1</v>
      </c>
      <c r="AK60">
        <f t="shared" si="19"/>
        <v>1</v>
      </c>
      <c r="AL60">
        <v>3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 t="shared" si="20"/>
        <v>0</v>
      </c>
      <c r="BA60">
        <f t="shared" si="21"/>
        <v>0</v>
      </c>
      <c r="BB60">
        <f t="shared" si="22"/>
        <v>1</v>
      </c>
      <c r="BC60">
        <f t="shared" si="23"/>
        <v>0</v>
      </c>
      <c r="BD60">
        <f t="shared" si="24"/>
        <v>0</v>
      </c>
      <c r="BE60">
        <f t="shared" si="25"/>
        <v>0</v>
      </c>
      <c r="BF60">
        <f t="shared" si="26"/>
        <v>0</v>
      </c>
      <c r="BG60">
        <f t="shared" si="27"/>
        <v>0</v>
      </c>
      <c r="BH60">
        <f t="shared" si="28"/>
        <v>0</v>
      </c>
      <c r="BI60">
        <f t="shared" si="29"/>
        <v>0</v>
      </c>
      <c r="BJ60">
        <f t="shared" si="30"/>
        <v>0</v>
      </c>
      <c r="BK60">
        <f t="shared" si="31"/>
        <v>0</v>
      </c>
      <c r="BL60">
        <f t="shared" si="32"/>
        <v>0</v>
      </c>
      <c r="BM60">
        <f t="shared" si="33"/>
        <v>0</v>
      </c>
      <c r="BN60">
        <f t="shared" si="34"/>
        <v>0</v>
      </c>
      <c r="BO60">
        <f t="shared" si="35"/>
        <v>0</v>
      </c>
      <c r="BP60">
        <f t="shared" si="36"/>
        <v>0</v>
      </c>
      <c r="BQ60">
        <f t="shared" si="37"/>
        <v>0</v>
      </c>
      <c r="BR60">
        <v>4</v>
      </c>
      <c r="BS60">
        <v>2</v>
      </c>
      <c r="BT60">
        <v>3</v>
      </c>
      <c r="BU60">
        <v>2</v>
      </c>
      <c r="BV60">
        <v>1</v>
      </c>
      <c r="BW60">
        <v>3</v>
      </c>
      <c r="BX60">
        <v>4</v>
      </c>
      <c r="BY60">
        <v>2</v>
      </c>
      <c r="BZ60">
        <v>3</v>
      </c>
      <c r="CA60">
        <v>3</v>
      </c>
      <c r="CB60">
        <v>2</v>
      </c>
      <c r="CD60">
        <v>3</v>
      </c>
      <c r="CE60">
        <f t="shared" si="38"/>
        <v>0</v>
      </c>
      <c r="CF60">
        <f t="shared" si="39"/>
        <v>0</v>
      </c>
      <c r="CG60">
        <f t="shared" si="40"/>
        <v>1</v>
      </c>
      <c r="CH60">
        <f t="shared" si="41"/>
        <v>0</v>
      </c>
      <c r="CI60">
        <f t="shared" si="42"/>
        <v>0</v>
      </c>
      <c r="CJ60">
        <f t="shared" si="43"/>
        <v>0</v>
      </c>
      <c r="CL60">
        <v>1</v>
      </c>
      <c r="CM60">
        <v>2</v>
      </c>
      <c r="CN60">
        <v>1</v>
      </c>
      <c r="CO60">
        <v>2</v>
      </c>
      <c r="CP60">
        <v>1</v>
      </c>
      <c r="CQ60">
        <v>1</v>
      </c>
      <c r="CR60">
        <v>4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f t="shared" si="44"/>
        <v>0</v>
      </c>
      <c r="DC60">
        <f t="shared" si="44"/>
        <v>0</v>
      </c>
      <c r="DD60">
        <f t="shared" si="44"/>
        <v>0</v>
      </c>
      <c r="DE60">
        <f t="shared" si="44"/>
        <v>1</v>
      </c>
      <c r="DF60">
        <f t="shared" si="44"/>
        <v>0</v>
      </c>
      <c r="DG60">
        <f t="shared" si="48"/>
        <v>0</v>
      </c>
      <c r="DH60">
        <f t="shared" si="48"/>
        <v>0</v>
      </c>
      <c r="DI60">
        <f t="shared" si="48"/>
        <v>0</v>
      </c>
      <c r="DJ60">
        <f t="shared" si="48"/>
        <v>0</v>
      </c>
      <c r="DK60">
        <f t="shared" si="49"/>
        <v>0</v>
      </c>
      <c r="DL60">
        <f t="shared" si="49"/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f t="shared" si="45"/>
        <v>1</v>
      </c>
      <c r="DX60">
        <f t="shared" si="45"/>
        <v>0</v>
      </c>
      <c r="DY60">
        <f t="shared" si="45"/>
        <v>0</v>
      </c>
      <c r="DZ60">
        <f t="shared" si="45"/>
        <v>0</v>
      </c>
      <c r="EA60">
        <f t="shared" si="45"/>
        <v>0</v>
      </c>
      <c r="EB60">
        <f t="shared" si="50"/>
        <v>0</v>
      </c>
      <c r="EC60">
        <f t="shared" si="50"/>
        <v>0</v>
      </c>
      <c r="ED60">
        <f t="shared" si="50"/>
        <v>0</v>
      </c>
      <c r="EE60">
        <f t="shared" si="50"/>
        <v>0</v>
      </c>
      <c r="EF60">
        <f t="shared" si="51"/>
        <v>0</v>
      </c>
      <c r="EG60">
        <f t="shared" si="51"/>
        <v>0</v>
      </c>
      <c r="EH60">
        <v>1</v>
      </c>
      <c r="EI60">
        <f t="shared" si="46"/>
        <v>1</v>
      </c>
      <c r="EJ60">
        <v>3</v>
      </c>
      <c r="EK60">
        <v>0</v>
      </c>
      <c r="EL60">
        <v>1</v>
      </c>
      <c r="EM60">
        <v>2</v>
      </c>
      <c r="EN60">
        <v>3</v>
      </c>
      <c r="EO60">
        <v>3</v>
      </c>
      <c r="EP60">
        <v>3</v>
      </c>
      <c r="EQ60">
        <v>2</v>
      </c>
      <c r="ER60">
        <v>1</v>
      </c>
      <c r="ES60">
        <v>3</v>
      </c>
      <c r="ET60">
        <v>3</v>
      </c>
      <c r="EU60">
        <v>3</v>
      </c>
      <c r="EV60">
        <v>2</v>
      </c>
      <c r="EW60">
        <v>3</v>
      </c>
      <c r="EX60">
        <v>3</v>
      </c>
      <c r="EY60">
        <f t="shared" si="47"/>
        <v>0</v>
      </c>
      <c r="EZ60">
        <f t="shared" si="47"/>
        <v>0</v>
      </c>
      <c r="FA60">
        <f t="shared" si="47"/>
        <v>0</v>
      </c>
      <c r="FB60">
        <f t="shared" si="47"/>
        <v>1</v>
      </c>
      <c r="FC60">
        <f t="shared" si="47"/>
        <v>0</v>
      </c>
      <c r="FD60">
        <f t="shared" si="52"/>
        <v>0</v>
      </c>
    </row>
    <row r="61" spans="1:160" x14ac:dyDescent="0.35">
      <c r="A61" t="s">
        <v>164</v>
      </c>
      <c r="B61">
        <v>42.961196899999997</v>
      </c>
      <c r="C61">
        <v>-87.992797850000002</v>
      </c>
      <c r="D61">
        <v>2</v>
      </c>
      <c r="E61">
        <f t="shared" si="3"/>
        <v>0</v>
      </c>
      <c r="F61">
        <v>3</v>
      </c>
      <c r="G61" t="s">
        <v>136</v>
      </c>
      <c r="H61">
        <f t="shared" si="4"/>
        <v>0</v>
      </c>
      <c r="I61">
        <f t="shared" si="5"/>
        <v>1</v>
      </c>
      <c r="J61">
        <f t="shared" si="6"/>
        <v>0</v>
      </c>
      <c r="K61">
        <f t="shared" si="7"/>
        <v>0</v>
      </c>
      <c r="L61">
        <f t="shared" si="8"/>
        <v>1</v>
      </c>
      <c r="M61">
        <f t="shared" si="9"/>
        <v>1</v>
      </c>
      <c r="N61">
        <f t="shared" si="10"/>
        <v>0</v>
      </c>
      <c r="O61">
        <f t="shared" si="11"/>
        <v>0</v>
      </c>
      <c r="P61">
        <v>4</v>
      </c>
      <c r="Q61">
        <v>3</v>
      </c>
      <c r="R61">
        <v>2</v>
      </c>
      <c r="S61">
        <v>4</v>
      </c>
      <c r="T61">
        <v>4</v>
      </c>
      <c r="U61">
        <v>4</v>
      </c>
      <c r="V61">
        <v>4</v>
      </c>
      <c r="W61">
        <v>5</v>
      </c>
      <c r="X61">
        <v>1</v>
      </c>
      <c r="Y61">
        <v>5</v>
      </c>
      <c r="Z61">
        <v>2</v>
      </c>
      <c r="AA61">
        <v>1</v>
      </c>
      <c r="AB61">
        <f t="shared" si="12"/>
        <v>1</v>
      </c>
      <c r="AC61" t="s">
        <v>76</v>
      </c>
      <c r="AD61">
        <f t="shared" si="13"/>
        <v>1</v>
      </c>
      <c r="AE61">
        <f t="shared" si="14"/>
        <v>1</v>
      </c>
      <c r="AF61">
        <f t="shared" si="15"/>
        <v>1</v>
      </c>
      <c r="AG61">
        <f t="shared" si="16"/>
        <v>0</v>
      </c>
      <c r="AH61">
        <f t="shared" si="17"/>
        <v>0</v>
      </c>
      <c r="AI61">
        <f t="shared" si="18"/>
        <v>0</v>
      </c>
      <c r="AJ61">
        <v>1</v>
      </c>
      <c r="AK61">
        <f t="shared" si="19"/>
        <v>1</v>
      </c>
      <c r="AL61">
        <v>4</v>
      </c>
      <c r="AM61">
        <v>15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 t="shared" si="20"/>
        <v>0</v>
      </c>
      <c r="BA61">
        <f t="shared" si="21"/>
        <v>0</v>
      </c>
      <c r="BB61">
        <f t="shared" si="22"/>
        <v>0</v>
      </c>
      <c r="BC61">
        <f t="shared" si="23"/>
        <v>1</v>
      </c>
      <c r="BD61">
        <f t="shared" si="24"/>
        <v>0</v>
      </c>
      <c r="BE61">
        <f t="shared" si="25"/>
        <v>0</v>
      </c>
      <c r="BF61">
        <f t="shared" si="26"/>
        <v>0</v>
      </c>
      <c r="BG61">
        <f t="shared" si="27"/>
        <v>0</v>
      </c>
      <c r="BH61">
        <f t="shared" si="28"/>
        <v>0</v>
      </c>
      <c r="BI61">
        <f t="shared" si="29"/>
        <v>0</v>
      </c>
      <c r="BJ61">
        <f t="shared" si="30"/>
        <v>0</v>
      </c>
      <c r="BK61">
        <f t="shared" si="31"/>
        <v>0</v>
      </c>
      <c r="BL61">
        <f t="shared" si="32"/>
        <v>0</v>
      </c>
      <c r="BM61">
        <f t="shared" si="33"/>
        <v>0</v>
      </c>
      <c r="BN61">
        <f t="shared" si="34"/>
        <v>1</v>
      </c>
      <c r="BO61">
        <f t="shared" si="35"/>
        <v>0</v>
      </c>
      <c r="BP61">
        <f t="shared" si="36"/>
        <v>0</v>
      </c>
      <c r="BQ61">
        <f t="shared" si="37"/>
        <v>0</v>
      </c>
      <c r="BR61">
        <v>1</v>
      </c>
      <c r="BS61">
        <v>5</v>
      </c>
      <c r="BT61">
        <v>1</v>
      </c>
      <c r="BU61">
        <v>5</v>
      </c>
      <c r="BV61">
        <v>1</v>
      </c>
      <c r="BW61">
        <v>2</v>
      </c>
      <c r="BX61">
        <v>5</v>
      </c>
      <c r="BY61">
        <v>1</v>
      </c>
      <c r="BZ61">
        <v>2</v>
      </c>
      <c r="CA61">
        <v>5</v>
      </c>
      <c r="CB61">
        <v>5</v>
      </c>
      <c r="CC61">
        <v>1</v>
      </c>
      <c r="CD61" t="s">
        <v>63</v>
      </c>
      <c r="CE61">
        <f t="shared" si="38"/>
        <v>0</v>
      </c>
      <c r="CF61">
        <f t="shared" si="39"/>
        <v>1</v>
      </c>
      <c r="CG61">
        <f t="shared" si="40"/>
        <v>0</v>
      </c>
      <c r="CH61">
        <f t="shared" si="41"/>
        <v>0</v>
      </c>
      <c r="CI61">
        <f t="shared" si="42"/>
        <v>1</v>
      </c>
      <c r="CJ61">
        <f t="shared" si="43"/>
        <v>0</v>
      </c>
      <c r="CL61">
        <v>1</v>
      </c>
      <c r="CM61">
        <v>4</v>
      </c>
      <c r="CN61">
        <v>1</v>
      </c>
      <c r="CO61">
        <v>4</v>
      </c>
      <c r="CP61">
        <v>1</v>
      </c>
      <c r="CQ61">
        <v>4</v>
      </c>
      <c r="CR61">
        <v>1</v>
      </c>
      <c r="CS61">
        <v>2</v>
      </c>
      <c r="CT61">
        <v>3</v>
      </c>
      <c r="CU61">
        <v>4</v>
      </c>
      <c r="CV61">
        <v>7</v>
      </c>
      <c r="CW61">
        <v>9</v>
      </c>
      <c r="CX61">
        <v>0</v>
      </c>
      <c r="CY61">
        <v>0</v>
      </c>
      <c r="CZ61">
        <v>0</v>
      </c>
      <c r="DA61">
        <v>0</v>
      </c>
      <c r="DB61">
        <f t="shared" si="44"/>
        <v>1</v>
      </c>
      <c r="DC61">
        <f t="shared" si="44"/>
        <v>1</v>
      </c>
      <c r="DD61">
        <f t="shared" si="44"/>
        <v>1</v>
      </c>
      <c r="DE61">
        <f t="shared" si="44"/>
        <v>1</v>
      </c>
      <c r="DF61">
        <f t="shared" si="44"/>
        <v>0</v>
      </c>
      <c r="DG61">
        <f t="shared" si="48"/>
        <v>0</v>
      </c>
      <c r="DH61">
        <f t="shared" si="48"/>
        <v>1</v>
      </c>
      <c r="DI61">
        <f t="shared" si="48"/>
        <v>0</v>
      </c>
      <c r="DJ61">
        <f t="shared" si="48"/>
        <v>1</v>
      </c>
      <c r="DK61">
        <f t="shared" si="49"/>
        <v>0</v>
      </c>
      <c r="DL61">
        <f t="shared" si="49"/>
        <v>0</v>
      </c>
      <c r="DM61">
        <v>1</v>
      </c>
      <c r="DN61">
        <v>3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f t="shared" si="45"/>
        <v>1</v>
      </c>
      <c r="DX61">
        <f t="shared" si="45"/>
        <v>0</v>
      </c>
      <c r="DY61">
        <f t="shared" si="45"/>
        <v>1</v>
      </c>
      <c r="DZ61">
        <f t="shared" si="45"/>
        <v>0</v>
      </c>
      <c r="EA61">
        <f t="shared" si="45"/>
        <v>0</v>
      </c>
      <c r="EB61">
        <f t="shared" si="50"/>
        <v>0</v>
      </c>
      <c r="EC61">
        <f t="shared" si="50"/>
        <v>0</v>
      </c>
      <c r="ED61">
        <f t="shared" si="50"/>
        <v>0</v>
      </c>
      <c r="EE61">
        <f t="shared" si="50"/>
        <v>0</v>
      </c>
      <c r="EF61">
        <f t="shared" si="51"/>
        <v>0</v>
      </c>
      <c r="EG61">
        <f t="shared" si="51"/>
        <v>0</v>
      </c>
      <c r="EH61">
        <v>2</v>
      </c>
      <c r="EI61">
        <f t="shared" si="46"/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f t="shared" si="47"/>
        <v>1</v>
      </c>
      <c r="EZ61">
        <f t="shared" si="47"/>
        <v>0</v>
      </c>
      <c r="FA61">
        <f t="shared" si="47"/>
        <v>0</v>
      </c>
      <c r="FB61">
        <f t="shared" si="47"/>
        <v>0</v>
      </c>
      <c r="FC61">
        <f t="shared" si="47"/>
        <v>0</v>
      </c>
      <c r="FD61">
        <f t="shared" si="52"/>
        <v>0</v>
      </c>
    </row>
    <row r="62" spans="1:160" x14ac:dyDescent="0.35">
      <c r="A62" t="s">
        <v>165</v>
      </c>
      <c r="B62">
        <v>30.068893429999999</v>
      </c>
      <c r="C62">
        <v>-81.860397340000006</v>
      </c>
      <c r="D62">
        <v>2</v>
      </c>
      <c r="E62">
        <f t="shared" si="3"/>
        <v>0</v>
      </c>
      <c r="F62">
        <v>4</v>
      </c>
      <c r="G62">
        <v>4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1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v>4</v>
      </c>
      <c r="Q62">
        <v>2</v>
      </c>
      <c r="R62">
        <v>2</v>
      </c>
      <c r="S62">
        <v>3</v>
      </c>
      <c r="T62">
        <v>2</v>
      </c>
      <c r="U62">
        <v>4</v>
      </c>
      <c r="V62">
        <v>5</v>
      </c>
      <c r="W62">
        <v>3</v>
      </c>
      <c r="X62">
        <v>2</v>
      </c>
      <c r="Y62">
        <v>3</v>
      </c>
      <c r="Z62">
        <v>4</v>
      </c>
      <c r="AA62">
        <v>1</v>
      </c>
      <c r="AB62">
        <f t="shared" si="12"/>
        <v>1</v>
      </c>
      <c r="AC62">
        <v>2</v>
      </c>
      <c r="AD62">
        <f t="shared" si="13"/>
        <v>0</v>
      </c>
      <c r="AE62">
        <f t="shared" si="14"/>
        <v>1</v>
      </c>
      <c r="AF62">
        <f t="shared" si="15"/>
        <v>0</v>
      </c>
      <c r="AG62">
        <f t="shared" si="16"/>
        <v>0</v>
      </c>
      <c r="AH62">
        <f t="shared" si="17"/>
        <v>0</v>
      </c>
      <c r="AI62">
        <f t="shared" si="18"/>
        <v>0</v>
      </c>
      <c r="AJ62">
        <v>2</v>
      </c>
      <c r="AK62">
        <f t="shared" si="19"/>
        <v>0</v>
      </c>
      <c r="AL62">
        <v>3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f t="shared" si="20"/>
        <v>0</v>
      </c>
      <c r="BA62">
        <f t="shared" si="21"/>
        <v>0</v>
      </c>
      <c r="BB62">
        <f t="shared" si="22"/>
        <v>1</v>
      </c>
      <c r="BC62">
        <f t="shared" si="23"/>
        <v>0</v>
      </c>
      <c r="BD62">
        <f t="shared" si="24"/>
        <v>0</v>
      </c>
      <c r="BE62">
        <f t="shared" si="25"/>
        <v>0</v>
      </c>
      <c r="BF62">
        <f t="shared" si="26"/>
        <v>0</v>
      </c>
      <c r="BG62">
        <f t="shared" si="27"/>
        <v>0</v>
      </c>
      <c r="BH62">
        <f t="shared" si="28"/>
        <v>0</v>
      </c>
      <c r="BI62">
        <f t="shared" si="29"/>
        <v>0</v>
      </c>
      <c r="BJ62">
        <f t="shared" si="30"/>
        <v>0</v>
      </c>
      <c r="BK62">
        <f t="shared" si="31"/>
        <v>0</v>
      </c>
      <c r="BL62">
        <f t="shared" si="32"/>
        <v>0</v>
      </c>
      <c r="BM62">
        <f t="shared" si="33"/>
        <v>0</v>
      </c>
      <c r="BN62">
        <f t="shared" si="34"/>
        <v>0</v>
      </c>
      <c r="BO62">
        <f t="shared" si="35"/>
        <v>0</v>
      </c>
      <c r="BP62">
        <f t="shared" si="36"/>
        <v>0</v>
      </c>
      <c r="BQ62">
        <f t="shared" si="37"/>
        <v>0</v>
      </c>
      <c r="BR62">
        <v>4</v>
      </c>
      <c r="BS62">
        <v>3</v>
      </c>
      <c r="BT62">
        <v>2</v>
      </c>
      <c r="BU62">
        <v>3</v>
      </c>
      <c r="BV62">
        <v>4</v>
      </c>
      <c r="BW62">
        <v>3</v>
      </c>
      <c r="BX62">
        <v>3</v>
      </c>
      <c r="BY62">
        <v>3</v>
      </c>
      <c r="BZ62">
        <v>2</v>
      </c>
      <c r="CA62">
        <v>2</v>
      </c>
      <c r="CB62">
        <v>5</v>
      </c>
      <c r="CC62">
        <v>3</v>
      </c>
      <c r="CD62">
        <v>4</v>
      </c>
      <c r="CE62">
        <f t="shared" si="38"/>
        <v>0</v>
      </c>
      <c r="CF62">
        <f t="shared" si="39"/>
        <v>0</v>
      </c>
      <c r="CG62">
        <f t="shared" si="40"/>
        <v>0</v>
      </c>
      <c r="CH62">
        <f t="shared" si="41"/>
        <v>1</v>
      </c>
      <c r="CI62">
        <f t="shared" si="42"/>
        <v>0</v>
      </c>
      <c r="CJ62">
        <f t="shared" si="43"/>
        <v>0</v>
      </c>
      <c r="CL62">
        <v>3</v>
      </c>
      <c r="CM62">
        <v>2</v>
      </c>
      <c r="CN62">
        <v>4</v>
      </c>
      <c r="CO62">
        <v>3</v>
      </c>
      <c r="CP62">
        <v>2</v>
      </c>
      <c r="CQ62">
        <v>4</v>
      </c>
      <c r="CR62">
        <v>4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f t="shared" si="44"/>
        <v>0</v>
      </c>
      <c r="DC62">
        <f t="shared" si="44"/>
        <v>0</v>
      </c>
      <c r="DD62">
        <f t="shared" si="44"/>
        <v>0</v>
      </c>
      <c r="DE62">
        <f t="shared" si="44"/>
        <v>1</v>
      </c>
      <c r="DF62">
        <f t="shared" ref="DF62:DI125" si="53">IF(ISERROR(MATCH(DF$1,$CR62:$DA62,0)),0,1)</f>
        <v>0</v>
      </c>
      <c r="DG62">
        <f t="shared" si="48"/>
        <v>0</v>
      </c>
      <c r="DH62">
        <f t="shared" si="48"/>
        <v>0</v>
      </c>
      <c r="DI62">
        <f t="shared" si="48"/>
        <v>0</v>
      </c>
      <c r="DJ62">
        <f t="shared" si="48"/>
        <v>0</v>
      </c>
      <c r="DK62">
        <f t="shared" si="49"/>
        <v>0</v>
      </c>
      <c r="DL62">
        <f t="shared" si="49"/>
        <v>0</v>
      </c>
      <c r="DM62">
        <v>4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f t="shared" si="45"/>
        <v>0</v>
      </c>
      <c r="DX62">
        <f t="shared" si="45"/>
        <v>0</v>
      </c>
      <c r="DY62">
        <f t="shared" si="45"/>
        <v>0</v>
      </c>
      <c r="DZ62">
        <f t="shared" si="45"/>
        <v>1</v>
      </c>
      <c r="EA62">
        <f t="shared" ref="EA62:ED125" si="54">IF(ISERROR(MATCH(EA$1,$DM62:$DV62,0)),0,1)</f>
        <v>0</v>
      </c>
      <c r="EB62">
        <f t="shared" si="50"/>
        <v>0</v>
      </c>
      <c r="EC62">
        <f t="shared" si="50"/>
        <v>0</v>
      </c>
      <c r="ED62">
        <f t="shared" si="50"/>
        <v>0</v>
      </c>
      <c r="EE62">
        <f t="shared" si="50"/>
        <v>0</v>
      </c>
      <c r="EF62">
        <f t="shared" si="51"/>
        <v>0</v>
      </c>
      <c r="EG62">
        <f t="shared" si="51"/>
        <v>0</v>
      </c>
      <c r="EH62">
        <v>1</v>
      </c>
      <c r="EI62">
        <f t="shared" si="46"/>
        <v>1</v>
      </c>
      <c r="EJ62">
        <v>2</v>
      </c>
      <c r="EK62">
        <v>2</v>
      </c>
      <c r="EL62">
        <v>4</v>
      </c>
      <c r="EM62">
        <v>2</v>
      </c>
      <c r="EN62">
        <v>1</v>
      </c>
      <c r="EO62">
        <v>2</v>
      </c>
      <c r="EP62">
        <v>2</v>
      </c>
      <c r="EQ62">
        <v>4</v>
      </c>
      <c r="ER62">
        <v>2</v>
      </c>
      <c r="ES62">
        <v>2</v>
      </c>
      <c r="ET62">
        <v>2</v>
      </c>
      <c r="EU62">
        <v>3</v>
      </c>
      <c r="EV62">
        <v>5</v>
      </c>
      <c r="EW62">
        <v>3</v>
      </c>
      <c r="EX62">
        <v>1</v>
      </c>
      <c r="EY62">
        <f t="shared" si="47"/>
        <v>0</v>
      </c>
      <c r="EZ62">
        <f t="shared" si="47"/>
        <v>1</v>
      </c>
      <c r="FA62">
        <f t="shared" si="47"/>
        <v>0</v>
      </c>
      <c r="FB62">
        <f t="shared" si="47"/>
        <v>0</v>
      </c>
      <c r="FC62">
        <f t="shared" ref="FC62:FD125" si="55">IF(ISERROR(FIND(FC$1,$EX62)),0,1)</f>
        <v>0</v>
      </c>
      <c r="FD62">
        <f t="shared" si="52"/>
        <v>0</v>
      </c>
    </row>
    <row r="63" spans="1:160" x14ac:dyDescent="0.35">
      <c r="A63" t="s">
        <v>166</v>
      </c>
      <c r="B63">
        <v>40.440994259999997</v>
      </c>
      <c r="C63">
        <v>-81.49199677</v>
      </c>
      <c r="D63">
        <v>1</v>
      </c>
      <c r="E63">
        <f t="shared" si="3"/>
        <v>1</v>
      </c>
      <c r="F63">
        <v>3</v>
      </c>
      <c r="G63" t="s">
        <v>84</v>
      </c>
      <c r="H63">
        <f t="shared" si="4"/>
        <v>0</v>
      </c>
      <c r="I63">
        <f t="shared" si="5"/>
        <v>1</v>
      </c>
      <c r="J63">
        <f t="shared" si="6"/>
        <v>0</v>
      </c>
      <c r="K63">
        <f t="shared" si="7"/>
        <v>1</v>
      </c>
      <c r="L63">
        <f t="shared" si="8"/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v>1</v>
      </c>
      <c r="Q63">
        <v>1</v>
      </c>
      <c r="R63">
        <v>1</v>
      </c>
      <c r="S63">
        <v>1</v>
      </c>
      <c r="T63">
        <v>5</v>
      </c>
      <c r="U63">
        <v>1</v>
      </c>
      <c r="V63">
        <v>1</v>
      </c>
      <c r="W63">
        <v>4</v>
      </c>
      <c r="X63">
        <v>1</v>
      </c>
      <c r="Y63">
        <v>5</v>
      </c>
      <c r="Z63">
        <v>5</v>
      </c>
      <c r="AA63">
        <v>1</v>
      </c>
      <c r="AB63">
        <f t="shared" si="12"/>
        <v>1</v>
      </c>
      <c r="AC63" t="s">
        <v>84</v>
      </c>
      <c r="AD63">
        <f t="shared" si="13"/>
        <v>0</v>
      </c>
      <c r="AE63">
        <f t="shared" si="14"/>
        <v>1</v>
      </c>
      <c r="AF63">
        <f t="shared" si="15"/>
        <v>0</v>
      </c>
      <c r="AG63">
        <f t="shared" si="16"/>
        <v>1</v>
      </c>
      <c r="AH63">
        <f t="shared" si="17"/>
        <v>0</v>
      </c>
      <c r="AI63">
        <f t="shared" si="18"/>
        <v>0</v>
      </c>
      <c r="AJ63">
        <v>2</v>
      </c>
      <c r="AK63">
        <f t="shared" si="19"/>
        <v>0</v>
      </c>
      <c r="AL63">
        <v>6</v>
      </c>
      <c r="AM63">
        <v>9</v>
      </c>
      <c r="AN63">
        <v>15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f t="shared" si="20"/>
        <v>0</v>
      </c>
      <c r="BA63">
        <f t="shared" si="21"/>
        <v>0</v>
      </c>
      <c r="BB63">
        <f t="shared" si="22"/>
        <v>0</v>
      </c>
      <c r="BC63">
        <f t="shared" si="23"/>
        <v>0</v>
      </c>
      <c r="BD63">
        <f t="shared" si="24"/>
        <v>0</v>
      </c>
      <c r="BE63">
        <f t="shared" si="25"/>
        <v>1</v>
      </c>
      <c r="BF63">
        <f t="shared" si="26"/>
        <v>0</v>
      </c>
      <c r="BG63">
        <f t="shared" si="27"/>
        <v>0</v>
      </c>
      <c r="BH63">
        <f t="shared" si="28"/>
        <v>1</v>
      </c>
      <c r="BI63">
        <f t="shared" si="29"/>
        <v>0</v>
      </c>
      <c r="BJ63">
        <f t="shared" si="30"/>
        <v>0</v>
      </c>
      <c r="BK63">
        <f t="shared" si="31"/>
        <v>0</v>
      </c>
      <c r="BL63">
        <f t="shared" si="32"/>
        <v>0</v>
      </c>
      <c r="BM63">
        <f t="shared" si="33"/>
        <v>0</v>
      </c>
      <c r="BN63">
        <f t="shared" si="34"/>
        <v>1</v>
      </c>
      <c r="BO63">
        <f t="shared" si="35"/>
        <v>0</v>
      </c>
      <c r="BP63">
        <f t="shared" si="36"/>
        <v>0</v>
      </c>
      <c r="BQ63">
        <f t="shared" si="37"/>
        <v>0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C63">
        <v>1</v>
      </c>
      <c r="CD63" t="s">
        <v>62</v>
      </c>
      <c r="CE63">
        <f t="shared" si="38"/>
        <v>1</v>
      </c>
      <c r="CF63">
        <f t="shared" si="39"/>
        <v>1</v>
      </c>
      <c r="CG63">
        <f t="shared" si="40"/>
        <v>1</v>
      </c>
      <c r="CH63">
        <f t="shared" si="41"/>
        <v>1</v>
      </c>
      <c r="CI63">
        <f t="shared" si="42"/>
        <v>1</v>
      </c>
      <c r="CJ63">
        <f t="shared" si="43"/>
        <v>0</v>
      </c>
      <c r="CL63">
        <v>5</v>
      </c>
      <c r="CM63">
        <v>5</v>
      </c>
      <c r="CN63">
        <v>5</v>
      </c>
      <c r="CO63">
        <v>5</v>
      </c>
      <c r="CP63">
        <v>5</v>
      </c>
      <c r="CQ63">
        <v>5</v>
      </c>
      <c r="CR63">
        <v>1</v>
      </c>
      <c r="CS63">
        <v>2</v>
      </c>
      <c r="CT63">
        <v>3</v>
      </c>
      <c r="CU63">
        <v>4</v>
      </c>
      <c r="CV63">
        <v>5</v>
      </c>
      <c r="CW63">
        <v>6</v>
      </c>
      <c r="CX63">
        <v>8</v>
      </c>
      <c r="CY63">
        <v>0</v>
      </c>
      <c r="CZ63">
        <v>0</v>
      </c>
      <c r="DA63">
        <v>0</v>
      </c>
      <c r="DB63">
        <f t="shared" si="44"/>
        <v>1</v>
      </c>
      <c r="DC63">
        <f t="shared" si="44"/>
        <v>1</v>
      </c>
      <c r="DD63">
        <f t="shared" si="44"/>
        <v>1</v>
      </c>
      <c r="DE63">
        <f t="shared" si="44"/>
        <v>1</v>
      </c>
      <c r="DF63">
        <f t="shared" si="53"/>
        <v>1</v>
      </c>
      <c r="DG63">
        <f t="shared" si="48"/>
        <v>1</v>
      </c>
      <c r="DH63">
        <f t="shared" si="48"/>
        <v>0</v>
      </c>
      <c r="DI63">
        <f t="shared" si="48"/>
        <v>1</v>
      </c>
      <c r="DJ63">
        <f t="shared" si="48"/>
        <v>0</v>
      </c>
      <c r="DK63">
        <f t="shared" si="49"/>
        <v>0</v>
      </c>
      <c r="DL63">
        <f t="shared" si="49"/>
        <v>0</v>
      </c>
      <c r="DM63">
        <v>1</v>
      </c>
      <c r="DN63">
        <v>2</v>
      </c>
      <c r="DO63">
        <v>3</v>
      </c>
      <c r="DP63">
        <v>4</v>
      </c>
      <c r="DQ63">
        <v>5</v>
      </c>
      <c r="DR63">
        <v>6</v>
      </c>
      <c r="DS63">
        <v>7</v>
      </c>
      <c r="DT63">
        <v>8</v>
      </c>
      <c r="DU63">
        <v>9</v>
      </c>
      <c r="DV63">
        <v>10</v>
      </c>
      <c r="DW63">
        <f t="shared" si="45"/>
        <v>1</v>
      </c>
      <c r="DX63">
        <f t="shared" si="45"/>
        <v>1</v>
      </c>
      <c r="DY63">
        <f t="shared" si="45"/>
        <v>1</v>
      </c>
      <c r="DZ63">
        <f t="shared" si="45"/>
        <v>1</v>
      </c>
      <c r="EA63">
        <f t="shared" si="54"/>
        <v>1</v>
      </c>
      <c r="EB63">
        <f t="shared" si="50"/>
        <v>1</v>
      </c>
      <c r="EC63">
        <f t="shared" si="50"/>
        <v>1</v>
      </c>
      <c r="ED63">
        <f t="shared" si="50"/>
        <v>1</v>
      </c>
      <c r="EE63">
        <f t="shared" si="50"/>
        <v>1</v>
      </c>
      <c r="EF63">
        <f t="shared" si="51"/>
        <v>1</v>
      </c>
      <c r="EG63">
        <f t="shared" si="51"/>
        <v>0</v>
      </c>
      <c r="EH63">
        <v>1</v>
      </c>
      <c r="EI63">
        <f t="shared" si="46"/>
        <v>1</v>
      </c>
      <c r="EJ63">
        <v>0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2</v>
      </c>
      <c r="ER63">
        <v>2</v>
      </c>
      <c r="ES63">
        <v>2</v>
      </c>
      <c r="ET63">
        <v>2</v>
      </c>
      <c r="EU63">
        <v>0</v>
      </c>
      <c r="EV63">
        <v>2</v>
      </c>
      <c r="EW63">
        <v>3</v>
      </c>
      <c r="EX63" t="s">
        <v>77</v>
      </c>
      <c r="EY63">
        <f t="shared" si="47"/>
        <v>0</v>
      </c>
      <c r="EZ63">
        <f t="shared" si="47"/>
        <v>0</v>
      </c>
      <c r="FA63">
        <f t="shared" si="47"/>
        <v>1</v>
      </c>
      <c r="FB63">
        <f t="shared" si="47"/>
        <v>1</v>
      </c>
      <c r="FC63">
        <f t="shared" si="55"/>
        <v>1</v>
      </c>
      <c r="FD63">
        <f t="shared" si="52"/>
        <v>0</v>
      </c>
    </row>
    <row r="64" spans="1:160" x14ac:dyDescent="0.35">
      <c r="A64" t="s">
        <v>167</v>
      </c>
      <c r="B64">
        <v>36.181594850000003</v>
      </c>
      <c r="C64">
        <v>-86.730598450000002</v>
      </c>
      <c r="D64">
        <v>2</v>
      </c>
      <c r="E64">
        <f t="shared" si="3"/>
        <v>0</v>
      </c>
      <c r="F64">
        <v>4</v>
      </c>
      <c r="G64">
        <v>7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1</v>
      </c>
      <c r="O64">
        <f t="shared" si="11"/>
        <v>0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2</v>
      </c>
      <c r="AB64">
        <f t="shared" si="12"/>
        <v>0</v>
      </c>
      <c r="AC64">
        <v>0</v>
      </c>
      <c r="AD64">
        <f t="shared" si="13"/>
        <v>0</v>
      </c>
      <c r="AE64">
        <f t="shared" si="14"/>
        <v>0</v>
      </c>
      <c r="AF64">
        <f t="shared" si="15"/>
        <v>0</v>
      </c>
      <c r="AG64">
        <f t="shared" si="16"/>
        <v>0</v>
      </c>
      <c r="AH64">
        <f t="shared" si="17"/>
        <v>0</v>
      </c>
      <c r="AI64">
        <f t="shared" si="18"/>
        <v>0</v>
      </c>
      <c r="AJ64">
        <v>2</v>
      </c>
      <c r="AK64">
        <f t="shared" si="19"/>
        <v>0</v>
      </c>
      <c r="AL64">
        <v>15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 t="shared" si="20"/>
        <v>0</v>
      </c>
      <c r="BA64">
        <f t="shared" si="21"/>
        <v>0</v>
      </c>
      <c r="BB64">
        <f t="shared" si="22"/>
        <v>0</v>
      </c>
      <c r="BC64">
        <f t="shared" si="23"/>
        <v>0</v>
      </c>
      <c r="BD64">
        <f t="shared" si="24"/>
        <v>0</v>
      </c>
      <c r="BE64">
        <f t="shared" si="25"/>
        <v>0</v>
      </c>
      <c r="BF64">
        <f t="shared" si="26"/>
        <v>0</v>
      </c>
      <c r="BG64">
        <f t="shared" si="27"/>
        <v>0</v>
      </c>
      <c r="BH64">
        <f t="shared" si="28"/>
        <v>0</v>
      </c>
      <c r="BI64">
        <f t="shared" si="29"/>
        <v>0</v>
      </c>
      <c r="BJ64">
        <f t="shared" si="30"/>
        <v>0</v>
      </c>
      <c r="BK64">
        <f t="shared" si="31"/>
        <v>0</v>
      </c>
      <c r="BL64">
        <f t="shared" si="32"/>
        <v>0</v>
      </c>
      <c r="BM64">
        <f t="shared" si="33"/>
        <v>0</v>
      </c>
      <c r="BN64">
        <f t="shared" si="34"/>
        <v>1</v>
      </c>
      <c r="BO64">
        <f t="shared" si="35"/>
        <v>0</v>
      </c>
      <c r="BP64">
        <f t="shared" si="36"/>
        <v>0</v>
      </c>
      <c r="BQ64">
        <f t="shared" si="37"/>
        <v>0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 t="s">
        <v>83</v>
      </c>
      <c r="CE64">
        <f t="shared" si="38"/>
        <v>1</v>
      </c>
      <c r="CF64">
        <f t="shared" si="39"/>
        <v>1</v>
      </c>
      <c r="CG64">
        <f t="shared" si="40"/>
        <v>0</v>
      </c>
      <c r="CH64">
        <f t="shared" si="41"/>
        <v>0</v>
      </c>
      <c r="CI64">
        <f t="shared" si="42"/>
        <v>0</v>
      </c>
      <c r="CJ64">
        <f t="shared" si="43"/>
        <v>0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9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f t="shared" si="44"/>
        <v>0</v>
      </c>
      <c r="DC64">
        <f t="shared" si="44"/>
        <v>0</v>
      </c>
      <c r="DD64">
        <f t="shared" si="44"/>
        <v>0</v>
      </c>
      <c r="DE64">
        <f t="shared" si="44"/>
        <v>0</v>
      </c>
      <c r="DF64">
        <f t="shared" si="53"/>
        <v>0</v>
      </c>
      <c r="DG64">
        <f t="shared" si="48"/>
        <v>0</v>
      </c>
      <c r="DH64">
        <f t="shared" si="48"/>
        <v>0</v>
      </c>
      <c r="DI64">
        <f t="shared" si="48"/>
        <v>0</v>
      </c>
      <c r="DJ64">
        <f t="shared" si="48"/>
        <v>1</v>
      </c>
      <c r="DK64">
        <f t="shared" si="49"/>
        <v>0</v>
      </c>
      <c r="DL64">
        <f t="shared" si="49"/>
        <v>0</v>
      </c>
      <c r="DM64">
        <v>9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f t="shared" si="45"/>
        <v>0</v>
      </c>
      <c r="DX64">
        <f t="shared" si="45"/>
        <v>0</v>
      </c>
      <c r="DY64">
        <f t="shared" si="45"/>
        <v>0</v>
      </c>
      <c r="DZ64">
        <f t="shared" si="45"/>
        <v>0</v>
      </c>
      <c r="EA64">
        <f t="shared" si="54"/>
        <v>0</v>
      </c>
      <c r="EB64">
        <f t="shared" si="50"/>
        <v>0</v>
      </c>
      <c r="EC64">
        <f t="shared" si="50"/>
        <v>0</v>
      </c>
      <c r="ED64">
        <f t="shared" si="50"/>
        <v>0</v>
      </c>
      <c r="EE64">
        <f t="shared" si="50"/>
        <v>1</v>
      </c>
      <c r="EF64">
        <f t="shared" si="51"/>
        <v>0</v>
      </c>
      <c r="EG64">
        <f t="shared" si="51"/>
        <v>0</v>
      </c>
      <c r="EH64">
        <v>2</v>
      </c>
      <c r="EI64">
        <f t="shared" si="46"/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f t="shared" si="47"/>
        <v>1</v>
      </c>
      <c r="EZ64">
        <f t="shared" si="47"/>
        <v>0</v>
      </c>
      <c r="FA64">
        <f t="shared" si="47"/>
        <v>0</v>
      </c>
      <c r="FB64">
        <f t="shared" si="47"/>
        <v>0</v>
      </c>
      <c r="FC64">
        <f t="shared" si="55"/>
        <v>0</v>
      </c>
      <c r="FD64">
        <f t="shared" si="52"/>
        <v>0</v>
      </c>
    </row>
    <row r="65" spans="1:160" x14ac:dyDescent="0.35">
      <c r="A65" t="s">
        <v>168</v>
      </c>
      <c r="B65">
        <v>39.72839355</v>
      </c>
      <c r="C65">
        <v>-86.069000239999994</v>
      </c>
      <c r="D65">
        <v>1</v>
      </c>
      <c r="E65">
        <f t="shared" si="3"/>
        <v>1</v>
      </c>
      <c r="F65">
        <v>5</v>
      </c>
      <c r="G65" t="s">
        <v>88</v>
      </c>
      <c r="H65">
        <f t="shared" si="4"/>
        <v>0</v>
      </c>
      <c r="I65">
        <f t="shared" si="5"/>
        <v>1</v>
      </c>
      <c r="J65">
        <f t="shared" si="6"/>
        <v>0</v>
      </c>
      <c r="K65">
        <f t="shared" si="7"/>
        <v>0</v>
      </c>
      <c r="L65">
        <f t="shared" si="8"/>
        <v>0</v>
      </c>
      <c r="M65">
        <f t="shared" si="9"/>
        <v>1</v>
      </c>
      <c r="N65">
        <f t="shared" si="10"/>
        <v>0</v>
      </c>
      <c r="O65">
        <f t="shared" si="11"/>
        <v>0</v>
      </c>
      <c r="P65">
        <v>5</v>
      </c>
      <c r="Q65">
        <v>2</v>
      </c>
      <c r="R65">
        <v>1</v>
      </c>
      <c r="S65">
        <v>1</v>
      </c>
      <c r="T65">
        <v>4</v>
      </c>
      <c r="U65">
        <v>3</v>
      </c>
      <c r="V65">
        <v>3</v>
      </c>
      <c r="W65">
        <v>4</v>
      </c>
      <c r="X65">
        <v>2</v>
      </c>
      <c r="Y65">
        <v>4</v>
      </c>
      <c r="Z65">
        <v>4</v>
      </c>
      <c r="AA65">
        <v>1</v>
      </c>
      <c r="AB65">
        <f t="shared" si="12"/>
        <v>1</v>
      </c>
      <c r="AC65">
        <v>2</v>
      </c>
      <c r="AD65">
        <f t="shared" si="13"/>
        <v>0</v>
      </c>
      <c r="AE65">
        <f t="shared" si="14"/>
        <v>1</v>
      </c>
      <c r="AF65">
        <f t="shared" si="15"/>
        <v>0</v>
      </c>
      <c r="AG65">
        <f t="shared" si="16"/>
        <v>0</v>
      </c>
      <c r="AH65">
        <f t="shared" si="17"/>
        <v>0</v>
      </c>
      <c r="AI65">
        <f t="shared" si="18"/>
        <v>0</v>
      </c>
      <c r="AJ65">
        <v>1</v>
      </c>
      <c r="AK65">
        <f t="shared" si="19"/>
        <v>1</v>
      </c>
      <c r="AL65">
        <v>7</v>
      </c>
      <c r="AM65">
        <v>15</v>
      </c>
      <c r="AN65">
        <v>16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20"/>
        <v>0</v>
      </c>
      <c r="BA65">
        <f t="shared" si="21"/>
        <v>0</v>
      </c>
      <c r="BB65">
        <f t="shared" si="22"/>
        <v>0</v>
      </c>
      <c r="BC65">
        <f t="shared" si="23"/>
        <v>0</v>
      </c>
      <c r="BD65">
        <f t="shared" si="24"/>
        <v>0</v>
      </c>
      <c r="BE65">
        <f t="shared" si="25"/>
        <v>0</v>
      </c>
      <c r="BF65">
        <f t="shared" si="26"/>
        <v>1</v>
      </c>
      <c r="BG65">
        <f t="shared" si="27"/>
        <v>0</v>
      </c>
      <c r="BH65">
        <f t="shared" si="28"/>
        <v>0</v>
      </c>
      <c r="BI65">
        <f t="shared" si="29"/>
        <v>0</v>
      </c>
      <c r="BJ65">
        <f t="shared" si="30"/>
        <v>0</v>
      </c>
      <c r="BK65">
        <f t="shared" si="31"/>
        <v>0</v>
      </c>
      <c r="BL65">
        <f t="shared" si="32"/>
        <v>0</v>
      </c>
      <c r="BM65">
        <f t="shared" si="33"/>
        <v>0</v>
      </c>
      <c r="BN65">
        <f t="shared" si="34"/>
        <v>1</v>
      </c>
      <c r="BO65">
        <f t="shared" si="35"/>
        <v>1</v>
      </c>
      <c r="BP65">
        <f t="shared" si="36"/>
        <v>0</v>
      </c>
      <c r="BQ65">
        <f t="shared" si="37"/>
        <v>0</v>
      </c>
      <c r="BR65">
        <v>3</v>
      </c>
      <c r="BS65">
        <v>2</v>
      </c>
      <c r="BT65">
        <v>2</v>
      </c>
      <c r="BU65">
        <v>4</v>
      </c>
      <c r="BV65">
        <v>5</v>
      </c>
      <c r="BW65">
        <v>3</v>
      </c>
      <c r="BX65">
        <v>5</v>
      </c>
      <c r="BY65">
        <v>2</v>
      </c>
      <c r="BZ65">
        <v>3</v>
      </c>
      <c r="CA65">
        <v>5</v>
      </c>
      <c r="CB65">
        <v>4</v>
      </c>
      <c r="CC65">
        <v>2</v>
      </c>
      <c r="CD65">
        <v>4</v>
      </c>
      <c r="CE65">
        <f t="shared" si="38"/>
        <v>0</v>
      </c>
      <c r="CF65">
        <f t="shared" si="39"/>
        <v>0</v>
      </c>
      <c r="CG65">
        <f t="shared" si="40"/>
        <v>0</v>
      </c>
      <c r="CH65">
        <f t="shared" si="41"/>
        <v>1</v>
      </c>
      <c r="CI65">
        <f t="shared" si="42"/>
        <v>0</v>
      </c>
      <c r="CJ65">
        <f t="shared" si="43"/>
        <v>0</v>
      </c>
      <c r="CL65">
        <v>3</v>
      </c>
      <c r="CM65">
        <v>4</v>
      </c>
      <c r="CN65">
        <v>2</v>
      </c>
      <c r="CO65">
        <v>2</v>
      </c>
      <c r="CP65">
        <v>3</v>
      </c>
      <c r="CQ65">
        <v>3</v>
      </c>
      <c r="CR65">
        <v>1</v>
      </c>
      <c r="CS65">
        <v>3</v>
      </c>
      <c r="CT65">
        <v>4</v>
      </c>
      <c r="CU65">
        <v>6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f t="shared" si="44"/>
        <v>1</v>
      </c>
      <c r="DC65">
        <f t="shared" si="44"/>
        <v>0</v>
      </c>
      <c r="DD65">
        <f t="shared" si="44"/>
        <v>1</v>
      </c>
      <c r="DE65">
        <f t="shared" si="44"/>
        <v>1</v>
      </c>
      <c r="DF65">
        <f t="shared" si="53"/>
        <v>0</v>
      </c>
      <c r="DG65">
        <f t="shared" si="48"/>
        <v>1</v>
      </c>
      <c r="DH65">
        <f t="shared" si="48"/>
        <v>0</v>
      </c>
      <c r="DI65">
        <f t="shared" si="48"/>
        <v>0</v>
      </c>
      <c r="DJ65">
        <f t="shared" si="48"/>
        <v>0</v>
      </c>
      <c r="DK65">
        <f t="shared" si="49"/>
        <v>0</v>
      </c>
      <c r="DL65">
        <f t="shared" si="49"/>
        <v>0</v>
      </c>
      <c r="DM65">
        <v>1</v>
      </c>
      <c r="DN65">
        <v>3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f t="shared" si="45"/>
        <v>1</v>
      </c>
      <c r="DX65">
        <f t="shared" si="45"/>
        <v>0</v>
      </c>
      <c r="DY65">
        <f t="shared" si="45"/>
        <v>1</v>
      </c>
      <c r="DZ65">
        <f t="shared" si="45"/>
        <v>0</v>
      </c>
      <c r="EA65">
        <f t="shared" si="54"/>
        <v>0</v>
      </c>
      <c r="EB65">
        <f t="shared" si="50"/>
        <v>0</v>
      </c>
      <c r="EC65">
        <f t="shared" si="50"/>
        <v>0</v>
      </c>
      <c r="ED65">
        <f t="shared" si="50"/>
        <v>0</v>
      </c>
      <c r="EE65">
        <f t="shared" si="50"/>
        <v>0</v>
      </c>
      <c r="EF65">
        <f t="shared" si="51"/>
        <v>0</v>
      </c>
      <c r="EG65">
        <f t="shared" si="51"/>
        <v>0</v>
      </c>
      <c r="EH65">
        <v>1</v>
      </c>
      <c r="EI65">
        <f t="shared" si="46"/>
        <v>1</v>
      </c>
      <c r="EJ65">
        <v>3</v>
      </c>
      <c r="EK65">
        <v>2</v>
      </c>
      <c r="EL65">
        <v>2</v>
      </c>
      <c r="EM65">
        <v>4</v>
      </c>
      <c r="EN65">
        <v>4</v>
      </c>
      <c r="EO65">
        <v>3</v>
      </c>
      <c r="EP65">
        <v>3</v>
      </c>
      <c r="EQ65">
        <v>4</v>
      </c>
      <c r="ER65">
        <v>4</v>
      </c>
      <c r="ES65">
        <v>4</v>
      </c>
      <c r="ET65">
        <v>3</v>
      </c>
      <c r="EU65">
        <v>3</v>
      </c>
      <c r="EV65">
        <v>2</v>
      </c>
      <c r="EW65">
        <v>3</v>
      </c>
      <c r="EX65" t="s">
        <v>122</v>
      </c>
      <c r="EY65">
        <f t="shared" si="47"/>
        <v>0</v>
      </c>
      <c r="EZ65">
        <f t="shared" si="47"/>
        <v>0</v>
      </c>
      <c r="FA65">
        <f t="shared" si="47"/>
        <v>1</v>
      </c>
      <c r="FB65">
        <f t="shared" si="47"/>
        <v>0</v>
      </c>
      <c r="FC65">
        <f t="shared" si="55"/>
        <v>1</v>
      </c>
      <c r="FD65">
        <f t="shared" si="52"/>
        <v>1</v>
      </c>
    </row>
    <row r="66" spans="1:160" x14ac:dyDescent="0.35">
      <c r="A66" t="s">
        <v>169</v>
      </c>
      <c r="B66">
        <v>41.457107540000003</v>
      </c>
      <c r="C66">
        <v>-81.793502810000007</v>
      </c>
      <c r="D66">
        <v>2</v>
      </c>
      <c r="E66">
        <f t="shared" si="3"/>
        <v>0</v>
      </c>
      <c r="F66">
        <v>3</v>
      </c>
      <c r="G66" t="s">
        <v>170</v>
      </c>
      <c r="H66">
        <f t="shared" si="4"/>
        <v>1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1</v>
      </c>
      <c r="M66">
        <f t="shared" si="9"/>
        <v>1</v>
      </c>
      <c r="N66">
        <f t="shared" si="10"/>
        <v>0</v>
      </c>
      <c r="O66">
        <f t="shared" si="11"/>
        <v>0</v>
      </c>
      <c r="P66">
        <v>3</v>
      </c>
      <c r="Q66">
        <v>4</v>
      </c>
      <c r="R66">
        <v>4</v>
      </c>
      <c r="S66">
        <v>4</v>
      </c>
      <c r="T66">
        <v>5</v>
      </c>
      <c r="U66">
        <v>4</v>
      </c>
      <c r="V66">
        <v>3</v>
      </c>
      <c r="W66">
        <v>5</v>
      </c>
      <c r="X66">
        <v>2</v>
      </c>
      <c r="Y66">
        <v>3</v>
      </c>
      <c r="Z66">
        <v>4</v>
      </c>
      <c r="AA66">
        <v>1</v>
      </c>
      <c r="AB66">
        <f t="shared" si="12"/>
        <v>1</v>
      </c>
      <c r="AC66" t="s">
        <v>94</v>
      </c>
      <c r="AD66">
        <f t="shared" si="13"/>
        <v>1</v>
      </c>
      <c r="AE66">
        <f t="shared" si="14"/>
        <v>1</v>
      </c>
      <c r="AF66">
        <f t="shared" si="15"/>
        <v>0</v>
      </c>
      <c r="AG66">
        <f t="shared" si="16"/>
        <v>0</v>
      </c>
      <c r="AH66">
        <f t="shared" si="17"/>
        <v>1</v>
      </c>
      <c r="AI66">
        <f t="shared" si="18"/>
        <v>0</v>
      </c>
      <c r="AJ66">
        <v>1</v>
      </c>
      <c r="AK66">
        <f t="shared" si="19"/>
        <v>1</v>
      </c>
      <c r="AL66">
        <v>2</v>
      </c>
      <c r="AM66">
        <v>4</v>
      </c>
      <c r="AN66">
        <v>5</v>
      </c>
      <c r="AO66">
        <v>6</v>
      </c>
      <c r="AP66">
        <v>10</v>
      </c>
      <c r="AQ66">
        <v>13</v>
      </c>
      <c r="AR66">
        <v>15</v>
      </c>
      <c r="AS66">
        <v>17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f t="shared" si="20"/>
        <v>0</v>
      </c>
      <c r="BA66">
        <f t="shared" si="21"/>
        <v>1</v>
      </c>
      <c r="BB66">
        <f t="shared" si="22"/>
        <v>0</v>
      </c>
      <c r="BC66">
        <f t="shared" si="23"/>
        <v>1</v>
      </c>
      <c r="BD66">
        <f t="shared" si="24"/>
        <v>1</v>
      </c>
      <c r="BE66">
        <f t="shared" si="25"/>
        <v>1</v>
      </c>
      <c r="BF66">
        <f t="shared" si="26"/>
        <v>0</v>
      </c>
      <c r="BG66">
        <f t="shared" si="27"/>
        <v>0</v>
      </c>
      <c r="BH66">
        <f t="shared" si="28"/>
        <v>0</v>
      </c>
      <c r="BI66">
        <f t="shared" si="29"/>
        <v>1</v>
      </c>
      <c r="BJ66">
        <f t="shared" si="30"/>
        <v>0</v>
      </c>
      <c r="BK66">
        <f t="shared" si="31"/>
        <v>0</v>
      </c>
      <c r="BL66">
        <f t="shared" si="32"/>
        <v>1</v>
      </c>
      <c r="BM66">
        <f t="shared" si="33"/>
        <v>0</v>
      </c>
      <c r="BN66">
        <f t="shared" si="34"/>
        <v>1</v>
      </c>
      <c r="BO66">
        <f t="shared" si="35"/>
        <v>0</v>
      </c>
      <c r="BP66">
        <f t="shared" si="36"/>
        <v>1</v>
      </c>
      <c r="BQ66">
        <f t="shared" si="37"/>
        <v>0</v>
      </c>
      <c r="BR66">
        <v>2</v>
      </c>
      <c r="BS66">
        <v>3</v>
      </c>
      <c r="BT66">
        <v>1</v>
      </c>
      <c r="BU66">
        <v>3</v>
      </c>
      <c r="BV66">
        <v>5</v>
      </c>
      <c r="BW66">
        <v>4</v>
      </c>
      <c r="BX66">
        <v>4</v>
      </c>
      <c r="BY66">
        <v>5</v>
      </c>
      <c r="BZ66">
        <v>2</v>
      </c>
      <c r="CA66">
        <v>5</v>
      </c>
      <c r="CB66">
        <v>3</v>
      </c>
      <c r="CC66">
        <v>1</v>
      </c>
      <c r="CD66">
        <v>3</v>
      </c>
      <c r="CE66">
        <f t="shared" si="38"/>
        <v>0</v>
      </c>
      <c r="CF66">
        <f t="shared" si="39"/>
        <v>0</v>
      </c>
      <c r="CG66">
        <f t="shared" si="40"/>
        <v>1</v>
      </c>
      <c r="CH66">
        <f t="shared" si="41"/>
        <v>0</v>
      </c>
      <c r="CI66">
        <f t="shared" si="42"/>
        <v>0</v>
      </c>
      <c r="CJ66">
        <f t="shared" si="43"/>
        <v>0</v>
      </c>
      <c r="CL66">
        <v>1</v>
      </c>
      <c r="CM66">
        <v>1</v>
      </c>
      <c r="CN66">
        <v>1</v>
      </c>
      <c r="CO66">
        <v>5</v>
      </c>
      <c r="CP66">
        <v>1</v>
      </c>
      <c r="CQ66">
        <v>3</v>
      </c>
      <c r="CR66">
        <v>1</v>
      </c>
      <c r="CS66">
        <v>2</v>
      </c>
      <c r="CT66">
        <v>3</v>
      </c>
      <c r="CU66">
        <v>4</v>
      </c>
      <c r="CV66">
        <v>6</v>
      </c>
      <c r="CW66">
        <v>7</v>
      </c>
      <c r="CX66">
        <v>9</v>
      </c>
      <c r="CY66">
        <v>0</v>
      </c>
      <c r="CZ66">
        <v>0</v>
      </c>
      <c r="DA66">
        <v>0</v>
      </c>
      <c r="DB66">
        <f t="shared" si="44"/>
        <v>1</v>
      </c>
      <c r="DC66">
        <f t="shared" si="44"/>
        <v>1</v>
      </c>
      <c r="DD66">
        <f t="shared" si="44"/>
        <v>1</v>
      </c>
      <c r="DE66">
        <f t="shared" si="44"/>
        <v>1</v>
      </c>
      <c r="DF66">
        <f t="shared" si="53"/>
        <v>0</v>
      </c>
      <c r="DG66">
        <f t="shared" si="48"/>
        <v>1</v>
      </c>
      <c r="DH66">
        <f t="shared" si="48"/>
        <v>1</v>
      </c>
      <c r="DI66">
        <f t="shared" si="48"/>
        <v>0</v>
      </c>
      <c r="DJ66">
        <f t="shared" si="48"/>
        <v>1</v>
      </c>
      <c r="DK66">
        <f t="shared" si="49"/>
        <v>0</v>
      </c>
      <c r="DL66">
        <f t="shared" si="49"/>
        <v>0</v>
      </c>
      <c r="DM66">
        <v>1</v>
      </c>
      <c r="DN66">
        <v>2</v>
      </c>
      <c r="DO66">
        <v>3</v>
      </c>
      <c r="DP66">
        <v>9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f t="shared" si="45"/>
        <v>1</v>
      </c>
      <c r="DX66">
        <f t="shared" si="45"/>
        <v>1</v>
      </c>
      <c r="DY66">
        <f t="shared" si="45"/>
        <v>1</v>
      </c>
      <c r="DZ66">
        <f t="shared" si="45"/>
        <v>0</v>
      </c>
      <c r="EA66">
        <f t="shared" si="54"/>
        <v>0</v>
      </c>
      <c r="EB66">
        <f t="shared" si="50"/>
        <v>0</v>
      </c>
      <c r="EC66">
        <f t="shared" si="50"/>
        <v>0</v>
      </c>
      <c r="ED66">
        <f t="shared" si="50"/>
        <v>0</v>
      </c>
      <c r="EE66">
        <f t="shared" si="50"/>
        <v>1</v>
      </c>
      <c r="EF66">
        <f t="shared" si="51"/>
        <v>0</v>
      </c>
      <c r="EG66">
        <f t="shared" si="51"/>
        <v>0</v>
      </c>
      <c r="EH66">
        <v>1</v>
      </c>
      <c r="EI66">
        <f t="shared" si="46"/>
        <v>1</v>
      </c>
      <c r="EJ66">
        <v>4</v>
      </c>
      <c r="EK66">
        <v>3</v>
      </c>
      <c r="EL66">
        <v>4</v>
      </c>
      <c r="EM66">
        <v>5</v>
      </c>
      <c r="EN66">
        <v>1</v>
      </c>
      <c r="EO66">
        <v>3</v>
      </c>
      <c r="EP66">
        <v>2</v>
      </c>
      <c r="EQ66">
        <v>1</v>
      </c>
      <c r="ER66">
        <v>1</v>
      </c>
      <c r="ES66">
        <v>1</v>
      </c>
      <c r="ET66">
        <v>5</v>
      </c>
      <c r="EU66">
        <v>5</v>
      </c>
      <c r="EV66">
        <v>2</v>
      </c>
      <c r="EW66">
        <v>1</v>
      </c>
      <c r="EX66" t="s">
        <v>77</v>
      </c>
      <c r="EY66">
        <f t="shared" si="47"/>
        <v>0</v>
      </c>
      <c r="EZ66">
        <f t="shared" si="47"/>
        <v>0</v>
      </c>
      <c r="FA66">
        <f t="shared" si="47"/>
        <v>1</v>
      </c>
      <c r="FB66">
        <f t="shared" si="47"/>
        <v>1</v>
      </c>
      <c r="FC66">
        <f t="shared" si="55"/>
        <v>1</v>
      </c>
      <c r="FD66">
        <f t="shared" si="52"/>
        <v>0</v>
      </c>
    </row>
    <row r="67" spans="1:160" x14ac:dyDescent="0.35">
      <c r="A67" t="s">
        <v>171</v>
      </c>
      <c r="B67">
        <v>31.8993988</v>
      </c>
      <c r="C67">
        <v>-102.34100340000001</v>
      </c>
      <c r="D67">
        <v>2</v>
      </c>
      <c r="E67">
        <f t="shared" ref="E67:E130" si="56">IF(D67=1,1,0)</f>
        <v>0</v>
      </c>
      <c r="F67">
        <v>6</v>
      </c>
      <c r="G67" t="s">
        <v>60</v>
      </c>
      <c r="H67">
        <f t="shared" ref="H67:H130" si="57">IF(ISERROR(FIND(1,G67)),0,1)</f>
        <v>1</v>
      </c>
      <c r="I67">
        <f t="shared" ref="I67:I130" si="58">IF(ISERROR(FIND(2,G67)),0,1)</f>
        <v>0</v>
      </c>
      <c r="J67">
        <f t="shared" ref="J67:J130" si="59">IF(ISERROR(FIND(3,G67)),0,1)</f>
        <v>0</v>
      </c>
      <c r="K67">
        <f t="shared" ref="K67:K130" si="60">IF(ISERROR(FIND(4,G67)),0,1)</f>
        <v>1</v>
      </c>
      <c r="L67">
        <f t="shared" ref="L67:L130" si="61">IF(ISERROR(FIND(5,G67)),0,1)</f>
        <v>0</v>
      </c>
      <c r="M67">
        <f t="shared" ref="M67:M130" si="62">IF(ISERROR(FIND(6,G67)),0,1)</f>
        <v>0</v>
      </c>
      <c r="N67">
        <f t="shared" ref="N67:N130" si="63">IF(ISERROR(FIND(7,G67)),0,1)</f>
        <v>0</v>
      </c>
      <c r="O67">
        <f t="shared" ref="O67:O130" si="64">IF(ISERROR(FIND(8,G67)),0,1)</f>
        <v>0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4</v>
      </c>
      <c r="Z67">
        <v>3</v>
      </c>
      <c r="AA67">
        <v>1</v>
      </c>
      <c r="AB67">
        <f t="shared" ref="AB67:AB130" si="65">IF(AA67=1,1,0)</f>
        <v>1</v>
      </c>
      <c r="AC67">
        <v>2</v>
      </c>
      <c r="AD67">
        <f t="shared" ref="AD67:AD130" si="66">IF(ISERROR(FIND(1,AC67)),0,1)</f>
        <v>0</v>
      </c>
      <c r="AE67">
        <f t="shared" ref="AE67:AE130" si="67">IF(ISERROR(FIND(2,AC67)),0,1)</f>
        <v>1</v>
      </c>
      <c r="AF67">
        <f t="shared" ref="AF67:AF130" si="68">IF(ISERROR(FIND(3,AC67)),0,1)</f>
        <v>0</v>
      </c>
      <c r="AG67">
        <f t="shared" ref="AG67:AG130" si="69">IF(ISERROR(FIND(4,AC67)),0,1)</f>
        <v>0</v>
      </c>
      <c r="AH67">
        <f t="shared" ref="AH67:AH130" si="70">IF(ISERROR(FIND(5,AC67)),0,1)</f>
        <v>0</v>
      </c>
      <c r="AI67">
        <f t="shared" ref="AI67:AI130" si="71">IF(ISERROR(FIND(6,AC67)),0,1)</f>
        <v>0</v>
      </c>
      <c r="AJ67">
        <v>2</v>
      </c>
      <c r="AK67">
        <f t="shared" ref="AK67:AK130" si="72">IF(AJ67=1,1,0)</f>
        <v>0</v>
      </c>
      <c r="AL67">
        <v>15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f t="shared" ref="AZ67:AZ130" si="73">IF(ISERROR(MATCH(1,AL67:AY67,0)),0,1)</f>
        <v>0</v>
      </c>
      <c r="BA67">
        <f t="shared" ref="BA67:BA130" si="74">IF(ISERROR(MATCH(2,AL67:AY67,0)),0,1)</f>
        <v>0</v>
      </c>
      <c r="BB67">
        <f t="shared" ref="BB67:BB130" si="75">IF(ISERROR(MATCH(3,AL67:AY67,0)),0,1)</f>
        <v>0</v>
      </c>
      <c r="BC67">
        <f t="shared" ref="BC67:BC130" si="76">IF(ISERROR(MATCH(4,AL67:AY67,0)),0,1)</f>
        <v>0</v>
      </c>
      <c r="BD67">
        <f t="shared" ref="BD67:BD130" si="77">IF(ISERROR(MATCH(5,AL67:AY67,0)),0,1)</f>
        <v>0</v>
      </c>
      <c r="BE67">
        <f t="shared" ref="BE67:BE130" si="78">IF(ISERROR(MATCH(6,AL67:AY67,0)),0,1)</f>
        <v>0</v>
      </c>
      <c r="BF67">
        <f t="shared" ref="BF67:BF130" si="79">IF(ISERROR(MATCH(7,AL67:AY67,0)),0,1)</f>
        <v>0</v>
      </c>
      <c r="BG67">
        <f t="shared" ref="BG67:BG130" si="80">IF(ISERROR(MATCH(8,AL67:AY67,0)),0,1)</f>
        <v>0</v>
      </c>
      <c r="BH67">
        <f t="shared" ref="BH67:BH130" si="81">IF(ISERROR(MATCH(9,AL67:AY67,0)),0,1)</f>
        <v>0</v>
      </c>
      <c r="BI67">
        <f t="shared" ref="BI67:BI130" si="82">IF(ISERROR(MATCH(10,AL67:AY67,0)),0,1)</f>
        <v>0</v>
      </c>
      <c r="BJ67">
        <f t="shared" ref="BJ67:BJ130" si="83">IF(ISERROR(MATCH(11,AL67:AY67,0)),0,1)</f>
        <v>0</v>
      </c>
      <c r="BK67">
        <f t="shared" ref="BK67:BK130" si="84">IF(ISERROR(MATCH(12,AL67:AY67,0)),0,1)</f>
        <v>0</v>
      </c>
      <c r="BL67">
        <f t="shared" ref="BL67:BL130" si="85">IF(ISERROR(MATCH(13,AL67:AY67,0)),0,1)</f>
        <v>0</v>
      </c>
      <c r="BM67">
        <f t="shared" ref="BM67:BM130" si="86">IF(ISERROR(MATCH(14,AL67:AY67,0)),0,1)</f>
        <v>0</v>
      </c>
      <c r="BN67">
        <f t="shared" ref="BN67:BN130" si="87">IF(ISERROR(MATCH(15,AL67:AY67,0)),0,1)</f>
        <v>1</v>
      </c>
      <c r="BO67">
        <f t="shared" ref="BO67:BO130" si="88">IF(ISERROR(MATCH(16,AL67:AY67,0)),0,1)</f>
        <v>0</v>
      </c>
      <c r="BP67">
        <f t="shared" ref="BP67:BP130" si="89">IF(ISERROR(MATCH(17,AL67:AY67,0)),0,1)</f>
        <v>0</v>
      </c>
      <c r="BQ67">
        <f t="shared" ref="BQ67:BQ130" si="90">IF(ISERROR(MATCH(18,AL67:AY67,0)),0,1)</f>
        <v>0</v>
      </c>
      <c r="BR67">
        <v>3</v>
      </c>
      <c r="BS67">
        <v>3</v>
      </c>
      <c r="BT67">
        <v>3</v>
      </c>
      <c r="BU67">
        <v>3</v>
      </c>
      <c r="BV67">
        <v>3</v>
      </c>
      <c r="BW67">
        <v>3</v>
      </c>
      <c r="BX67">
        <v>5</v>
      </c>
      <c r="BY67">
        <v>4</v>
      </c>
      <c r="BZ67">
        <v>4</v>
      </c>
      <c r="CA67">
        <v>4</v>
      </c>
      <c r="CB67">
        <v>1</v>
      </c>
      <c r="CC67">
        <v>1</v>
      </c>
      <c r="CD67">
        <v>2</v>
      </c>
      <c r="CE67">
        <f t="shared" ref="CE67:CE130" si="91">IF(ISERROR(FIND(1,$CD67)),0,1)</f>
        <v>0</v>
      </c>
      <c r="CF67">
        <f t="shared" ref="CF67:CF130" si="92">IF(ISERROR(FIND(2,$CD67)),0,1)</f>
        <v>1</v>
      </c>
      <c r="CG67">
        <f t="shared" ref="CG67:CG130" si="93">IF(ISERROR(FIND(3,$CD67)),0,1)</f>
        <v>0</v>
      </c>
      <c r="CH67">
        <f t="shared" ref="CH67:CH130" si="94">IF(ISERROR(FIND(4,$CD67)),0,1)</f>
        <v>0</v>
      </c>
      <c r="CI67">
        <f t="shared" ref="CI67:CI130" si="95">IF(ISERROR(FIND(5,$CD67)),0,1)</f>
        <v>0</v>
      </c>
      <c r="CJ67">
        <f t="shared" ref="CJ67:CJ130" si="96">IF(ISERROR(FIND(6,$CD67)),0,1)</f>
        <v>0</v>
      </c>
      <c r="CL67">
        <v>3</v>
      </c>
      <c r="CM67">
        <v>3</v>
      </c>
      <c r="CN67">
        <v>3</v>
      </c>
      <c r="CO67">
        <v>2</v>
      </c>
      <c r="CP67">
        <v>3</v>
      </c>
      <c r="CQ67">
        <v>4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f t="shared" ref="DB67:DE130" si="97">IF(ISERROR(MATCH(DB$1,$CR67:$DA67,0)),0,1)</f>
        <v>1</v>
      </c>
      <c r="DC67">
        <f t="shared" si="97"/>
        <v>0</v>
      </c>
      <c r="DD67">
        <f t="shared" si="97"/>
        <v>0</v>
      </c>
      <c r="DE67">
        <f t="shared" si="97"/>
        <v>0</v>
      </c>
      <c r="DF67">
        <f t="shared" si="53"/>
        <v>0</v>
      </c>
      <c r="DG67">
        <f t="shared" si="48"/>
        <v>0</v>
      </c>
      <c r="DH67">
        <f t="shared" si="48"/>
        <v>0</v>
      </c>
      <c r="DI67">
        <f t="shared" si="48"/>
        <v>0</v>
      </c>
      <c r="DJ67">
        <f t="shared" si="48"/>
        <v>0</v>
      </c>
      <c r="DK67">
        <f t="shared" si="49"/>
        <v>0</v>
      </c>
      <c r="DL67">
        <f t="shared" si="49"/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f t="shared" ref="DW67:DZ130" si="98">IF(ISERROR(MATCH(DW$1,$DM67:$DV67,0)),0,1)</f>
        <v>1</v>
      </c>
      <c r="DX67">
        <f t="shared" si="98"/>
        <v>0</v>
      </c>
      <c r="DY67">
        <f t="shared" si="98"/>
        <v>0</v>
      </c>
      <c r="DZ67">
        <f t="shared" si="98"/>
        <v>0</v>
      </c>
      <c r="EA67">
        <f t="shared" si="54"/>
        <v>0</v>
      </c>
      <c r="EB67">
        <f t="shared" si="50"/>
        <v>0</v>
      </c>
      <c r="EC67">
        <f t="shared" si="50"/>
        <v>0</v>
      </c>
      <c r="ED67">
        <f t="shared" si="50"/>
        <v>0</v>
      </c>
      <c r="EE67">
        <f t="shared" si="50"/>
        <v>0</v>
      </c>
      <c r="EF67">
        <f t="shared" si="51"/>
        <v>0</v>
      </c>
      <c r="EG67">
        <f t="shared" si="51"/>
        <v>0</v>
      </c>
      <c r="EH67">
        <v>1</v>
      </c>
      <c r="EI67">
        <f t="shared" ref="EI67:EI130" si="99">IF(EH67=1,1,0)</f>
        <v>1</v>
      </c>
      <c r="EJ67">
        <v>4</v>
      </c>
      <c r="EK67">
        <v>3</v>
      </c>
      <c r="EL67">
        <v>3</v>
      </c>
      <c r="EM67">
        <v>3</v>
      </c>
      <c r="EN67">
        <v>3</v>
      </c>
      <c r="EO67">
        <v>5</v>
      </c>
      <c r="EP67">
        <v>5</v>
      </c>
      <c r="EQ67">
        <v>4</v>
      </c>
      <c r="ER67">
        <v>4</v>
      </c>
      <c r="ES67">
        <v>4</v>
      </c>
      <c r="ET67">
        <v>4</v>
      </c>
      <c r="EU67">
        <v>3</v>
      </c>
      <c r="EV67">
        <v>4</v>
      </c>
      <c r="EW67">
        <v>5</v>
      </c>
      <c r="EX67">
        <v>5</v>
      </c>
      <c r="EY67">
        <f t="shared" ref="EY67:FB130" si="100">IF(ISERROR(FIND(EY$1,$EX67)),0,1)</f>
        <v>0</v>
      </c>
      <c r="EZ67">
        <f t="shared" si="100"/>
        <v>0</v>
      </c>
      <c r="FA67">
        <f t="shared" si="100"/>
        <v>0</v>
      </c>
      <c r="FB67">
        <f t="shared" si="100"/>
        <v>0</v>
      </c>
      <c r="FC67">
        <f t="shared" si="55"/>
        <v>0</v>
      </c>
      <c r="FD67">
        <f t="shared" si="52"/>
        <v>1</v>
      </c>
    </row>
    <row r="68" spans="1:160" x14ac:dyDescent="0.35">
      <c r="A68" t="s">
        <v>172</v>
      </c>
      <c r="B68">
        <v>41.602401729999997</v>
      </c>
      <c r="C68">
        <v>-83.633697510000005</v>
      </c>
      <c r="D68">
        <v>2</v>
      </c>
      <c r="E68">
        <f t="shared" si="56"/>
        <v>0</v>
      </c>
      <c r="F68">
        <v>4</v>
      </c>
      <c r="G68">
        <v>6</v>
      </c>
      <c r="H68">
        <f t="shared" si="57"/>
        <v>0</v>
      </c>
      <c r="I68">
        <f t="shared" si="58"/>
        <v>0</v>
      </c>
      <c r="J68">
        <f t="shared" si="59"/>
        <v>0</v>
      </c>
      <c r="K68">
        <f t="shared" si="60"/>
        <v>0</v>
      </c>
      <c r="L68">
        <f t="shared" si="61"/>
        <v>0</v>
      </c>
      <c r="M68">
        <f t="shared" si="62"/>
        <v>1</v>
      </c>
      <c r="N68">
        <f t="shared" si="63"/>
        <v>0</v>
      </c>
      <c r="O68">
        <f t="shared" si="64"/>
        <v>0</v>
      </c>
      <c r="P68">
        <v>3</v>
      </c>
      <c r="Q68">
        <v>3</v>
      </c>
      <c r="R68">
        <v>4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2</v>
      </c>
      <c r="Z68">
        <v>3</v>
      </c>
      <c r="AA68">
        <v>1</v>
      </c>
      <c r="AB68">
        <f t="shared" si="65"/>
        <v>1</v>
      </c>
      <c r="AC68">
        <v>2</v>
      </c>
      <c r="AD68">
        <f t="shared" si="66"/>
        <v>0</v>
      </c>
      <c r="AE68">
        <f t="shared" si="67"/>
        <v>1</v>
      </c>
      <c r="AF68">
        <f t="shared" si="68"/>
        <v>0</v>
      </c>
      <c r="AG68">
        <f t="shared" si="69"/>
        <v>0</v>
      </c>
      <c r="AH68">
        <f t="shared" si="70"/>
        <v>0</v>
      </c>
      <c r="AI68">
        <f t="shared" si="71"/>
        <v>0</v>
      </c>
      <c r="AJ68">
        <v>1</v>
      </c>
      <c r="AK68">
        <f t="shared" si="72"/>
        <v>1</v>
      </c>
      <c r="AL68">
        <v>3</v>
      </c>
      <c r="AM68">
        <v>10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f t="shared" si="73"/>
        <v>0</v>
      </c>
      <c r="BA68">
        <f t="shared" si="74"/>
        <v>0</v>
      </c>
      <c r="BB68">
        <f t="shared" si="75"/>
        <v>1</v>
      </c>
      <c r="BC68">
        <f t="shared" si="76"/>
        <v>0</v>
      </c>
      <c r="BD68">
        <f t="shared" si="77"/>
        <v>0</v>
      </c>
      <c r="BE68">
        <f t="shared" si="78"/>
        <v>0</v>
      </c>
      <c r="BF68">
        <f t="shared" si="79"/>
        <v>0</v>
      </c>
      <c r="BG68">
        <f t="shared" si="80"/>
        <v>0</v>
      </c>
      <c r="BH68">
        <f t="shared" si="81"/>
        <v>0</v>
      </c>
      <c r="BI68">
        <f t="shared" si="82"/>
        <v>1</v>
      </c>
      <c r="BJ68">
        <f t="shared" si="83"/>
        <v>0</v>
      </c>
      <c r="BK68">
        <f t="shared" si="84"/>
        <v>0</v>
      </c>
      <c r="BL68">
        <f t="shared" si="85"/>
        <v>0</v>
      </c>
      <c r="BM68">
        <f t="shared" si="86"/>
        <v>0</v>
      </c>
      <c r="BN68">
        <f t="shared" si="87"/>
        <v>0</v>
      </c>
      <c r="BO68">
        <f t="shared" si="88"/>
        <v>0</v>
      </c>
      <c r="BP68">
        <f t="shared" si="89"/>
        <v>0</v>
      </c>
      <c r="BQ68">
        <f t="shared" si="90"/>
        <v>0</v>
      </c>
      <c r="BR68">
        <v>3</v>
      </c>
      <c r="BS68">
        <v>3</v>
      </c>
      <c r="BT68">
        <v>3</v>
      </c>
      <c r="BU68">
        <v>3</v>
      </c>
      <c r="BV68">
        <v>3</v>
      </c>
      <c r="BW68">
        <v>4</v>
      </c>
      <c r="BX68">
        <v>2</v>
      </c>
      <c r="BY68">
        <v>3</v>
      </c>
      <c r="BZ68">
        <v>3</v>
      </c>
      <c r="CA68">
        <v>3</v>
      </c>
      <c r="CB68">
        <v>3</v>
      </c>
      <c r="CC68">
        <v>3</v>
      </c>
      <c r="CD68">
        <v>3</v>
      </c>
      <c r="CE68">
        <f t="shared" si="91"/>
        <v>0</v>
      </c>
      <c r="CF68">
        <f t="shared" si="92"/>
        <v>0</v>
      </c>
      <c r="CG68">
        <f t="shared" si="93"/>
        <v>1</v>
      </c>
      <c r="CH68">
        <f t="shared" si="94"/>
        <v>0</v>
      </c>
      <c r="CI68">
        <f t="shared" si="95"/>
        <v>0</v>
      </c>
      <c r="CJ68">
        <f t="shared" si="96"/>
        <v>0</v>
      </c>
      <c r="CL68">
        <v>3</v>
      </c>
      <c r="CM68">
        <v>3</v>
      </c>
      <c r="CN68">
        <v>3</v>
      </c>
      <c r="CO68">
        <v>3</v>
      </c>
      <c r="CP68">
        <v>2</v>
      </c>
      <c r="CQ68">
        <v>3</v>
      </c>
      <c r="CR68">
        <v>1</v>
      </c>
      <c r="CS68">
        <v>2</v>
      </c>
      <c r="CT68">
        <v>3</v>
      </c>
      <c r="CU68">
        <v>4</v>
      </c>
      <c r="CV68">
        <v>5</v>
      </c>
      <c r="CW68">
        <v>6</v>
      </c>
      <c r="CX68">
        <v>7</v>
      </c>
      <c r="CY68">
        <v>8</v>
      </c>
      <c r="CZ68">
        <v>0</v>
      </c>
      <c r="DA68">
        <v>0</v>
      </c>
      <c r="DB68">
        <f t="shared" si="97"/>
        <v>1</v>
      </c>
      <c r="DC68">
        <f t="shared" si="97"/>
        <v>1</v>
      </c>
      <c r="DD68">
        <f t="shared" si="97"/>
        <v>1</v>
      </c>
      <c r="DE68">
        <f t="shared" si="97"/>
        <v>1</v>
      </c>
      <c r="DF68">
        <f t="shared" si="53"/>
        <v>1</v>
      </c>
      <c r="DG68">
        <f t="shared" si="48"/>
        <v>1</v>
      </c>
      <c r="DH68">
        <f t="shared" si="48"/>
        <v>1</v>
      </c>
      <c r="DI68">
        <f t="shared" si="48"/>
        <v>1</v>
      </c>
      <c r="DJ68">
        <f t="shared" si="48"/>
        <v>0</v>
      </c>
      <c r="DK68">
        <f t="shared" si="49"/>
        <v>0</v>
      </c>
      <c r="DL68">
        <f t="shared" si="49"/>
        <v>0</v>
      </c>
      <c r="DM68">
        <v>1</v>
      </c>
      <c r="DN68">
        <v>3</v>
      </c>
      <c r="DO68">
        <v>5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f t="shared" si="98"/>
        <v>1</v>
      </c>
      <c r="DX68">
        <f t="shared" si="98"/>
        <v>0</v>
      </c>
      <c r="DY68">
        <f t="shared" si="98"/>
        <v>1</v>
      </c>
      <c r="DZ68">
        <f t="shared" si="98"/>
        <v>0</v>
      </c>
      <c r="EA68">
        <f t="shared" si="54"/>
        <v>1</v>
      </c>
      <c r="EB68">
        <f t="shared" si="50"/>
        <v>0</v>
      </c>
      <c r="EC68">
        <f t="shared" si="50"/>
        <v>0</v>
      </c>
      <c r="ED68">
        <f t="shared" si="50"/>
        <v>0</v>
      </c>
      <c r="EE68">
        <f t="shared" si="50"/>
        <v>0</v>
      </c>
      <c r="EF68">
        <f t="shared" si="51"/>
        <v>0</v>
      </c>
      <c r="EG68">
        <f t="shared" si="51"/>
        <v>0</v>
      </c>
      <c r="EH68">
        <v>2</v>
      </c>
      <c r="EI68">
        <f t="shared" si="99"/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f t="shared" si="100"/>
        <v>1</v>
      </c>
      <c r="EZ68">
        <f t="shared" si="100"/>
        <v>0</v>
      </c>
      <c r="FA68">
        <f t="shared" si="100"/>
        <v>0</v>
      </c>
      <c r="FB68">
        <f t="shared" si="100"/>
        <v>0</v>
      </c>
      <c r="FC68">
        <f t="shared" si="55"/>
        <v>0</v>
      </c>
      <c r="FD68">
        <f t="shared" si="52"/>
        <v>0</v>
      </c>
    </row>
    <row r="69" spans="1:160" x14ac:dyDescent="0.35">
      <c r="A69" t="s">
        <v>173</v>
      </c>
      <c r="B69">
        <v>40.741104129999997</v>
      </c>
      <c r="C69">
        <v>-74.229301449999994</v>
      </c>
      <c r="D69">
        <v>1</v>
      </c>
      <c r="E69">
        <f t="shared" si="56"/>
        <v>1</v>
      </c>
      <c r="F69">
        <v>5</v>
      </c>
      <c r="G69">
        <v>1</v>
      </c>
      <c r="H69">
        <f t="shared" si="57"/>
        <v>1</v>
      </c>
      <c r="I69">
        <f t="shared" si="58"/>
        <v>0</v>
      </c>
      <c r="J69">
        <f t="shared" si="59"/>
        <v>0</v>
      </c>
      <c r="K69">
        <f t="shared" si="60"/>
        <v>0</v>
      </c>
      <c r="L69">
        <f t="shared" si="61"/>
        <v>0</v>
      </c>
      <c r="M69">
        <f t="shared" si="62"/>
        <v>0</v>
      </c>
      <c r="N69">
        <f t="shared" si="63"/>
        <v>0</v>
      </c>
      <c r="O69">
        <f t="shared" si="64"/>
        <v>0</v>
      </c>
      <c r="P69">
        <v>5</v>
      </c>
      <c r="Q69">
        <v>5</v>
      </c>
      <c r="R69">
        <v>1</v>
      </c>
      <c r="S69">
        <v>1</v>
      </c>
      <c r="T69">
        <v>1</v>
      </c>
      <c r="U69">
        <v>1</v>
      </c>
      <c r="V69">
        <v>1</v>
      </c>
      <c r="W69">
        <v>5</v>
      </c>
      <c r="X69">
        <v>5</v>
      </c>
      <c r="Y69">
        <v>5</v>
      </c>
      <c r="Z69">
        <v>3</v>
      </c>
      <c r="AA69">
        <v>1</v>
      </c>
      <c r="AB69">
        <f t="shared" si="65"/>
        <v>1</v>
      </c>
      <c r="AC69">
        <v>2</v>
      </c>
      <c r="AD69">
        <f t="shared" si="66"/>
        <v>0</v>
      </c>
      <c r="AE69">
        <f t="shared" si="67"/>
        <v>1</v>
      </c>
      <c r="AF69">
        <f t="shared" si="68"/>
        <v>0</v>
      </c>
      <c r="AG69">
        <f t="shared" si="69"/>
        <v>0</v>
      </c>
      <c r="AH69">
        <f t="shared" si="70"/>
        <v>0</v>
      </c>
      <c r="AI69">
        <f t="shared" si="71"/>
        <v>0</v>
      </c>
      <c r="AJ69">
        <v>1</v>
      </c>
      <c r="AK69">
        <f t="shared" si="72"/>
        <v>1</v>
      </c>
      <c r="AL69">
        <v>4</v>
      </c>
      <c r="AM69">
        <v>5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73"/>
        <v>0</v>
      </c>
      <c r="BA69">
        <f t="shared" si="74"/>
        <v>0</v>
      </c>
      <c r="BB69">
        <f t="shared" si="75"/>
        <v>0</v>
      </c>
      <c r="BC69">
        <f t="shared" si="76"/>
        <v>1</v>
      </c>
      <c r="BD69">
        <f t="shared" si="77"/>
        <v>1</v>
      </c>
      <c r="BE69">
        <f t="shared" si="78"/>
        <v>0</v>
      </c>
      <c r="BF69">
        <f t="shared" si="79"/>
        <v>0</v>
      </c>
      <c r="BG69">
        <f t="shared" si="80"/>
        <v>0</v>
      </c>
      <c r="BH69">
        <f t="shared" si="81"/>
        <v>0</v>
      </c>
      <c r="BI69">
        <f t="shared" si="82"/>
        <v>0</v>
      </c>
      <c r="BJ69">
        <f t="shared" si="83"/>
        <v>0</v>
      </c>
      <c r="BK69">
        <f t="shared" si="84"/>
        <v>0</v>
      </c>
      <c r="BL69">
        <f t="shared" si="85"/>
        <v>0</v>
      </c>
      <c r="BM69">
        <f t="shared" si="86"/>
        <v>0</v>
      </c>
      <c r="BN69">
        <f t="shared" si="87"/>
        <v>0</v>
      </c>
      <c r="BO69">
        <f t="shared" si="88"/>
        <v>0</v>
      </c>
      <c r="BP69">
        <f t="shared" si="89"/>
        <v>0</v>
      </c>
      <c r="BQ69">
        <f t="shared" si="90"/>
        <v>0</v>
      </c>
      <c r="BR69">
        <v>2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5</v>
      </c>
      <c r="CB69">
        <v>5</v>
      </c>
      <c r="CC69">
        <v>3</v>
      </c>
      <c r="CD69" t="s">
        <v>84</v>
      </c>
      <c r="CE69">
        <f t="shared" si="91"/>
        <v>0</v>
      </c>
      <c r="CF69">
        <f t="shared" si="92"/>
        <v>1</v>
      </c>
      <c r="CG69">
        <f t="shared" si="93"/>
        <v>0</v>
      </c>
      <c r="CH69">
        <f t="shared" si="94"/>
        <v>1</v>
      </c>
      <c r="CI69">
        <f t="shared" si="95"/>
        <v>0</v>
      </c>
      <c r="CJ69">
        <f t="shared" si="96"/>
        <v>0</v>
      </c>
      <c r="CL69">
        <v>3</v>
      </c>
      <c r="CM69">
        <v>2</v>
      </c>
      <c r="CN69">
        <v>2</v>
      </c>
      <c r="CO69">
        <v>5</v>
      </c>
      <c r="CP69">
        <v>4</v>
      </c>
      <c r="CQ69">
        <v>3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f t="shared" si="97"/>
        <v>1</v>
      </c>
      <c r="DC69">
        <f t="shared" si="97"/>
        <v>0</v>
      </c>
      <c r="DD69">
        <f t="shared" si="97"/>
        <v>0</v>
      </c>
      <c r="DE69">
        <f t="shared" si="97"/>
        <v>0</v>
      </c>
      <c r="DF69">
        <f t="shared" si="53"/>
        <v>0</v>
      </c>
      <c r="DG69">
        <f t="shared" si="48"/>
        <v>0</v>
      </c>
      <c r="DH69">
        <f t="shared" si="48"/>
        <v>0</v>
      </c>
      <c r="DI69">
        <f t="shared" si="48"/>
        <v>0</v>
      </c>
      <c r="DJ69">
        <f t="shared" si="48"/>
        <v>0</v>
      </c>
      <c r="DK69">
        <f t="shared" si="49"/>
        <v>0</v>
      </c>
      <c r="DL69">
        <f t="shared" si="49"/>
        <v>0</v>
      </c>
      <c r="DM69">
        <v>1</v>
      </c>
      <c r="DN69">
        <v>3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f t="shared" si="98"/>
        <v>1</v>
      </c>
      <c r="DX69">
        <f t="shared" si="98"/>
        <v>0</v>
      </c>
      <c r="DY69">
        <f t="shared" si="98"/>
        <v>1</v>
      </c>
      <c r="DZ69">
        <f t="shared" si="98"/>
        <v>0</v>
      </c>
      <c r="EA69">
        <f t="shared" si="54"/>
        <v>0</v>
      </c>
      <c r="EB69">
        <f t="shared" si="50"/>
        <v>0</v>
      </c>
      <c r="EC69">
        <f t="shared" si="50"/>
        <v>0</v>
      </c>
      <c r="ED69">
        <f t="shared" si="50"/>
        <v>0</v>
      </c>
      <c r="EE69">
        <f t="shared" si="50"/>
        <v>0</v>
      </c>
      <c r="EF69">
        <f t="shared" si="51"/>
        <v>0</v>
      </c>
      <c r="EG69">
        <f t="shared" si="51"/>
        <v>0</v>
      </c>
      <c r="EH69">
        <v>2</v>
      </c>
      <c r="EI69">
        <f t="shared" si="99"/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f t="shared" si="100"/>
        <v>1</v>
      </c>
      <c r="EZ69">
        <f t="shared" si="100"/>
        <v>0</v>
      </c>
      <c r="FA69">
        <f t="shared" si="100"/>
        <v>0</v>
      </c>
      <c r="FB69">
        <f t="shared" si="100"/>
        <v>0</v>
      </c>
      <c r="FC69">
        <f t="shared" si="55"/>
        <v>0</v>
      </c>
      <c r="FD69">
        <f t="shared" si="52"/>
        <v>0</v>
      </c>
    </row>
    <row r="70" spans="1:160" x14ac:dyDescent="0.35">
      <c r="A70" t="s">
        <v>174</v>
      </c>
      <c r="B70">
        <v>43.47540283</v>
      </c>
      <c r="C70">
        <v>-88.20249939</v>
      </c>
      <c r="D70">
        <v>1</v>
      </c>
      <c r="E70">
        <f t="shared" si="56"/>
        <v>1</v>
      </c>
      <c r="F70">
        <v>6</v>
      </c>
      <c r="G70">
        <v>4</v>
      </c>
      <c r="H70">
        <f t="shared" si="57"/>
        <v>0</v>
      </c>
      <c r="I70">
        <f t="shared" si="58"/>
        <v>0</v>
      </c>
      <c r="J70">
        <f t="shared" si="59"/>
        <v>0</v>
      </c>
      <c r="K70">
        <f t="shared" si="60"/>
        <v>1</v>
      </c>
      <c r="L70">
        <f t="shared" si="61"/>
        <v>0</v>
      </c>
      <c r="M70">
        <f t="shared" si="62"/>
        <v>0</v>
      </c>
      <c r="N70">
        <f t="shared" si="63"/>
        <v>0</v>
      </c>
      <c r="O70">
        <f t="shared" si="64"/>
        <v>0</v>
      </c>
      <c r="P70">
        <v>5</v>
      </c>
      <c r="Q70">
        <v>1</v>
      </c>
      <c r="R70">
        <v>1</v>
      </c>
      <c r="S70">
        <v>2</v>
      </c>
      <c r="T70">
        <v>1</v>
      </c>
      <c r="U70">
        <v>1</v>
      </c>
      <c r="V70">
        <v>5</v>
      </c>
      <c r="W70">
        <v>4</v>
      </c>
      <c r="X70">
        <v>1</v>
      </c>
      <c r="Y70">
        <v>5</v>
      </c>
      <c r="Z70">
        <v>4</v>
      </c>
      <c r="AA70">
        <v>1</v>
      </c>
      <c r="AB70">
        <f t="shared" si="65"/>
        <v>1</v>
      </c>
      <c r="AC70" t="s">
        <v>88</v>
      </c>
      <c r="AD70">
        <f t="shared" si="66"/>
        <v>0</v>
      </c>
      <c r="AE70">
        <f t="shared" si="67"/>
        <v>1</v>
      </c>
      <c r="AF70">
        <f t="shared" si="68"/>
        <v>0</v>
      </c>
      <c r="AG70">
        <f t="shared" si="69"/>
        <v>0</v>
      </c>
      <c r="AH70">
        <f t="shared" si="70"/>
        <v>0</v>
      </c>
      <c r="AI70">
        <f t="shared" si="71"/>
        <v>1</v>
      </c>
      <c r="AJ70">
        <v>1</v>
      </c>
      <c r="AK70">
        <f t="shared" si="72"/>
        <v>1</v>
      </c>
      <c r="AL70">
        <v>10</v>
      </c>
      <c r="AM70">
        <v>15</v>
      </c>
      <c r="AN70">
        <v>18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f t="shared" si="73"/>
        <v>0</v>
      </c>
      <c r="BA70">
        <f t="shared" si="74"/>
        <v>0</v>
      </c>
      <c r="BB70">
        <f t="shared" si="75"/>
        <v>0</v>
      </c>
      <c r="BC70">
        <f t="shared" si="76"/>
        <v>0</v>
      </c>
      <c r="BD70">
        <f t="shared" si="77"/>
        <v>0</v>
      </c>
      <c r="BE70">
        <f t="shared" si="78"/>
        <v>0</v>
      </c>
      <c r="BF70">
        <f t="shared" si="79"/>
        <v>0</v>
      </c>
      <c r="BG70">
        <f t="shared" si="80"/>
        <v>0</v>
      </c>
      <c r="BH70">
        <f t="shared" si="81"/>
        <v>0</v>
      </c>
      <c r="BI70">
        <f t="shared" si="82"/>
        <v>1</v>
      </c>
      <c r="BJ70">
        <f t="shared" si="83"/>
        <v>0</v>
      </c>
      <c r="BK70">
        <f t="shared" si="84"/>
        <v>0</v>
      </c>
      <c r="BL70">
        <f t="shared" si="85"/>
        <v>0</v>
      </c>
      <c r="BM70">
        <f t="shared" si="86"/>
        <v>0</v>
      </c>
      <c r="BN70">
        <f t="shared" si="87"/>
        <v>1</v>
      </c>
      <c r="BO70">
        <f t="shared" si="88"/>
        <v>0</v>
      </c>
      <c r="BP70">
        <f t="shared" si="89"/>
        <v>0</v>
      </c>
      <c r="BQ70">
        <f t="shared" si="90"/>
        <v>1</v>
      </c>
      <c r="BR70">
        <v>4</v>
      </c>
      <c r="BS70">
        <v>5</v>
      </c>
      <c r="BT70">
        <v>1</v>
      </c>
      <c r="BU70">
        <v>2</v>
      </c>
      <c r="BV70">
        <v>5</v>
      </c>
      <c r="BW70">
        <v>2</v>
      </c>
      <c r="BX70">
        <v>5</v>
      </c>
      <c r="BY70">
        <v>2</v>
      </c>
      <c r="BZ70">
        <v>4</v>
      </c>
      <c r="CA70">
        <v>5</v>
      </c>
      <c r="CB70">
        <v>5</v>
      </c>
      <c r="CC70">
        <v>1</v>
      </c>
      <c r="CD70">
        <v>2</v>
      </c>
      <c r="CE70">
        <f t="shared" si="91"/>
        <v>0</v>
      </c>
      <c r="CF70">
        <f t="shared" si="92"/>
        <v>1</v>
      </c>
      <c r="CG70">
        <f t="shared" si="93"/>
        <v>0</v>
      </c>
      <c r="CH70">
        <f t="shared" si="94"/>
        <v>0</v>
      </c>
      <c r="CI70">
        <f t="shared" si="95"/>
        <v>0</v>
      </c>
      <c r="CJ70">
        <f t="shared" si="96"/>
        <v>0</v>
      </c>
      <c r="CL70">
        <v>3</v>
      </c>
      <c r="CM70">
        <v>1</v>
      </c>
      <c r="CN70">
        <v>2</v>
      </c>
      <c r="CO70">
        <v>1</v>
      </c>
      <c r="CP70">
        <v>1</v>
      </c>
      <c r="CQ70">
        <v>3</v>
      </c>
      <c r="CR70">
        <v>1</v>
      </c>
      <c r="CS70">
        <v>2</v>
      </c>
      <c r="CT70">
        <v>3</v>
      </c>
      <c r="CU70">
        <v>4</v>
      </c>
      <c r="CV70">
        <v>6</v>
      </c>
      <c r="CW70">
        <v>7</v>
      </c>
      <c r="CX70">
        <v>0</v>
      </c>
      <c r="CY70">
        <v>0</v>
      </c>
      <c r="CZ70">
        <v>0</v>
      </c>
      <c r="DA70">
        <v>0</v>
      </c>
      <c r="DB70">
        <f t="shared" si="97"/>
        <v>1</v>
      </c>
      <c r="DC70">
        <f t="shared" si="97"/>
        <v>1</v>
      </c>
      <c r="DD70">
        <f t="shared" si="97"/>
        <v>1</v>
      </c>
      <c r="DE70">
        <f t="shared" si="97"/>
        <v>1</v>
      </c>
      <c r="DF70">
        <f t="shared" si="53"/>
        <v>0</v>
      </c>
      <c r="DG70">
        <f t="shared" si="48"/>
        <v>1</v>
      </c>
      <c r="DH70">
        <f t="shared" si="48"/>
        <v>1</v>
      </c>
      <c r="DI70">
        <f t="shared" si="48"/>
        <v>0</v>
      </c>
      <c r="DJ70">
        <f t="shared" si="48"/>
        <v>0</v>
      </c>
      <c r="DK70">
        <f t="shared" si="49"/>
        <v>0</v>
      </c>
      <c r="DL70">
        <f t="shared" si="49"/>
        <v>0</v>
      </c>
      <c r="DM70">
        <v>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f t="shared" si="98"/>
        <v>1</v>
      </c>
      <c r="DX70">
        <f t="shared" si="98"/>
        <v>0</v>
      </c>
      <c r="DY70">
        <f t="shared" si="98"/>
        <v>0</v>
      </c>
      <c r="DZ70">
        <f t="shared" si="98"/>
        <v>0</v>
      </c>
      <c r="EA70">
        <f t="shared" si="54"/>
        <v>0</v>
      </c>
      <c r="EB70">
        <f t="shared" si="50"/>
        <v>0</v>
      </c>
      <c r="EC70">
        <f t="shared" si="50"/>
        <v>0</v>
      </c>
      <c r="ED70">
        <f t="shared" si="50"/>
        <v>0</v>
      </c>
      <c r="EE70">
        <f t="shared" si="50"/>
        <v>0</v>
      </c>
      <c r="EF70">
        <f t="shared" si="51"/>
        <v>0</v>
      </c>
      <c r="EG70">
        <f t="shared" si="51"/>
        <v>0</v>
      </c>
      <c r="EH70">
        <v>1</v>
      </c>
      <c r="EI70">
        <f t="shared" si="99"/>
        <v>1</v>
      </c>
      <c r="EJ70">
        <v>4</v>
      </c>
      <c r="EK70">
        <v>1</v>
      </c>
      <c r="EL70">
        <v>2</v>
      </c>
      <c r="EM70">
        <v>5</v>
      </c>
      <c r="EN70">
        <v>1</v>
      </c>
      <c r="EO70">
        <v>1</v>
      </c>
      <c r="EP70">
        <v>5</v>
      </c>
      <c r="EQ70">
        <v>1</v>
      </c>
      <c r="ER70">
        <v>1</v>
      </c>
      <c r="ES70">
        <v>1</v>
      </c>
      <c r="ET70">
        <v>5</v>
      </c>
      <c r="EU70">
        <v>5</v>
      </c>
      <c r="EV70">
        <v>1</v>
      </c>
      <c r="EW70">
        <v>2</v>
      </c>
      <c r="EX70">
        <v>5</v>
      </c>
      <c r="EY70">
        <f t="shared" si="100"/>
        <v>0</v>
      </c>
      <c r="EZ70">
        <f t="shared" si="100"/>
        <v>0</v>
      </c>
      <c r="FA70">
        <f t="shared" si="100"/>
        <v>0</v>
      </c>
      <c r="FB70">
        <f t="shared" si="100"/>
        <v>0</v>
      </c>
      <c r="FC70">
        <f t="shared" si="55"/>
        <v>0</v>
      </c>
      <c r="FD70">
        <f t="shared" si="52"/>
        <v>1</v>
      </c>
    </row>
    <row r="71" spans="1:160" x14ac:dyDescent="0.35">
      <c r="A71" t="s">
        <v>175</v>
      </c>
      <c r="B71">
        <v>39.815994259999997</v>
      </c>
      <c r="C71">
        <v>-75.504501340000004</v>
      </c>
      <c r="D71">
        <v>2</v>
      </c>
      <c r="E71">
        <f t="shared" si="56"/>
        <v>0</v>
      </c>
      <c r="F71">
        <v>3</v>
      </c>
      <c r="G71">
        <v>6</v>
      </c>
      <c r="H71">
        <f t="shared" si="57"/>
        <v>0</v>
      </c>
      <c r="I71">
        <f t="shared" si="58"/>
        <v>0</v>
      </c>
      <c r="J71">
        <f t="shared" si="59"/>
        <v>0</v>
      </c>
      <c r="K71">
        <f t="shared" si="60"/>
        <v>0</v>
      </c>
      <c r="L71">
        <f t="shared" si="61"/>
        <v>0</v>
      </c>
      <c r="M71">
        <f t="shared" si="62"/>
        <v>1</v>
      </c>
      <c r="N71">
        <f t="shared" si="63"/>
        <v>0</v>
      </c>
      <c r="O71">
        <f t="shared" si="64"/>
        <v>0</v>
      </c>
      <c r="P71">
        <v>2</v>
      </c>
      <c r="Q71">
        <v>3</v>
      </c>
      <c r="R71">
        <v>4</v>
      </c>
      <c r="S71">
        <v>4</v>
      </c>
      <c r="T71">
        <v>3</v>
      </c>
      <c r="U71">
        <v>4</v>
      </c>
      <c r="V71">
        <v>4</v>
      </c>
      <c r="W71">
        <v>1</v>
      </c>
      <c r="X71">
        <v>1</v>
      </c>
      <c r="Y71">
        <v>1</v>
      </c>
      <c r="Z71">
        <v>5</v>
      </c>
      <c r="AA71">
        <v>1</v>
      </c>
      <c r="AB71">
        <f t="shared" si="65"/>
        <v>1</v>
      </c>
      <c r="AC71">
        <v>5</v>
      </c>
      <c r="AD71">
        <f t="shared" si="66"/>
        <v>0</v>
      </c>
      <c r="AE71">
        <f t="shared" si="67"/>
        <v>0</v>
      </c>
      <c r="AF71">
        <f t="shared" si="68"/>
        <v>0</v>
      </c>
      <c r="AG71">
        <f t="shared" si="69"/>
        <v>0</v>
      </c>
      <c r="AH71">
        <f t="shared" si="70"/>
        <v>1</v>
      </c>
      <c r="AI71">
        <f t="shared" si="71"/>
        <v>0</v>
      </c>
      <c r="AJ71">
        <v>2</v>
      </c>
      <c r="AK71">
        <f t="shared" si="72"/>
        <v>0</v>
      </c>
      <c r="AL71">
        <v>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f t="shared" si="73"/>
        <v>0</v>
      </c>
      <c r="BA71">
        <f t="shared" si="74"/>
        <v>0</v>
      </c>
      <c r="BB71">
        <f t="shared" si="75"/>
        <v>1</v>
      </c>
      <c r="BC71">
        <f t="shared" si="76"/>
        <v>0</v>
      </c>
      <c r="BD71">
        <f t="shared" si="77"/>
        <v>0</v>
      </c>
      <c r="BE71">
        <f t="shared" si="78"/>
        <v>0</v>
      </c>
      <c r="BF71">
        <f t="shared" si="79"/>
        <v>0</v>
      </c>
      <c r="BG71">
        <f t="shared" si="80"/>
        <v>0</v>
      </c>
      <c r="BH71">
        <f t="shared" si="81"/>
        <v>0</v>
      </c>
      <c r="BI71">
        <f t="shared" si="82"/>
        <v>0</v>
      </c>
      <c r="BJ71">
        <f t="shared" si="83"/>
        <v>0</v>
      </c>
      <c r="BK71">
        <f t="shared" si="84"/>
        <v>0</v>
      </c>
      <c r="BL71">
        <f t="shared" si="85"/>
        <v>0</v>
      </c>
      <c r="BM71">
        <f t="shared" si="86"/>
        <v>0</v>
      </c>
      <c r="BN71">
        <f t="shared" si="87"/>
        <v>0</v>
      </c>
      <c r="BO71">
        <f t="shared" si="88"/>
        <v>0</v>
      </c>
      <c r="BP71">
        <f t="shared" si="89"/>
        <v>0</v>
      </c>
      <c r="BQ71">
        <f t="shared" si="90"/>
        <v>0</v>
      </c>
      <c r="BR71">
        <v>2</v>
      </c>
      <c r="BS71">
        <v>2</v>
      </c>
      <c r="BT71">
        <v>3</v>
      </c>
      <c r="BU71">
        <v>1</v>
      </c>
      <c r="BV71">
        <v>2</v>
      </c>
      <c r="BW71">
        <v>3</v>
      </c>
      <c r="BX71">
        <v>1</v>
      </c>
      <c r="BY71">
        <v>5</v>
      </c>
      <c r="BZ71">
        <v>4</v>
      </c>
      <c r="CA71">
        <v>2</v>
      </c>
      <c r="CB71">
        <v>1</v>
      </c>
      <c r="CC71">
        <v>3</v>
      </c>
      <c r="CD71">
        <v>3</v>
      </c>
      <c r="CE71">
        <f t="shared" si="91"/>
        <v>0</v>
      </c>
      <c r="CF71">
        <f t="shared" si="92"/>
        <v>0</v>
      </c>
      <c r="CG71">
        <f t="shared" si="93"/>
        <v>1</v>
      </c>
      <c r="CH71">
        <f t="shared" si="94"/>
        <v>0</v>
      </c>
      <c r="CI71">
        <f t="shared" si="95"/>
        <v>0</v>
      </c>
      <c r="CJ71">
        <f t="shared" si="96"/>
        <v>0</v>
      </c>
      <c r="CL71">
        <v>2</v>
      </c>
      <c r="CM71">
        <v>2</v>
      </c>
      <c r="CN71">
        <v>3</v>
      </c>
      <c r="CO71">
        <v>3</v>
      </c>
      <c r="CP71">
        <v>2</v>
      </c>
      <c r="CQ71">
        <v>1</v>
      </c>
      <c r="CR71">
        <v>4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f t="shared" si="97"/>
        <v>0</v>
      </c>
      <c r="DC71">
        <f t="shared" si="97"/>
        <v>0</v>
      </c>
      <c r="DD71">
        <f t="shared" si="97"/>
        <v>0</v>
      </c>
      <c r="DE71">
        <f t="shared" si="97"/>
        <v>1</v>
      </c>
      <c r="DF71">
        <f t="shared" si="53"/>
        <v>0</v>
      </c>
      <c r="DG71">
        <f t="shared" si="48"/>
        <v>0</v>
      </c>
      <c r="DH71">
        <f t="shared" si="48"/>
        <v>0</v>
      </c>
      <c r="DI71">
        <f t="shared" si="48"/>
        <v>0</v>
      </c>
      <c r="DJ71">
        <f t="shared" si="48"/>
        <v>0</v>
      </c>
      <c r="DK71">
        <f t="shared" si="49"/>
        <v>0</v>
      </c>
      <c r="DL71">
        <f t="shared" si="49"/>
        <v>0</v>
      </c>
      <c r="DM71">
        <v>2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f t="shared" si="98"/>
        <v>0</v>
      </c>
      <c r="DX71">
        <f t="shared" si="98"/>
        <v>1</v>
      </c>
      <c r="DY71">
        <f t="shared" si="98"/>
        <v>0</v>
      </c>
      <c r="DZ71">
        <f t="shared" si="98"/>
        <v>0</v>
      </c>
      <c r="EA71">
        <f t="shared" si="54"/>
        <v>0</v>
      </c>
      <c r="EB71">
        <f t="shared" si="50"/>
        <v>0</v>
      </c>
      <c r="EC71">
        <f t="shared" si="50"/>
        <v>0</v>
      </c>
      <c r="ED71">
        <f t="shared" si="50"/>
        <v>0</v>
      </c>
      <c r="EE71">
        <f t="shared" si="50"/>
        <v>0</v>
      </c>
      <c r="EF71">
        <f t="shared" si="51"/>
        <v>0</v>
      </c>
      <c r="EG71">
        <f t="shared" si="51"/>
        <v>0</v>
      </c>
      <c r="EH71">
        <v>2</v>
      </c>
      <c r="EI71">
        <f t="shared" si="99"/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f t="shared" si="100"/>
        <v>1</v>
      </c>
      <c r="EZ71">
        <f t="shared" si="100"/>
        <v>0</v>
      </c>
      <c r="FA71">
        <f t="shared" si="100"/>
        <v>0</v>
      </c>
      <c r="FB71">
        <f t="shared" si="100"/>
        <v>0</v>
      </c>
      <c r="FC71">
        <f t="shared" si="55"/>
        <v>0</v>
      </c>
      <c r="FD71">
        <f t="shared" si="52"/>
        <v>0</v>
      </c>
    </row>
    <row r="72" spans="1:160" x14ac:dyDescent="0.35">
      <c r="A72" t="s">
        <v>176</v>
      </c>
      <c r="B72">
        <v>33.605896000000001</v>
      </c>
      <c r="C72">
        <v>-86.758903500000002</v>
      </c>
      <c r="D72">
        <v>2</v>
      </c>
      <c r="E72">
        <f t="shared" si="56"/>
        <v>0</v>
      </c>
      <c r="F72">
        <v>4</v>
      </c>
      <c r="G72">
        <v>6</v>
      </c>
      <c r="H72">
        <f t="shared" si="57"/>
        <v>0</v>
      </c>
      <c r="I72">
        <f t="shared" si="58"/>
        <v>0</v>
      </c>
      <c r="J72">
        <f t="shared" si="59"/>
        <v>0</v>
      </c>
      <c r="K72">
        <f t="shared" si="60"/>
        <v>0</v>
      </c>
      <c r="L72">
        <f t="shared" si="61"/>
        <v>0</v>
      </c>
      <c r="M72">
        <f t="shared" si="62"/>
        <v>1</v>
      </c>
      <c r="N72">
        <f t="shared" si="63"/>
        <v>0</v>
      </c>
      <c r="O72">
        <f t="shared" si="64"/>
        <v>0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1</v>
      </c>
      <c r="AB72">
        <f t="shared" si="65"/>
        <v>1</v>
      </c>
      <c r="AC72" t="s">
        <v>83</v>
      </c>
      <c r="AD72">
        <f t="shared" si="66"/>
        <v>1</v>
      </c>
      <c r="AE72">
        <f t="shared" si="67"/>
        <v>1</v>
      </c>
      <c r="AF72">
        <f t="shared" si="68"/>
        <v>0</v>
      </c>
      <c r="AG72">
        <f t="shared" si="69"/>
        <v>0</v>
      </c>
      <c r="AH72">
        <f t="shared" si="70"/>
        <v>0</v>
      </c>
      <c r="AI72">
        <f t="shared" si="71"/>
        <v>0</v>
      </c>
      <c r="AJ72">
        <v>1</v>
      </c>
      <c r="AK72">
        <f t="shared" si="72"/>
        <v>1</v>
      </c>
      <c r="AL72">
        <v>4</v>
      </c>
      <c r="AM72">
        <v>5</v>
      </c>
      <c r="AN72">
        <v>10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f t="shared" si="73"/>
        <v>0</v>
      </c>
      <c r="BA72">
        <f t="shared" si="74"/>
        <v>0</v>
      </c>
      <c r="BB72">
        <f t="shared" si="75"/>
        <v>0</v>
      </c>
      <c r="BC72">
        <f t="shared" si="76"/>
        <v>1</v>
      </c>
      <c r="BD72">
        <f t="shared" si="77"/>
        <v>1</v>
      </c>
      <c r="BE72">
        <f t="shared" si="78"/>
        <v>0</v>
      </c>
      <c r="BF72">
        <f t="shared" si="79"/>
        <v>0</v>
      </c>
      <c r="BG72">
        <f t="shared" si="80"/>
        <v>0</v>
      </c>
      <c r="BH72">
        <f t="shared" si="81"/>
        <v>0</v>
      </c>
      <c r="BI72">
        <f t="shared" si="82"/>
        <v>1</v>
      </c>
      <c r="BJ72">
        <f t="shared" si="83"/>
        <v>0</v>
      </c>
      <c r="BK72">
        <f t="shared" si="84"/>
        <v>0</v>
      </c>
      <c r="BL72">
        <f t="shared" si="85"/>
        <v>0</v>
      </c>
      <c r="BM72">
        <f t="shared" si="86"/>
        <v>0</v>
      </c>
      <c r="BN72">
        <f t="shared" si="87"/>
        <v>0</v>
      </c>
      <c r="BO72">
        <f t="shared" si="88"/>
        <v>0</v>
      </c>
      <c r="BP72">
        <f t="shared" si="89"/>
        <v>0</v>
      </c>
      <c r="BQ72">
        <f t="shared" si="90"/>
        <v>0</v>
      </c>
      <c r="BR72">
        <v>2</v>
      </c>
      <c r="BS72">
        <v>2</v>
      </c>
      <c r="BT72">
        <v>2</v>
      </c>
      <c r="BU72">
        <v>1</v>
      </c>
      <c r="BV72">
        <v>2</v>
      </c>
      <c r="BW72">
        <v>2</v>
      </c>
      <c r="BX72">
        <v>3</v>
      </c>
      <c r="BY72">
        <v>2</v>
      </c>
      <c r="BZ72">
        <v>1</v>
      </c>
      <c r="CA72">
        <v>1</v>
      </c>
      <c r="CB72">
        <v>1</v>
      </c>
      <c r="CC72">
        <v>2</v>
      </c>
      <c r="CD72" t="s">
        <v>84</v>
      </c>
      <c r="CE72">
        <f t="shared" si="91"/>
        <v>0</v>
      </c>
      <c r="CF72">
        <f t="shared" si="92"/>
        <v>1</v>
      </c>
      <c r="CG72">
        <f t="shared" si="93"/>
        <v>0</v>
      </c>
      <c r="CH72">
        <f t="shared" si="94"/>
        <v>1</v>
      </c>
      <c r="CI72">
        <f t="shared" si="95"/>
        <v>0</v>
      </c>
      <c r="CJ72">
        <f t="shared" si="96"/>
        <v>0</v>
      </c>
      <c r="CL72">
        <v>5</v>
      </c>
      <c r="CM72">
        <v>5</v>
      </c>
      <c r="CN72">
        <v>4</v>
      </c>
      <c r="CO72">
        <v>4</v>
      </c>
      <c r="CP72">
        <v>4</v>
      </c>
      <c r="CQ72">
        <v>4</v>
      </c>
      <c r="CR72">
        <v>1</v>
      </c>
      <c r="CS72">
        <v>7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f t="shared" si="97"/>
        <v>1</v>
      </c>
      <c r="DC72">
        <f t="shared" si="97"/>
        <v>0</v>
      </c>
      <c r="DD72">
        <f t="shared" si="97"/>
        <v>0</v>
      </c>
      <c r="DE72">
        <f t="shared" si="97"/>
        <v>0</v>
      </c>
      <c r="DF72">
        <f t="shared" si="53"/>
        <v>0</v>
      </c>
      <c r="DG72">
        <f t="shared" si="48"/>
        <v>0</v>
      </c>
      <c r="DH72">
        <f t="shared" si="48"/>
        <v>1</v>
      </c>
      <c r="DI72">
        <f t="shared" si="48"/>
        <v>0</v>
      </c>
      <c r="DJ72">
        <f t="shared" si="48"/>
        <v>0</v>
      </c>
      <c r="DK72">
        <f t="shared" si="49"/>
        <v>0</v>
      </c>
      <c r="DL72">
        <f t="shared" si="49"/>
        <v>0</v>
      </c>
      <c r="DM72">
        <v>1</v>
      </c>
      <c r="DN72">
        <v>2</v>
      </c>
      <c r="DO72">
        <v>3</v>
      </c>
      <c r="DP72">
        <v>7</v>
      </c>
      <c r="DQ72">
        <v>9</v>
      </c>
      <c r="DR72">
        <v>0</v>
      </c>
      <c r="DS72">
        <v>0</v>
      </c>
      <c r="DT72">
        <v>0</v>
      </c>
      <c r="DU72">
        <v>0</v>
      </c>
      <c r="DV72">
        <v>0</v>
      </c>
      <c r="DW72">
        <f t="shared" si="98"/>
        <v>1</v>
      </c>
      <c r="DX72">
        <f t="shared" si="98"/>
        <v>1</v>
      </c>
      <c r="DY72">
        <f t="shared" si="98"/>
        <v>1</v>
      </c>
      <c r="DZ72">
        <f t="shared" si="98"/>
        <v>0</v>
      </c>
      <c r="EA72">
        <f t="shared" si="54"/>
        <v>0</v>
      </c>
      <c r="EB72">
        <f t="shared" si="50"/>
        <v>0</v>
      </c>
      <c r="EC72">
        <f t="shared" si="50"/>
        <v>1</v>
      </c>
      <c r="ED72">
        <f t="shared" si="50"/>
        <v>0</v>
      </c>
      <c r="EE72">
        <f t="shared" si="50"/>
        <v>1</v>
      </c>
      <c r="EF72">
        <f t="shared" si="51"/>
        <v>0</v>
      </c>
      <c r="EG72">
        <f t="shared" si="51"/>
        <v>0</v>
      </c>
      <c r="EH72">
        <v>2</v>
      </c>
      <c r="EI72">
        <f t="shared" si="99"/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f t="shared" si="100"/>
        <v>1</v>
      </c>
      <c r="EZ72">
        <f t="shared" si="100"/>
        <v>0</v>
      </c>
      <c r="FA72">
        <f t="shared" si="100"/>
        <v>0</v>
      </c>
      <c r="FB72">
        <f t="shared" si="100"/>
        <v>0</v>
      </c>
      <c r="FC72">
        <f t="shared" si="55"/>
        <v>0</v>
      </c>
      <c r="FD72">
        <f t="shared" si="52"/>
        <v>0</v>
      </c>
    </row>
    <row r="73" spans="1:160" x14ac:dyDescent="0.35">
      <c r="A73" t="s">
        <v>177</v>
      </c>
      <c r="B73">
        <v>46.289993289999998</v>
      </c>
      <c r="C73">
        <v>-96.725799559999999</v>
      </c>
      <c r="D73">
        <v>2</v>
      </c>
      <c r="E73">
        <f t="shared" si="56"/>
        <v>0</v>
      </c>
      <c r="F73">
        <v>6</v>
      </c>
      <c r="G73" t="s">
        <v>104</v>
      </c>
      <c r="H73">
        <f t="shared" si="57"/>
        <v>0</v>
      </c>
      <c r="I73">
        <f t="shared" si="58"/>
        <v>0</v>
      </c>
      <c r="J73">
        <f t="shared" si="59"/>
        <v>0</v>
      </c>
      <c r="K73">
        <f t="shared" si="60"/>
        <v>1</v>
      </c>
      <c r="L73">
        <f t="shared" si="61"/>
        <v>0</v>
      </c>
      <c r="M73">
        <f t="shared" si="62"/>
        <v>1</v>
      </c>
      <c r="N73">
        <f t="shared" si="63"/>
        <v>0</v>
      </c>
      <c r="O73">
        <f t="shared" si="64"/>
        <v>0</v>
      </c>
      <c r="P73">
        <v>1</v>
      </c>
      <c r="Q73">
        <v>2</v>
      </c>
      <c r="R73">
        <v>1</v>
      </c>
      <c r="S73">
        <v>1</v>
      </c>
      <c r="T73">
        <v>5</v>
      </c>
      <c r="U73">
        <v>1</v>
      </c>
      <c r="V73">
        <v>1</v>
      </c>
      <c r="W73">
        <v>1</v>
      </c>
      <c r="X73">
        <v>1</v>
      </c>
      <c r="Y73">
        <v>1</v>
      </c>
      <c r="Z73">
        <v>5</v>
      </c>
      <c r="AA73">
        <v>2</v>
      </c>
      <c r="AB73">
        <f t="shared" si="65"/>
        <v>0</v>
      </c>
      <c r="AC73">
        <v>0</v>
      </c>
      <c r="AD73">
        <f t="shared" si="66"/>
        <v>0</v>
      </c>
      <c r="AE73">
        <f t="shared" si="67"/>
        <v>0</v>
      </c>
      <c r="AF73">
        <f t="shared" si="68"/>
        <v>0</v>
      </c>
      <c r="AG73">
        <f t="shared" si="69"/>
        <v>0</v>
      </c>
      <c r="AH73">
        <f t="shared" si="70"/>
        <v>0</v>
      </c>
      <c r="AI73">
        <f t="shared" si="71"/>
        <v>0</v>
      </c>
      <c r="AJ73">
        <v>1</v>
      </c>
      <c r="AK73">
        <f t="shared" si="72"/>
        <v>1</v>
      </c>
      <c r="AL73">
        <v>1</v>
      </c>
      <c r="AM73">
        <v>15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f t="shared" si="73"/>
        <v>1</v>
      </c>
      <c r="BA73">
        <f t="shared" si="74"/>
        <v>0</v>
      </c>
      <c r="BB73">
        <f t="shared" si="75"/>
        <v>0</v>
      </c>
      <c r="BC73">
        <f t="shared" si="76"/>
        <v>0</v>
      </c>
      <c r="BD73">
        <f t="shared" si="77"/>
        <v>0</v>
      </c>
      <c r="BE73">
        <f t="shared" si="78"/>
        <v>0</v>
      </c>
      <c r="BF73">
        <f t="shared" si="79"/>
        <v>0</v>
      </c>
      <c r="BG73">
        <f t="shared" si="80"/>
        <v>0</v>
      </c>
      <c r="BH73">
        <f t="shared" si="81"/>
        <v>0</v>
      </c>
      <c r="BI73">
        <f t="shared" si="82"/>
        <v>0</v>
      </c>
      <c r="BJ73">
        <f t="shared" si="83"/>
        <v>0</v>
      </c>
      <c r="BK73">
        <f t="shared" si="84"/>
        <v>0</v>
      </c>
      <c r="BL73">
        <f t="shared" si="85"/>
        <v>0</v>
      </c>
      <c r="BM73">
        <f t="shared" si="86"/>
        <v>0</v>
      </c>
      <c r="BN73">
        <f t="shared" si="87"/>
        <v>1</v>
      </c>
      <c r="BO73">
        <f t="shared" si="88"/>
        <v>0</v>
      </c>
      <c r="BP73">
        <f t="shared" si="89"/>
        <v>0</v>
      </c>
      <c r="BQ73">
        <f t="shared" si="90"/>
        <v>0</v>
      </c>
      <c r="BR73">
        <v>1</v>
      </c>
      <c r="BS73">
        <v>3</v>
      </c>
      <c r="BT73">
        <v>3</v>
      </c>
      <c r="BU73">
        <v>2</v>
      </c>
      <c r="BV73">
        <v>5</v>
      </c>
      <c r="BW73">
        <v>1</v>
      </c>
      <c r="BX73">
        <v>5</v>
      </c>
      <c r="BY73">
        <v>1</v>
      </c>
      <c r="BZ73">
        <v>1</v>
      </c>
      <c r="CA73">
        <v>5</v>
      </c>
      <c r="CB73">
        <v>5</v>
      </c>
      <c r="CC73">
        <v>5</v>
      </c>
      <c r="CD73" t="s">
        <v>82</v>
      </c>
      <c r="CE73">
        <f t="shared" si="91"/>
        <v>0</v>
      </c>
      <c r="CF73">
        <f t="shared" si="92"/>
        <v>0</v>
      </c>
      <c r="CG73">
        <f t="shared" si="93"/>
        <v>1</v>
      </c>
      <c r="CH73">
        <f t="shared" si="94"/>
        <v>1</v>
      </c>
      <c r="CI73">
        <f t="shared" si="95"/>
        <v>0</v>
      </c>
      <c r="CJ73">
        <f t="shared" si="96"/>
        <v>0</v>
      </c>
      <c r="CL73">
        <v>3</v>
      </c>
      <c r="CM73">
        <v>5</v>
      </c>
      <c r="CN73">
        <v>5</v>
      </c>
      <c r="CO73">
        <v>4</v>
      </c>
      <c r="CP73">
        <v>3</v>
      </c>
      <c r="CQ73">
        <v>1</v>
      </c>
      <c r="CR73">
        <v>1</v>
      </c>
      <c r="CS73">
        <v>2</v>
      </c>
      <c r="CT73">
        <v>3</v>
      </c>
      <c r="CU73">
        <v>4</v>
      </c>
      <c r="CV73">
        <v>6</v>
      </c>
      <c r="CW73">
        <v>7</v>
      </c>
      <c r="CX73">
        <v>0</v>
      </c>
      <c r="CY73">
        <v>0</v>
      </c>
      <c r="CZ73">
        <v>0</v>
      </c>
      <c r="DA73">
        <v>0</v>
      </c>
      <c r="DB73">
        <f t="shared" si="97"/>
        <v>1</v>
      </c>
      <c r="DC73">
        <f t="shared" si="97"/>
        <v>1</v>
      </c>
      <c r="DD73">
        <f t="shared" si="97"/>
        <v>1</v>
      </c>
      <c r="DE73">
        <f t="shared" si="97"/>
        <v>1</v>
      </c>
      <c r="DF73">
        <f t="shared" si="53"/>
        <v>0</v>
      </c>
      <c r="DG73">
        <f t="shared" si="48"/>
        <v>1</v>
      </c>
      <c r="DH73">
        <f t="shared" si="48"/>
        <v>1</v>
      </c>
      <c r="DI73">
        <f t="shared" si="48"/>
        <v>0</v>
      </c>
      <c r="DJ73">
        <f t="shared" si="48"/>
        <v>0</v>
      </c>
      <c r="DK73">
        <f t="shared" si="49"/>
        <v>0</v>
      </c>
      <c r="DL73">
        <f t="shared" si="49"/>
        <v>0</v>
      </c>
      <c r="DM73">
        <v>1</v>
      </c>
      <c r="DN73">
        <v>2</v>
      </c>
      <c r="DO73">
        <v>3</v>
      </c>
      <c r="DP73">
        <v>6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f t="shared" si="98"/>
        <v>1</v>
      </c>
      <c r="DX73">
        <f t="shared" si="98"/>
        <v>1</v>
      </c>
      <c r="DY73">
        <f t="shared" si="98"/>
        <v>1</v>
      </c>
      <c r="DZ73">
        <f t="shared" si="98"/>
        <v>0</v>
      </c>
      <c r="EA73">
        <f t="shared" si="54"/>
        <v>0</v>
      </c>
      <c r="EB73">
        <f t="shared" si="50"/>
        <v>1</v>
      </c>
      <c r="EC73">
        <f t="shared" si="50"/>
        <v>0</v>
      </c>
      <c r="ED73">
        <f t="shared" si="50"/>
        <v>0</v>
      </c>
      <c r="EE73">
        <f t="shared" si="50"/>
        <v>0</v>
      </c>
      <c r="EF73">
        <f t="shared" si="51"/>
        <v>0</v>
      </c>
      <c r="EG73">
        <f t="shared" si="51"/>
        <v>0</v>
      </c>
      <c r="EH73">
        <v>1</v>
      </c>
      <c r="EI73">
        <f t="shared" si="99"/>
        <v>1</v>
      </c>
      <c r="EJ73">
        <v>2</v>
      </c>
      <c r="EK73">
        <v>2</v>
      </c>
      <c r="EL73">
        <v>1</v>
      </c>
      <c r="EM73">
        <v>5</v>
      </c>
      <c r="EN73">
        <v>1</v>
      </c>
      <c r="EO73">
        <v>1</v>
      </c>
      <c r="EP73">
        <v>3</v>
      </c>
      <c r="EQ73">
        <v>1</v>
      </c>
      <c r="ER73">
        <v>1</v>
      </c>
      <c r="ES73">
        <v>1</v>
      </c>
      <c r="ET73">
        <v>5</v>
      </c>
      <c r="EU73">
        <v>2</v>
      </c>
      <c r="EV73">
        <v>2</v>
      </c>
      <c r="EW73">
        <v>2</v>
      </c>
      <c r="EX73">
        <v>5</v>
      </c>
      <c r="EY73">
        <f t="shared" si="100"/>
        <v>0</v>
      </c>
      <c r="EZ73">
        <f t="shared" si="100"/>
        <v>0</v>
      </c>
      <c r="FA73">
        <f t="shared" si="100"/>
        <v>0</v>
      </c>
      <c r="FB73">
        <f t="shared" si="100"/>
        <v>0</v>
      </c>
      <c r="FC73">
        <f t="shared" si="55"/>
        <v>0</v>
      </c>
      <c r="FD73">
        <f t="shared" si="52"/>
        <v>1</v>
      </c>
    </row>
    <row r="74" spans="1:160" x14ac:dyDescent="0.35">
      <c r="A74" t="s">
        <v>178</v>
      </c>
      <c r="B74">
        <v>26.721206670000001</v>
      </c>
      <c r="C74">
        <v>-80.09249878</v>
      </c>
      <c r="D74">
        <v>2</v>
      </c>
      <c r="E74">
        <f t="shared" si="56"/>
        <v>0</v>
      </c>
      <c r="F74">
        <v>3</v>
      </c>
      <c r="G74" t="s">
        <v>146</v>
      </c>
      <c r="H74">
        <f t="shared" si="57"/>
        <v>0</v>
      </c>
      <c r="I74">
        <f t="shared" si="58"/>
        <v>1</v>
      </c>
      <c r="J74">
        <f t="shared" si="59"/>
        <v>1</v>
      </c>
      <c r="K74">
        <f t="shared" si="60"/>
        <v>1</v>
      </c>
      <c r="L74">
        <f t="shared" si="61"/>
        <v>1</v>
      </c>
      <c r="M74">
        <f t="shared" si="62"/>
        <v>1</v>
      </c>
      <c r="N74">
        <f t="shared" si="63"/>
        <v>0</v>
      </c>
      <c r="O74">
        <f t="shared" si="64"/>
        <v>0</v>
      </c>
      <c r="P74">
        <v>4</v>
      </c>
      <c r="Q74">
        <v>5</v>
      </c>
      <c r="R74">
        <v>4</v>
      </c>
      <c r="S74">
        <v>3</v>
      </c>
      <c r="T74">
        <v>5</v>
      </c>
      <c r="U74">
        <v>4</v>
      </c>
      <c r="V74">
        <v>5</v>
      </c>
      <c r="W74">
        <v>3</v>
      </c>
      <c r="X74">
        <v>3</v>
      </c>
      <c r="Y74">
        <v>1</v>
      </c>
      <c r="Z74">
        <v>3</v>
      </c>
      <c r="AA74">
        <v>2</v>
      </c>
      <c r="AB74">
        <f t="shared" si="65"/>
        <v>0</v>
      </c>
      <c r="AC74">
        <v>0</v>
      </c>
      <c r="AD74">
        <f t="shared" si="66"/>
        <v>0</v>
      </c>
      <c r="AE74">
        <f t="shared" si="67"/>
        <v>0</v>
      </c>
      <c r="AF74">
        <f t="shared" si="68"/>
        <v>0</v>
      </c>
      <c r="AG74">
        <f t="shared" si="69"/>
        <v>0</v>
      </c>
      <c r="AH74">
        <f t="shared" si="70"/>
        <v>0</v>
      </c>
      <c r="AI74">
        <f t="shared" si="71"/>
        <v>0</v>
      </c>
      <c r="AJ74">
        <v>1</v>
      </c>
      <c r="AK74">
        <f t="shared" si="72"/>
        <v>1</v>
      </c>
      <c r="AL74">
        <v>3</v>
      </c>
      <c r="AM74">
        <v>4</v>
      </c>
      <c r="AN74">
        <v>5</v>
      </c>
      <c r="AO74">
        <v>7</v>
      </c>
      <c r="AP74">
        <v>10</v>
      </c>
      <c r="AQ74">
        <v>15</v>
      </c>
      <c r="AR74">
        <v>16</v>
      </c>
      <c r="AS74">
        <v>17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f t="shared" si="73"/>
        <v>0</v>
      </c>
      <c r="BA74">
        <f t="shared" si="74"/>
        <v>0</v>
      </c>
      <c r="BB74">
        <f t="shared" si="75"/>
        <v>1</v>
      </c>
      <c r="BC74">
        <f t="shared" si="76"/>
        <v>1</v>
      </c>
      <c r="BD74">
        <f t="shared" si="77"/>
        <v>1</v>
      </c>
      <c r="BE74">
        <f t="shared" si="78"/>
        <v>0</v>
      </c>
      <c r="BF74">
        <f t="shared" si="79"/>
        <v>1</v>
      </c>
      <c r="BG74">
        <f t="shared" si="80"/>
        <v>0</v>
      </c>
      <c r="BH74">
        <f t="shared" si="81"/>
        <v>0</v>
      </c>
      <c r="BI74">
        <f t="shared" si="82"/>
        <v>1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f t="shared" si="86"/>
        <v>0</v>
      </c>
      <c r="BN74">
        <f t="shared" si="87"/>
        <v>1</v>
      </c>
      <c r="BO74">
        <f t="shared" si="88"/>
        <v>1</v>
      </c>
      <c r="BP74">
        <f t="shared" si="89"/>
        <v>1</v>
      </c>
      <c r="BQ74">
        <f t="shared" si="90"/>
        <v>0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5</v>
      </c>
      <c r="CB74">
        <v>5</v>
      </c>
      <c r="CC74">
        <v>1</v>
      </c>
      <c r="CD74">
        <v>6</v>
      </c>
      <c r="CE74">
        <f t="shared" si="91"/>
        <v>0</v>
      </c>
      <c r="CF74">
        <f t="shared" si="92"/>
        <v>0</v>
      </c>
      <c r="CG74">
        <f t="shared" si="93"/>
        <v>0</v>
      </c>
      <c r="CH74">
        <f t="shared" si="94"/>
        <v>0</v>
      </c>
      <c r="CI74">
        <f t="shared" si="95"/>
        <v>0</v>
      </c>
      <c r="CJ74">
        <f t="shared" si="96"/>
        <v>1</v>
      </c>
      <c r="CK74" t="s">
        <v>179</v>
      </c>
      <c r="CL74">
        <v>4</v>
      </c>
      <c r="CM74">
        <v>2</v>
      </c>
      <c r="CN74">
        <v>2</v>
      </c>
      <c r="CO74">
        <v>5</v>
      </c>
      <c r="CP74">
        <v>2</v>
      </c>
      <c r="CQ74">
        <v>4</v>
      </c>
      <c r="CR74">
        <v>1</v>
      </c>
      <c r="CS74">
        <v>2</v>
      </c>
      <c r="CT74">
        <v>3</v>
      </c>
      <c r="CU74">
        <v>4</v>
      </c>
      <c r="CV74">
        <v>6</v>
      </c>
      <c r="CW74">
        <v>7</v>
      </c>
      <c r="CX74">
        <v>0</v>
      </c>
      <c r="CY74">
        <v>0</v>
      </c>
      <c r="CZ74">
        <v>0</v>
      </c>
      <c r="DA74">
        <v>0</v>
      </c>
      <c r="DB74">
        <f t="shared" si="97"/>
        <v>1</v>
      </c>
      <c r="DC74">
        <f t="shared" si="97"/>
        <v>1</v>
      </c>
      <c r="DD74">
        <f t="shared" si="97"/>
        <v>1</v>
      </c>
      <c r="DE74">
        <f t="shared" si="97"/>
        <v>1</v>
      </c>
      <c r="DF74">
        <f t="shared" si="53"/>
        <v>0</v>
      </c>
      <c r="DG74">
        <f t="shared" si="48"/>
        <v>1</v>
      </c>
      <c r="DH74">
        <f t="shared" si="48"/>
        <v>1</v>
      </c>
      <c r="DI74">
        <f t="shared" si="48"/>
        <v>0</v>
      </c>
      <c r="DJ74">
        <f t="shared" si="48"/>
        <v>0</v>
      </c>
      <c r="DK74">
        <f t="shared" si="49"/>
        <v>0</v>
      </c>
      <c r="DL74">
        <f t="shared" si="49"/>
        <v>0</v>
      </c>
      <c r="DM74">
        <v>1</v>
      </c>
      <c r="DN74">
        <v>3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f t="shared" si="98"/>
        <v>1</v>
      </c>
      <c r="DX74">
        <f t="shared" si="98"/>
        <v>0</v>
      </c>
      <c r="DY74">
        <f t="shared" si="98"/>
        <v>1</v>
      </c>
      <c r="DZ74">
        <f t="shared" si="98"/>
        <v>0</v>
      </c>
      <c r="EA74">
        <f t="shared" si="54"/>
        <v>0</v>
      </c>
      <c r="EB74">
        <f t="shared" si="50"/>
        <v>0</v>
      </c>
      <c r="EC74">
        <f t="shared" si="50"/>
        <v>0</v>
      </c>
      <c r="ED74">
        <f t="shared" si="50"/>
        <v>0</v>
      </c>
      <c r="EE74">
        <f t="shared" si="50"/>
        <v>0</v>
      </c>
      <c r="EF74">
        <f t="shared" si="51"/>
        <v>0</v>
      </c>
      <c r="EG74">
        <f t="shared" si="51"/>
        <v>0</v>
      </c>
      <c r="EH74">
        <v>2</v>
      </c>
      <c r="EI74">
        <f t="shared" si="99"/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f t="shared" si="100"/>
        <v>1</v>
      </c>
      <c r="EZ74">
        <f t="shared" si="100"/>
        <v>0</v>
      </c>
      <c r="FA74">
        <f t="shared" si="100"/>
        <v>0</v>
      </c>
      <c r="FB74">
        <f t="shared" si="100"/>
        <v>0</v>
      </c>
      <c r="FC74">
        <f t="shared" si="55"/>
        <v>0</v>
      </c>
      <c r="FD74">
        <f t="shared" si="52"/>
        <v>0</v>
      </c>
    </row>
    <row r="75" spans="1:160" x14ac:dyDescent="0.35">
      <c r="A75" t="s">
        <v>180</v>
      </c>
      <c r="B75">
        <v>41.095092770000001</v>
      </c>
      <c r="C75">
        <v>-76.261901859999995</v>
      </c>
      <c r="D75">
        <v>1</v>
      </c>
      <c r="E75">
        <f t="shared" si="56"/>
        <v>1</v>
      </c>
      <c r="F75">
        <v>5</v>
      </c>
      <c r="G75" t="s">
        <v>181</v>
      </c>
      <c r="H75">
        <f t="shared" si="57"/>
        <v>1</v>
      </c>
      <c r="I75">
        <f t="shared" si="58"/>
        <v>0</v>
      </c>
      <c r="J75">
        <f t="shared" si="59"/>
        <v>0</v>
      </c>
      <c r="K75">
        <f t="shared" si="60"/>
        <v>0</v>
      </c>
      <c r="L75">
        <f t="shared" si="61"/>
        <v>0</v>
      </c>
      <c r="M75">
        <f t="shared" si="62"/>
        <v>1</v>
      </c>
      <c r="N75">
        <f t="shared" si="63"/>
        <v>0</v>
      </c>
      <c r="O75">
        <f t="shared" si="64"/>
        <v>0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2</v>
      </c>
      <c r="AB75">
        <f t="shared" si="65"/>
        <v>0</v>
      </c>
      <c r="AC75">
        <v>0</v>
      </c>
      <c r="AD75">
        <f t="shared" si="66"/>
        <v>0</v>
      </c>
      <c r="AE75">
        <f t="shared" si="67"/>
        <v>0</v>
      </c>
      <c r="AF75">
        <f t="shared" si="68"/>
        <v>0</v>
      </c>
      <c r="AG75">
        <f t="shared" si="69"/>
        <v>0</v>
      </c>
      <c r="AH75">
        <f t="shared" si="70"/>
        <v>0</v>
      </c>
      <c r="AI75">
        <f t="shared" si="71"/>
        <v>0</v>
      </c>
      <c r="AJ75">
        <v>1</v>
      </c>
      <c r="AK75">
        <f t="shared" si="72"/>
        <v>1</v>
      </c>
      <c r="AL75">
        <v>3</v>
      </c>
      <c r="AM75">
        <v>7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f t="shared" si="73"/>
        <v>0</v>
      </c>
      <c r="BA75">
        <f t="shared" si="74"/>
        <v>0</v>
      </c>
      <c r="BB75">
        <f t="shared" si="75"/>
        <v>1</v>
      </c>
      <c r="BC75">
        <f t="shared" si="76"/>
        <v>0</v>
      </c>
      <c r="BD75">
        <f t="shared" si="77"/>
        <v>0</v>
      </c>
      <c r="BE75">
        <f t="shared" si="78"/>
        <v>0</v>
      </c>
      <c r="BF75">
        <f t="shared" si="79"/>
        <v>1</v>
      </c>
      <c r="BG75">
        <f t="shared" si="80"/>
        <v>0</v>
      </c>
      <c r="BH75">
        <f t="shared" si="81"/>
        <v>0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f t="shared" si="86"/>
        <v>0</v>
      </c>
      <c r="BN75">
        <f t="shared" si="87"/>
        <v>0</v>
      </c>
      <c r="BO75">
        <f t="shared" si="88"/>
        <v>0</v>
      </c>
      <c r="BP75">
        <f t="shared" si="89"/>
        <v>0</v>
      </c>
      <c r="BQ75">
        <f t="shared" si="90"/>
        <v>0</v>
      </c>
      <c r="BR75">
        <v>1</v>
      </c>
      <c r="BS75">
        <v>1</v>
      </c>
      <c r="BT75">
        <v>1</v>
      </c>
      <c r="BU75">
        <v>5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5</v>
      </c>
      <c r="CB75">
        <v>5</v>
      </c>
      <c r="CC75">
        <v>1</v>
      </c>
      <c r="CD75" t="s">
        <v>83</v>
      </c>
      <c r="CE75">
        <f t="shared" si="91"/>
        <v>1</v>
      </c>
      <c r="CF75">
        <f t="shared" si="92"/>
        <v>1</v>
      </c>
      <c r="CG75">
        <f t="shared" si="93"/>
        <v>0</v>
      </c>
      <c r="CH75">
        <f t="shared" si="94"/>
        <v>0</v>
      </c>
      <c r="CI75">
        <f t="shared" si="95"/>
        <v>0</v>
      </c>
      <c r="CJ75">
        <f t="shared" si="96"/>
        <v>0</v>
      </c>
      <c r="CL75">
        <v>5</v>
      </c>
      <c r="CM75">
        <v>3</v>
      </c>
      <c r="CN75">
        <v>5</v>
      </c>
      <c r="CO75">
        <v>5</v>
      </c>
      <c r="CP75">
        <v>3</v>
      </c>
      <c r="CQ75">
        <v>3</v>
      </c>
      <c r="CR75">
        <v>1</v>
      </c>
      <c r="CS75">
        <v>2</v>
      </c>
      <c r="CT75">
        <v>3</v>
      </c>
      <c r="CU75">
        <v>4</v>
      </c>
      <c r="CV75">
        <v>7</v>
      </c>
      <c r="CW75">
        <v>0</v>
      </c>
      <c r="CX75">
        <v>0</v>
      </c>
      <c r="CY75">
        <v>0</v>
      </c>
      <c r="CZ75">
        <v>0</v>
      </c>
      <c r="DA75">
        <v>0</v>
      </c>
      <c r="DB75">
        <f t="shared" si="97"/>
        <v>1</v>
      </c>
      <c r="DC75">
        <f t="shared" si="97"/>
        <v>1</v>
      </c>
      <c r="DD75">
        <f t="shared" si="97"/>
        <v>1</v>
      </c>
      <c r="DE75">
        <f t="shared" si="97"/>
        <v>1</v>
      </c>
      <c r="DF75">
        <f t="shared" si="53"/>
        <v>0</v>
      </c>
      <c r="DG75">
        <f t="shared" si="48"/>
        <v>0</v>
      </c>
      <c r="DH75">
        <f t="shared" si="48"/>
        <v>1</v>
      </c>
      <c r="DI75">
        <f t="shared" si="48"/>
        <v>0</v>
      </c>
      <c r="DJ75">
        <f t="shared" si="48"/>
        <v>0</v>
      </c>
      <c r="DK75">
        <f t="shared" si="49"/>
        <v>0</v>
      </c>
      <c r="DL75">
        <f t="shared" si="49"/>
        <v>0</v>
      </c>
      <c r="DM75">
        <v>1</v>
      </c>
      <c r="DN75">
        <v>2</v>
      </c>
      <c r="DO75">
        <v>3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f t="shared" si="98"/>
        <v>1</v>
      </c>
      <c r="DX75">
        <f t="shared" si="98"/>
        <v>1</v>
      </c>
      <c r="DY75">
        <f t="shared" si="98"/>
        <v>1</v>
      </c>
      <c r="DZ75">
        <f t="shared" si="98"/>
        <v>0</v>
      </c>
      <c r="EA75">
        <f t="shared" si="54"/>
        <v>0</v>
      </c>
      <c r="EB75">
        <f t="shared" si="50"/>
        <v>0</v>
      </c>
      <c r="EC75">
        <f t="shared" si="50"/>
        <v>0</v>
      </c>
      <c r="ED75">
        <f t="shared" si="50"/>
        <v>0</v>
      </c>
      <c r="EE75">
        <f t="shared" si="50"/>
        <v>0</v>
      </c>
      <c r="EF75">
        <f t="shared" si="51"/>
        <v>0</v>
      </c>
      <c r="EG75">
        <f t="shared" si="51"/>
        <v>0</v>
      </c>
      <c r="EH75">
        <v>1</v>
      </c>
      <c r="EI75">
        <f t="shared" si="99"/>
        <v>1</v>
      </c>
      <c r="EJ75">
        <v>4</v>
      </c>
      <c r="EK75">
        <v>1</v>
      </c>
      <c r="EL75">
        <v>1</v>
      </c>
      <c r="EM75">
        <v>5</v>
      </c>
      <c r="EN75">
        <v>1</v>
      </c>
      <c r="EO75">
        <v>1</v>
      </c>
      <c r="EP75">
        <v>5</v>
      </c>
      <c r="EQ75">
        <v>1</v>
      </c>
      <c r="ER75">
        <v>5</v>
      </c>
      <c r="ES75">
        <v>5</v>
      </c>
      <c r="ET75">
        <v>5</v>
      </c>
      <c r="EU75">
        <v>5</v>
      </c>
      <c r="EV75">
        <v>1</v>
      </c>
      <c r="EW75">
        <v>5</v>
      </c>
      <c r="EX75" t="s">
        <v>69</v>
      </c>
      <c r="EY75">
        <f t="shared" si="100"/>
        <v>0</v>
      </c>
      <c r="EZ75">
        <f t="shared" si="100"/>
        <v>0</v>
      </c>
      <c r="FA75">
        <f t="shared" si="100"/>
        <v>1</v>
      </c>
      <c r="FB75">
        <f t="shared" si="100"/>
        <v>1</v>
      </c>
      <c r="FC75">
        <f t="shared" si="55"/>
        <v>0</v>
      </c>
      <c r="FD75">
        <f t="shared" si="52"/>
        <v>0</v>
      </c>
    </row>
    <row r="76" spans="1:160" x14ac:dyDescent="0.35">
      <c r="A76" t="s">
        <v>182</v>
      </c>
      <c r="B76">
        <v>35.766601559999998</v>
      </c>
      <c r="C76">
        <v>-81.33550262</v>
      </c>
      <c r="D76">
        <v>2</v>
      </c>
      <c r="E76">
        <f t="shared" si="56"/>
        <v>0</v>
      </c>
      <c r="F76">
        <v>5</v>
      </c>
      <c r="G76">
        <v>6</v>
      </c>
      <c r="H76">
        <f t="shared" si="57"/>
        <v>0</v>
      </c>
      <c r="I76">
        <f t="shared" si="58"/>
        <v>0</v>
      </c>
      <c r="J76">
        <f t="shared" si="59"/>
        <v>0</v>
      </c>
      <c r="K76">
        <f t="shared" si="60"/>
        <v>0</v>
      </c>
      <c r="L76">
        <f t="shared" si="61"/>
        <v>0</v>
      </c>
      <c r="M76">
        <f t="shared" si="62"/>
        <v>1</v>
      </c>
      <c r="N76">
        <f t="shared" si="63"/>
        <v>0</v>
      </c>
      <c r="O76">
        <f t="shared" si="64"/>
        <v>0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2</v>
      </c>
      <c r="AB76">
        <f t="shared" si="65"/>
        <v>0</v>
      </c>
      <c r="AC76">
        <v>0</v>
      </c>
      <c r="AD76">
        <f t="shared" si="66"/>
        <v>0</v>
      </c>
      <c r="AE76">
        <f t="shared" si="67"/>
        <v>0</v>
      </c>
      <c r="AF76">
        <f t="shared" si="68"/>
        <v>0</v>
      </c>
      <c r="AG76">
        <f t="shared" si="69"/>
        <v>0</v>
      </c>
      <c r="AH76">
        <f t="shared" si="70"/>
        <v>0</v>
      </c>
      <c r="AI76">
        <f t="shared" si="71"/>
        <v>0</v>
      </c>
      <c r="AJ76">
        <v>2</v>
      </c>
      <c r="AK76">
        <f t="shared" si="72"/>
        <v>0</v>
      </c>
      <c r="AL76">
        <v>18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f t="shared" si="73"/>
        <v>0</v>
      </c>
      <c r="BA76">
        <f t="shared" si="74"/>
        <v>0</v>
      </c>
      <c r="BB76">
        <f t="shared" si="75"/>
        <v>0</v>
      </c>
      <c r="BC76">
        <f t="shared" si="76"/>
        <v>0</v>
      </c>
      <c r="BD76">
        <f t="shared" si="77"/>
        <v>0</v>
      </c>
      <c r="BE76">
        <f t="shared" si="78"/>
        <v>0</v>
      </c>
      <c r="BF76">
        <f t="shared" si="79"/>
        <v>0</v>
      </c>
      <c r="BG76">
        <f t="shared" si="80"/>
        <v>0</v>
      </c>
      <c r="BH76">
        <f t="shared" si="81"/>
        <v>0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f t="shared" si="86"/>
        <v>0</v>
      </c>
      <c r="BN76">
        <f t="shared" si="87"/>
        <v>0</v>
      </c>
      <c r="BO76">
        <f t="shared" si="88"/>
        <v>0</v>
      </c>
      <c r="BP76">
        <f t="shared" si="89"/>
        <v>0</v>
      </c>
      <c r="BQ76">
        <f t="shared" si="90"/>
        <v>1</v>
      </c>
      <c r="BR76">
        <v>3</v>
      </c>
      <c r="BS76">
        <v>3</v>
      </c>
      <c r="BT76">
        <v>3</v>
      </c>
      <c r="BU76">
        <v>3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4</v>
      </c>
      <c r="CE76">
        <f t="shared" si="91"/>
        <v>0</v>
      </c>
      <c r="CF76">
        <f t="shared" si="92"/>
        <v>0</v>
      </c>
      <c r="CG76">
        <f t="shared" si="93"/>
        <v>0</v>
      </c>
      <c r="CH76">
        <f t="shared" si="94"/>
        <v>1</v>
      </c>
      <c r="CI76">
        <f t="shared" si="95"/>
        <v>0</v>
      </c>
      <c r="CJ76">
        <f t="shared" si="96"/>
        <v>0</v>
      </c>
      <c r="CL76">
        <v>3</v>
      </c>
      <c r="CM76">
        <v>3</v>
      </c>
      <c r="CN76">
        <v>3</v>
      </c>
      <c r="CO76">
        <v>3</v>
      </c>
      <c r="CP76">
        <v>3</v>
      </c>
      <c r="CQ76">
        <v>3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f t="shared" si="97"/>
        <v>1</v>
      </c>
      <c r="DC76">
        <f t="shared" si="97"/>
        <v>0</v>
      </c>
      <c r="DD76">
        <f t="shared" si="97"/>
        <v>0</v>
      </c>
      <c r="DE76">
        <f t="shared" si="97"/>
        <v>0</v>
      </c>
      <c r="DF76">
        <f t="shared" si="53"/>
        <v>0</v>
      </c>
      <c r="DG76">
        <f t="shared" si="48"/>
        <v>0</v>
      </c>
      <c r="DH76">
        <f t="shared" si="48"/>
        <v>0</v>
      </c>
      <c r="DI76">
        <f t="shared" si="48"/>
        <v>0</v>
      </c>
      <c r="DJ76">
        <f t="shared" si="48"/>
        <v>0</v>
      </c>
      <c r="DK76">
        <f t="shared" si="49"/>
        <v>0</v>
      </c>
      <c r="DL76">
        <f t="shared" si="49"/>
        <v>0</v>
      </c>
      <c r="DM76">
        <v>1</v>
      </c>
      <c r="DN76">
        <v>2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f t="shared" si="98"/>
        <v>1</v>
      </c>
      <c r="DX76">
        <f t="shared" si="98"/>
        <v>1</v>
      </c>
      <c r="DY76">
        <f t="shared" si="98"/>
        <v>0</v>
      </c>
      <c r="DZ76">
        <f t="shared" si="98"/>
        <v>0</v>
      </c>
      <c r="EA76">
        <f t="shared" si="54"/>
        <v>0</v>
      </c>
      <c r="EB76">
        <f t="shared" si="50"/>
        <v>0</v>
      </c>
      <c r="EC76">
        <f t="shared" si="50"/>
        <v>0</v>
      </c>
      <c r="ED76">
        <f t="shared" si="50"/>
        <v>0</v>
      </c>
      <c r="EE76">
        <f t="shared" si="50"/>
        <v>0</v>
      </c>
      <c r="EF76">
        <f t="shared" si="51"/>
        <v>0</v>
      </c>
      <c r="EG76">
        <f t="shared" si="51"/>
        <v>0</v>
      </c>
      <c r="EH76">
        <v>1</v>
      </c>
      <c r="EI76">
        <f t="shared" si="99"/>
        <v>1</v>
      </c>
      <c r="EJ76">
        <v>4</v>
      </c>
      <c r="EK76">
        <v>2</v>
      </c>
      <c r="EL76">
        <v>4</v>
      </c>
      <c r="EM76">
        <v>4</v>
      </c>
      <c r="EN76">
        <v>4</v>
      </c>
      <c r="EO76">
        <v>4</v>
      </c>
      <c r="EP76">
        <v>4</v>
      </c>
      <c r="EQ76">
        <v>4</v>
      </c>
      <c r="ER76">
        <v>4</v>
      </c>
      <c r="ES76">
        <v>4</v>
      </c>
      <c r="ET76">
        <v>4</v>
      </c>
      <c r="EU76">
        <v>4</v>
      </c>
      <c r="EV76">
        <v>1</v>
      </c>
      <c r="EW76">
        <v>4</v>
      </c>
      <c r="EX76" t="s">
        <v>84</v>
      </c>
      <c r="EY76">
        <f t="shared" si="100"/>
        <v>0</v>
      </c>
      <c r="EZ76">
        <f t="shared" si="100"/>
        <v>0</v>
      </c>
      <c r="FA76">
        <f t="shared" si="100"/>
        <v>1</v>
      </c>
      <c r="FB76">
        <f t="shared" si="100"/>
        <v>0</v>
      </c>
      <c r="FC76">
        <f t="shared" si="55"/>
        <v>1</v>
      </c>
      <c r="FD76">
        <f t="shared" si="52"/>
        <v>0</v>
      </c>
    </row>
    <row r="77" spans="1:160" x14ac:dyDescent="0.35">
      <c r="A77" t="s">
        <v>183</v>
      </c>
      <c r="B77">
        <v>39.708999630000001</v>
      </c>
      <c r="C77">
        <v>-105.09100340000001</v>
      </c>
      <c r="D77">
        <v>1</v>
      </c>
      <c r="E77">
        <f t="shared" si="56"/>
        <v>1</v>
      </c>
      <c r="F77">
        <v>4</v>
      </c>
      <c r="G77" t="s">
        <v>101</v>
      </c>
      <c r="H77">
        <f t="shared" si="57"/>
        <v>0</v>
      </c>
      <c r="I77">
        <f t="shared" si="58"/>
        <v>0</v>
      </c>
      <c r="J77">
        <f t="shared" si="59"/>
        <v>0</v>
      </c>
      <c r="K77">
        <f t="shared" si="60"/>
        <v>0</v>
      </c>
      <c r="L77">
        <f t="shared" si="61"/>
        <v>1</v>
      </c>
      <c r="M77">
        <f t="shared" si="62"/>
        <v>1</v>
      </c>
      <c r="N77">
        <f t="shared" si="63"/>
        <v>0</v>
      </c>
      <c r="O77">
        <f t="shared" si="64"/>
        <v>0</v>
      </c>
      <c r="P77">
        <v>3</v>
      </c>
      <c r="Q77">
        <v>1</v>
      </c>
      <c r="R77">
        <v>1</v>
      </c>
      <c r="S77">
        <v>4</v>
      </c>
      <c r="T77">
        <v>5</v>
      </c>
      <c r="U77">
        <v>3</v>
      </c>
      <c r="V77">
        <v>4</v>
      </c>
      <c r="W77">
        <v>5</v>
      </c>
      <c r="X77">
        <v>2</v>
      </c>
      <c r="Y77">
        <v>5</v>
      </c>
      <c r="Z77">
        <v>1</v>
      </c>
      <c r="AA77">
        <v>1</v>
      </c>
      <c r="AB77">
        <f t="shared" si="65"/>
        <v>1</v>
      </c>
      <c r="AC77" t="s">
        <v>122</v>
      </c>
      <c r="AD77">
        <f t="shared" si="66"/>
        <v>0</v>
      </c>
      <c r="AE77">
        <f t="shared" si="67"/>
        <v>1</v>
      </c>
      <c r="AF77">
        <f t="shared" si="68"/>
        <v>0</v>
      </c>
      <c r="AG77">
        <f t="shared" si="69"/>
        <v>1</v>
      </c>
      <c r="AH77">
        <f t="shared" si="70"/>
        <v>1</v>
      </c>
      <c r="AI77">
        <f t="shared" si="71"/>
        <v>0</v>
      </c>
      <c r="AJ77">
        <v>1</v>
      </c>
      <c r="AK77">
        <f t="shared" si="72"/>
        <v>1</v>
      </c>
      <c r="AL77">
        <v>18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f t="shared" si="73"/>
        <v>0</v>
      </c>
      <c r="BA77">
        <f t="shared" si="74"/>
        <v>0</v>
      </c>
      <c r="BB77">
        <f t="shared" si="75"/>
        <v>0</v>
      </c>
      <c r="BC77">
        <f t="shared" si="76"/>
        <v>0</v>
      </c>
      <c r="BD77">
        <f t="shared" si="77"/>
        <v>0</v>
      </c>
      <c r="BE77">
        <f t="shared" si="78"/>
        <v>0</v>
      </c>
      <c r="BF77">
        <f t="shared" si="79"/>
        <v>0</v>
      </c>
      <c r="BG77">
        <f t="shared" si="80"/>
        <v>0</v>
      </c>
      <c r="BH77">
        <f t="shared" si="81"/>
        <v>0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f t="shared" si="86"/>
        <v>0</v>
      </c>
      <c r="BN77">
        <f t="shared" si="87"/>
        <v>0</v>
      </c>
      <c r="BO77">
        <f t="shared" si="88"/>
        <v>0</v>
      </c>
      <c r="BP77">
        <f t="shared" si="89"/>
        <v>0</v>
      </c>
      <c r="BQ77">
        <f t="shared" si="90"/>
        <v>1</v>
      </c>
      <c r="BR77">
        <v>2</v>
      </c>
      <c r="BS77">
        <v>2</v>
      </c>
      <c r="BT77">
        <v>2</v>
      </c>
      <c r="BU77">
        <v>2</v>
      </c>
      <c r="BV77">
        <v>4</v>
      </c>
      <c r="BW77">
        <v>3</v>
      </c>
      <c r="BX77">
        <v>2</v>
      </c>
      <c r="BY77">
        <v>2</v>
      </c>
      <c r="BZ77">
        <v>3</v>
      </c>
      <c r="CA77">
        <v>5</v>
      </c>
      <c r="CB77">
        <v>2</v>
      </c>
      <c r="CC77">
        <v>3</v>
      </c>
      <c r="CD77" t="s">
        <v>69</v>
      </c>
      <c r="CE77">
        <f t="shared" si="91"/>
        <v>0</v>
      </c>
      <c r="CF77">
        <f t="shared" si="92"/>
        <v>1</v>
      </c>
      <c r="CG77">
        <f t="shared" si="93"/>
        <v>1</v>
      </c>
      <c r="CH77">
        <f t="shared" si="94"/>
        <v>0</v>
      </c>
      <c r="CI77">
        <f t="shared" si="95"/>
        <v>0</v>
      </c>
      <c r="CJ77">
        <f t="shared" si="96"/>
        <v>0</v>
      </c>
      <c r="CL77">
        <v>4</v>
      </c>
      <c r="CM77">
        <v>1</v>
      </c>
      <c r="CN77">
        <v>2</v>
      </c>
      <c r="CO77">
        <v>5</v>
      </c>
      <c r="CP77">
        <v>3</v>
      </c>
      <c r="CQ77">
        <v>2</v>
      </c>
      <c r="CR77">
        <v>1</v>
      </c>
      <c r="CS77">
        <v>2</v>
      </c>
      <c r="CT77">
        <v>3</v>
      </c>
      <c r="CU77">
        <v>4</v>
      </c>
      <c r="CV77">
        <v>6</v>
      </c>
      <c r="CW77">
        <v>7</v>
      </c>
      <c r="CX77">
        <v>11</v>
      </c>
      <c r="CY77">
        <v>0</v>
      </c>
      <c r="CZ77">
        <v>0</v>
      </c>
      <c r="DA77">
        <v>0</v>
      </c>
      <c r="DB77">
        <f t="shared" si="97"/>
        <v>1</v>
      </c>
      <c r="DC77">
        <f t="shared" si="97"/>
        <v>1</v>
      </c>
      <c r="DD77">
        <f t="shared" si="97"/>
        <v>1</v>
      </c>
      <c r="DE77">
        <f t="shared" si="97"/>
        <v>1</v>
      </c>
      <c r="DF77">
        <f t="shared" si="53"/>
        <v>0</v>
      </c>
      <c r="DG77">
        <f t="shared" si="48"/>
        <v>1</v>
      </c>
      <c r="DH77">
        <f t="shared" si="48"/>
        <v>1</v>
      </c>
      <c r="DI77">
        <f t="shared" si="48"/>
        <v>0</v>
      </c>
      <c r="DJ77">
        <f t="shared" si="48"/>
        <v>0</v>
      </c>
      <c r="DK77">
        <f t="shared" si="49"/>
        <v>0</v>
      </c>
      <c r="DL77">
        <f t="shared" si="49"/>
        <v>1</v>
      </c>
      <c r="DM77">
        <v>1</v>
      </c>
      <c r="DN77">
        <v>2</v>
      </c>
      <c r="DO77">
        <v>3</v>
      </c>
      <c r="DP77">
        <v>4</v>
      </c>
      <c r="DQ77">
        <v>6</v>
      </c>
      <c r="DR77">
        <v>11</v>
      </c>
      <c r="DS77">
        <v>0</v>
      </c>
      <c r="DT77">
        <v>0</v>
      </c>
      <c r="DU77">
        <v>0</v>
      </c>
      <c r="DV77">
        <v>0</v>
      </c>
      <c r="DW77">
        <f t="shared" si="98"/>
        <v>1</v>
      </c>
      <c r="DX77">
        <f t="shared" si="98"/>
        <v>1</v>
      </c>
      <c r="DY77">
        <f t="shared" si="98"/>
        <v>1</v>
      </c>
      <c r="DZ77">
        <f t="shared" si="98"/>
        <v>1</v>
      </c>
      <c r="EA77">
        <f t="shared" si="54"/>
        <v>0</v>
      </c>
      <c r="EB77">
        <f t="shared" si="50"/>
        <v>1</v>
      </c>
      <c r="EC77">
        <f t="shared" si="50"/>
        <v>0</v>
      </c>
      <c r="ED77">
        <f t="shared" si="50"/>
        <v>0</v>
      </c>
      <c r="EE77">
        <f t="shared" si="50"/>
        <v>0</v>
      </c>
      <c r="EF77">
        <f t="shared" si="51"/>
        <v>0</v>
      </c>
      <c r="EG77">
        <f t="shared" si="51"/>
        <v>1</v>
      </c>
      <c r="EH77">
        <v>1</v>
      </c>
      <c r="EI77">
        <f t="shared" si="99"/>
        <v>1</v>
      </c>
      <c r="EJ77">
        <v>2</v>
      </c>
      <c r="EK77">
        <v>2</v>
      </c>
      <c r="EL77">
        <v>2</v>
      </c>
      <c r="EM77">
        <v>5</v>
      </c>
      <c r="EN77">
        <v>5</v>
      </c>
      <c r="EO77">
        <v>3</v>
      </c>
      <c r="EP77">
        <v>3</v>
      </c>
      <c r="EQ77">
        <v>5</v>
      </c>
      <c r="ER77">
        <v>5</v>
      </c>
      <c r="ES77">
        <v>3</v>
      </c>
      <c r="ET77">
        <v>5</v>
      </c>
      <c r="EU77">
        <v>5</v>
      </c>
      <c r="EV77">
        <v>2</v>
      </c>
      <c r="EW77">
        <v>5</v>
      </c>
      <c r="EX77">
        <v>5</v>
      </c>
      <c r="EY77">
        <f t="shared" si="100"/>
        <v>0</v>
      </c>
      <c r="EZ77">
        <f t="shared" si="100"/>
        <v>0</v>
      </c>
      <c r="FA77">
        <f t="shared" si="100"/>
        <v>0</v>
      </c>
      <c r="FB77">
        <f t="shared" si="100"/>
        <v>0</v>
      </c>
      <c r="FC77">
        <f t="shared" si="55"/>
        <v>0</v>
      </c>
      <c r="FD77">
        <f t="shared" si="52"/>
        <v>1</v>
      </c>
    </row>
    <row r="78" spans="1:160" x14ac:dyDescent="0.35">
      <c r="A78" t="s">
        <v>184</v>
      </c>
      <c r="B78">
        <v>39.599594119999999</v>
      </c>
      <c r="C78">
        <v>-74.368698120000005</v>
      </c>
      <c r="D78">
        <v>2</v>
      </c>
      <c r="E78">
        <f t="shared" si="56"/>
        <v>0</v>
      </c>
      <c r="F78">
        <v>4</v>
      </c>
      <c r="G78" t="s">
        <v>146</v>
      </c>
      <c r="H78">
        <f t="shared" si="57"/>
        <v>0</v>
      </c>
      <c r="I78">
        <f t="shared" si="58"/>
        <v>1</v>
      </c>
      <c r="J78">
        <f t="shared" si="59"/>
        <v>1</v>
      </c>
      <c r="K78">
        <f t="shared" si="60"/>
        <v>1</v>
      </c>
      <c r="L78">
        <f t="shared" si="61"/>
        <v>1</v>
      </c>
      <c r="M78">
        <f t="shared" si="62"/>
        <v>1</v>
      </c>
      <c r="N78">
        <f t="shared" si="63"/>
        <v>0</v>
      </c>
      <c r="O78">
        <f t="shared" si="64"/>
        <v>0</v>
      </c>
      <c r="P78">
        <v>3</v>
      </c>
      <c r="Q78">
        <v>3</v>
      </c>
      <c r="R78">
        <v>3</v>
      </c>
      <c r="S78">
        <v>3</v>
      </c>
      <c r="T78">
        <v>4</v>
      </c>
      <c r="U78">
        <v>4</v>
      </c>
      <c r="V78">
        <v>3</v>
      </c>
      <c r="W78">
        <v>3</v>
      </c>
      <c r="X78">
        <v>3</v>
      </c>
      <c r="Y78">
        <v>3</v>
      </c>
      <c r="Z78">
        <v>4</v>
      </c>
      <c r="AA78">
        <v>1</v>
      </c>
      <c r="AB78">
        <f t="shared" si="65"/>
        <v>1</v>
      </c>
      <c r="AC78" t="s">
        <v>63</v>
      </c>
      <c r="AD78">
        <f t="shared" si="66"/>
        <v>0</v>
      </c>
      <c r="AE78">
        <f t="shared" si="67"/>
        <v>1</v>
      </c>
      <c r="AF78">
        <f t="shared" si="68"/>
        <v>0</v>
      </c>
      <c r="AG78">
        <f t="shared" si="69"/>
        <v>0</v>
      </c>
      <c r="AH78">
        <f t="shared" si="70"/>
        <v>1</v>
      </c>
      <c r="AI78">
        <f t="shared" si="71"/>
        <v>0</v>
      </c>
      <c r="AJ78">
        <v>1</v>
      </c>
      <c r="AK78">
        <f t="shared" si="72"/>
        <v>1</v>
      </c>
      <c r="AL78">
        <v>4</v>
      </c>
      <c r="AM78">
        <v>10</v>
      </c>
      <c r="AN78">
        <v>13</v>
      </c>
      <c r="AO78">
        <v>15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f t="shared" si="73"/>
        <v>0</v>
      </c>
      <c r="BA78">
        <f t="shared" si="74"/>
        <v>0</v>
      </c>
      <c r="BB78">
        <f t="shared" si="75"/>
        <v>0</v>
      </c>
      <c r="BC78">
        <f t="shared" si="76"/>
        <v>1</v>
      </c>
      <c r="BD78">
        <f t="shared" si="77"/>
        <v>0</v>
      </c>
      <c r="BE78">
        <f t="shared" si="78"/>
        <v>0</v>
      </c>
      <c r="BF78">
        <f t="shared" si="79"/>
        <v>0</v>
      </c>
      <c r="BG78">
        <f t="shared" si="80"/>
        <v>0</v>
      </c>
      <c r="BH78">
        <f t="shared" si="81"/>
        <v>0</v>
      </c>
      <c r="BI78">
        <f t="shared" si="82"/>
        <v>1</v>
      </c>
      <c r="BJ78">
        <f t="shared" si="83"/>
        <v>0</v>
      </c>
      <c r="BK78">
        <f t="shared" si="84"/>
        <v>0</v>
      </c>
      <c r="BL78">
        <f t="shared" si="85"/>
        <v>1</v>
      </c>
      <c r="BM78">
        <f t="shared" si="86"/>
        <v>0</v>
      </c>
      <c r="BN78">
        <f t="shared" si="87"/>
        <v>1</v>
      </c>
      <c r="BO78">
        <f t="shared" si="88"/>
        <v>0</v>
      </c>
      <c r="BP78">
        <f t="shared" si="89"/>
        <v>0</v>
      </c>
      <c r="BQ78">
        <f t="shared" si="90"/>
        <v>0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 t="s">
        <v>76</v>
      </c>
      <c r="CE78">
        <f t="shared" si="91"/>
        <v>1</v>
      </c>
      <c r="CF78">
        <f t="shared" si="92"/>
        <v>1</v>
      </c>
      <c r="CG78">
        <f t="shared" si="93"/>
        <v>1</v>
      </c>
      <c r="CH78">
        <f t="shared" si="94"/>
        <v>0</v>
      </c>
      <c r="CI78">
        <f t="shared" si="95"/>
        <v>0</v>
      </c>
      <c r="CJ78">
        <f t="shared" si="96"/>
        <v>0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1</v>
      </c>
      <c r="CS78">
        <v>2</v>
      </c>
      <c r="CT78">
        <v>7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f t="shared" si="97"/>
        <v>1</v>
      </c>
      <c r="DC78">
        <f t="shared" si="97"/>
        <v>1</v>
      </c>
      <c r="DD78">
        <f t="shared" si="97"/>
        <v>0</v>
      </c>
      <c r="DE78">
        <f t="shared" si="97"/>
        <v>0</v>
      </c>
      <c r="DF78">
        <f t="shared" si="53"/>
        <v>0</v>
      </c>
      <c r="DG78">
        <f t="shared" si="48"/>
        <v>0</v>
      </c>
      <c r="DH78">
        <f t="shared" si="48"/>
        <v>1</v>
      </c>
      <c r="DI78">
        <f t="shared" si="48"/>
        <v>0</v>
      </c>
      <c r="DJ78">
        <f t="shared" si="48"/>
        <v>0</v>
      </c>
      <c r="DK78">
        <f t="shared" si="49"/>
        <v>0</v>
      </c>
      <c r="DL78">
        <f t="shared" si="49"/>
        <v>0</v>
      </c>
      <c r="DM78">
        <v>1</v>
      </c>
      <c r="DN78">
        <v>2</v>
      </c>
      <c r="DO78">
        <v>3</v>
      </c>
      <c r="DP78">
        <v>4</v>
      </c>
      <c r="DQ78">
        <v>6</v>
      </c>
      <c r="DR78">
        <v>7</v>
      </c>
      <c r="DS78">
        <v>8</v>
      </c>
      <c r="DT78">
        <v>0</v>
      </c>
      <c r="DU78">
        <v>0</v>
      </c>
      <c r="DV78">
        <v>0</v>
      </c>
      <c r="DW78">
        <f t="shared" si="98"/>
        <v>1</v>
      </c>
      <c r="DX78">
        <f t="shared" si="98"/>
        <v>1</v>
      </c>
      <c r="DY78">
        <f t="shared" si="98"/>
        <v>1</v>
      </c>
      <c r="DZ78">
        <f t="shared" si="98"/>
        <v>1</v>
      </c>
      <c r="EA78">
        <f t="shared" si="54"/>
        <v>0</v>
      </c>
      <c r="EB78">
        <f t="shared" si="50"/>
        <v>1</v>
      </c>
      <c r="EC78">
        <f t="shared" si="50"/>
        <v>1</v>
      </c>
      <c r="ED78">
        <f t="shared" si="50"/>
        <v>1</v>
      </c>
      <c r="EE78">
        <f t="shared" si="50"/>
        <v>0</v>
      </c>
      <c r="EF78">
        <f t="shared" si="51"/>
        <v>0</v>
      </c>
      <c r="EG78">
        <f t="shared" si="51"/>
        <v>0</v>
      </c>
      <c r="EH78">
        <v>1</v>
      </c>
      <c r="EI78">
        <f t="shared" si="99"/>
        <v>1</v>
      </c>
      <c r="EJ78">
        <v>4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1</v>
      </c>
      <c r="EX78">
        <v>2</v>
      </c>
      <c r="EY78">
        <f t="shared" si="100"/>
        <v>0</v>
      </c>
      <c r="EZ78">
        <f t="shared" si="100"/>
        <v>0</v>
      </c>
      <c r="FA78">
        <f t="shared" si="100"/>
        <v>1</v>
      </c>
      <c r="FB78">
        <f t="shared" si="100"/>
        <v>0</v>
      </c>
      <c r="FC78">
        <f t="shared" si="55"/>
        <v>0</v>
      </c>
      <c r="FD78">
        <f t="shared" si="52"/>
        <v>0</v>
      </c>
    </row>
    <row r="79" spans="1:160" x14ac:dyDescent="0.35">
      <c r="A79" t="s">
        <v>185</v>
      </c>
      <c r="B79">
        <v>33.925598139999998</v>
      </c>
      <c r="C79">
        <v>-116.87640380000001</v>
      </c>
      <c r="D79">
        <v>1</v>
      </c>
      <c r="E79">
        <f t="shared" si="56"/>
        <v>1</v>
      </c>
      <c r="F79">
        <v>4</v>
      </c>
      <c r="G79" t="s">
        <v>91</v>
      </c>
      <c r="H79">
        <f t="shared" si="57"/>
        <v>0</v>
      </c>
      <c r="I79">
        <f t="shared" si="58"/>
        <v>0</v>
      </c>
      <c r="J79">
        <f t="shared" si="59"/>
        <v>0</v>
      </c>
      <c r="K79">
        <f t="shared" si="60"/>
        <v>1</v>
      </c>
      <c r="L79">
        <f t="shared" si="61"/>
        <v>0</v>
      </c>
      <c r="M79">
        <f t="shared" si="62"/>
        <v>0</v>
      </c>
      <c r="N79">
        <f t="shared" si="63"/>
        <v>1</v>
      </c>
      <c r="O79">
        <f t="shared" si="64"/>
        <v>0</v>
      </c>
      <c r="P79">
        <v>5</v>
      </c>
      <c r="Q79">
        <v>4</v>
      </c>
      <c r="R79">
        <v>4</v>
      </c>
      <c r="S79">
        <v>4</v>
      </c>
      <c r="T79">
        <v>4</v>
      </c>
      <c r="U79">
        <v>3</v>
      </c>
      <c r="V79">
        <v>3</v>
      </c>
      <c r="W79">
        <v>4</v>
      </c>
      <c r="X79">
        <v>3</v>
      </c>
      <c r="Y79">
        <v>3</v>
      </c>
      <c r="Z79">
        <v>3</v>
      </c>
      <c r="AA79">
        <v>2</v>
      </c>
      <c r="AB79">
        <f t="shared" si="65"/>
        <v>0</v>
      </c>
      <c r="AC79">
        <v>0</v>
      </c>
      <c r="AD79">
        <f t="shared" si="66"/>
        <v>0</v>
      </c>
      <c r="AE79">
        <f t="shared" si="67"/>
        <v>0</v>
      </c>
      <c r="AF79">
        <f t="shared" si="68"/>
        <v>0</v>
      </c>
      <c r="AG79">
        <f t="shared" si="69"/>
        <v>0</v>
      </c>
      <c r="AH79">
        <f t="shared" si="70"/>
        <v>0</v>
      </c>
      <c r="AI79">
        <f t="shared" si="71"/>
        <v>0</v>
      </c>
      <c r="AJ79">
        <v>1</v>
      </c>
      <c r="AK79">
        <f t="shared" si="72"/>
        <v>1</v>
      </c>
      <c r="AL79">
        <v>1</v>
      </c>
      <c r="AM79">
        <v>3</v>
      </c>
      <c r="AN79">
        <v>7</v>
      </c>
      <c r="AO79">
        <v>10</v>
      </c>
      <c r="AP79">
        <v>15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f t="shared" si="73"/>
        <v>1</v>
      </c>
      <c r="BA79">
        <f t="shared" si="74"/>
        <v>0</v>
      </c>
      <c r="BB79">
        <f t="shared" si="75"/>
        <v>1</v>
      </c>
      <c r="BC79">
        <f t="shared" si="76"/>
        <v>0</v>
      </c>
      <c r="BD79">
        <f t="shared" si="77"/>
        <v>0</v>
      </c>
      <c r="BE79">
        <f t="shared" si="78"/>
        <v>0</v>
      </c>
      <c r="BF79">
        <f t="shared" si="79"/>
        <v>1</v>
      </c>
      <c r="BG79">
        <f t="shared" si="80"/>
        <v>0</v>
      </c>
      <c r="BH79">
        <f t="shared" si="81"/>
        <v>0</v>
      </c>
      <c r="BI79">
        <f t="shared" si="82"/>
        <v>1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f t="shared" si="86"/>
        <v>0</v>
      </c>
      <c r="BN79">
        <f t="shared" si="87"/>
        <v>1</v>
      </c>
      <c r="BO79">
        <f t="shared" si="88"/>
        <v>0</v>
      </c>
      <c r="BP79">
        <f t="shared" si="89"/>
        <v>0</v>
      </c>
      <c r="BQ79">
        <f t="shared" si="90"/>
        <v>0</v>
      </c>
      <c r="BR79">
        <v>2</v>
      </c>
      <c r="BS79">
        <v>2</v>
      </c>
      <c r="BT79">
        <v>2</v>
      </c>
      <c r="BU79">
        <v>2</v>
      </c>
      <c r="BV79">
        <v>3</v>
      </c>
      <c r="BW79">
        <v>2</v>
      </c>
      <c r="BX79">
        <v>2</v>
      </c>
      <c r="BY79">
        <v>2</v>
      </c>
      <c r="BZ79">
        <v>3</v>
      </c>
      <c r="CA79">
        <v>3</v>
      </c>
      <c r="CB79">
        <v>3</v>
      </c>
      <c r="CC79">
        <v>2</v>
      </c>
      <c r="CD79" t="s">
        <v>69</v>
      </c>
      <c r="CE79">
        <f t="shared" si="91"/>
        <v>0</v>
      </c>
      <c r="CF79">
        <f t="shared" si="92"/>
        <v>1</v>
      </c>
      <c r="CG79">
        <f t="shared" si="93"/>
        <v>1</v>
      </c>
      <c r="CH79">
        <f t="shared" si="94"/>
        <v>0</v>
      </c>
      <c r="CI79">
        <f t="shared" si="95"/>
        <v>0</v>
      </c>
      <c r="CJ79">
        <f t="shared" si="96"/>
        <v>0</v>
      </c>
      <c r="CL79">
        <v>3</v>
      </c>
      <c r="CM79">
        <v>4</v>
      </c>
      <c r="CN79">
        <v>3</v>
      </c>
      <c r="CO79">
        <v>4</v>
      </c>
      <c r="CP79">
        <v>3</v>
      </c>
      <c r="CQ79">
        <v>2</v>
      </c>
      <c r="CR79">
        <v>1</v>
      </c>
      <c r="CS79">
        <v>2</v>
      </c>
      <c r="CT79">
        <v>3</v>
      </c>
      <c r="CU79">
        <v>4</v>
      </c>
      <c r="CV79">
        <v>5</v>
      </c>
      <c r="CW79">
        <v>6</v>
      </c>
      <c r="CX79">
        <v>7</v>
      </c>
      <c r="CY79">
        <v>8</v>
      </c>
      <c r="CZ79">
        <v>0</v>
      </c>
      <c r="DA79">
        <v>0</v>
      </c>
      <c r="DB79">
        <f t="shared" si="97"/>
        <v>1</v>
      </c>
      <c r="DC79">
        <f t="shared" si="97"/>
        <v>1</v>
      </c>
      <c r="DD79">
        <f t="shared" si="97"/>
        <v>1</v>
      </c>
      <c r="DE79">
        <f t="shared" si="97"/>
        <v>1</v>
      </c>
      <c r="DF79">
        <f t="shared" si="53"/>
        <v>1</v>
      </c>
      <c r="DG79">
        <f t="shared" si="48"/>
        <v>1</v>
      </c>
      <c r="DH79">
        <f t="shared" si="48"/>
        <v>1</v>
      </c>
      <c r="DI79">
        <f t="shared" si="48"/>
        <v>1</v>
      </c>
      <c r="DJ79">
        <f t="shared" si="48"/>
        <v>0</v>
      </c>
      <c r="DK79">
        <f t="shared" si="49"/>
        <v>0</v>
      </c>
      <c r="DL79">
        <f t="shared" si="49"/>
        <v>0</v>
      </c>
      <c r="DM79">
        <v>1</v>
      </c>
      <c r="DN79">
        <v>2</v>
      </c>
      <c r="DO79">
        <v>3</v>
      </c>
      <c r="DP79">
        <v>4</v>
      </c>
      <c r="DQ79">
        <v>7</v>
      </c>
      <c r="DR79">
        <v>8</v>
      </c>
      <c r="DS79">
        <v>0</v>
      </c>
      <c r="DT79">
        <v>0</v>
      </c>
      <c r="DU79">
        <v>0</v>
      </c>
      <c r="DV79">
        <v>0</v>
      </c>
      <c r="DW79">
        <f t="shared" si="98"/>
        <v>1</v>
      </c>
      <c r="DX79">
        <f t="shared" si="98"/>
        <v>1</v>
      </c>
      <c r="DY79">
        <f t="shared" si="98"/>
        <v>1</v>
      </c>
      <c r="DZ79">
        <f t="shared" si="98"/>
        <v>1</v>
      </c>
      <c r="EA79">
        <f t="shared" si="54"/>
        <v>0</v>
      </c>
      <c r="EB79">
        <f t="shared" si="50"/>
        <v>0</v>
      </c>
      <c r="EC79">
        <f t="shared" si="50"/>
        <v>1</v>
      </c>
      <c r="ED79">
        <f t="shared" si="50"/>
        <v>1</v>
      </c>
      <c r="EE79">
        <f t="shared" si="50"/>
        <v>0</v>
      </c>
      <c r="EF79">
        <f t="shared" si="51"/>
        <v>0</v>
      </c>
      <c r="EG79">
        <f t="shared" si="51"/>
        <v>0</v>
      </c>
      <c r="EH79">
        <v>1</v>
      </c>
      <c r="EI79">
        <f t="shared" si="99"/>
        <v>1</v>
      </c>
      <c r="EJ79">
        <v>2</v>
      </c>
      <c r="EK79">
        <v>1</v>
      </c>
      <c r="EL79">
        <v>2</v>
      </c>
      <c r="EM79">
        <v>5</v>
      </c>
      <c r="EN79">
        <v>1</v>
      </c>
      <c r="EO79">
        <v>1</v>
      </c>
      <c r="EP79">
        <v>5</v>
      </c>
      <c r="EQ79">
        <v>2</v>
      </c>
      <c r="ER79">
        <v>2</v>
      </c>
      <c r="ES79">
        <v>3</v>
      </c>
      <c r="ET79">
        <v>3</v>
      </c>
      <c r="EU79">
        <v>2</v>
      </c>
      <c r="EV79">
        <v>2</v>
      </c>
      <c r="EW79">
        <v>2</v>
      </c>
      <c r="EX79" t="s">
        <v>69</v>
      </c>
      <c r="EY79">
        <f t="shared" si="100"/>
        <v>0</v>
      </c>
      <c r="EZ79">
        <f t="shared" si="100"/>
        <v>0</v>
      </c>
      <c r="FA79">
        <f t="shared" si="100"/>
        <v>1</v>
      </c>
      <c r="FB79">
        <f t="shared" si="100"/>
        <v>1</v>
      </c>
      <c r="FC79">
        <f t="shared" si="55"/>
        <v>0</v>
      </c>
      <c r="FD79">
        <f t="shared" si="52"/>
        <v>0</v>
      </c>
    </row>
    <row r="80" spans="1:160" x14ac:dyDescent="0.35">
      <c r="A80" t="s">
        <v>186</v>
      </c>
      <c r="B80">
        <v>38.482894899999998</v>
      </c>
      <c r="C80">
        <v>-121.63980100000001</v>
      </c>
      <c r="D80">
        <v>1</v>
      </c>
      <c r="E80">
        <f t="shared" si="56"/>
        <v>1</v>
      </c>
      <c r="F80">
        <v>3</v>
      </c>
      <c r="G80" t="s">
        <v>120</v>
      </c>
      <c r="H80">
        <f t="shared" si="57"/>
        <v>0</v>
      </c>
      <c r="I80">
        <f t="shared" si="58"/>
        <v>0</v>
      </c>
      <c r="J80">
        <f t="shared" si="59"/>
        <v>0</v>
      </c>
      <c r="K80">
        <f t="shared" si="60"/>
        <v>1</v>
      </c>
      <c r="L80">
        <f t="shared" si="61"/>
        <v>1</v>
      </c>
      <c r="M80">
        <f t="shared" si="62"/>
        <v>1</v>
      </c>
      <c r="N80">
        <f t="shared" si="63"/>
        <v>0</v>
      </c>
      <c r="O80">
        <f t="shared" si="64"/>
        <v>0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1</v>
      </c>
      <c r="AB80">
        <f t="shared" si="65"/>
        <v>1</v>
      </c>
      <c r="AC80" t="s">
        <v>75</v>
      </c>
      <c r="AD80">
        <f t="shared" si="66"/>
        <v>0</v>
      </c>
      <c r="AE80">
        <f t="shared" si="67"/>
        <v>0</v>
      </c>
      <c r="AF80">
        <f t="shared" si="68"/>
        <v>1</v>
      </c>
      <c r="AG80">
        <f t="shared" si="69"/>
        <v>0</v>
      </c>
      <c r="AH80">
        <f t="shared" si="70"/>
        <v>1</v>
      </c>
      <c r="AI80">
        <f t="shared" si="71"/>
        <v>0</v>
      </c>
      <c r="AJ80">
        <v>1</v>
      </c>
      <c r="AK80">
        <f t="shared" si="72"/>
        <v>1</v>
      </c>
      <c r="AL80">
        <v>3</v>
      </c>
      <c r="AM80">
        <v>15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f t="shared" si="73"/>
        <v>0</v>
      </c>
      <c r="BA80">
        <f t="shared" si="74"/>
        <v>0</v>
      </c>
      <c r="BB80">
        <f t="shared" si="75"/>
        <v>1</v>
      </c>
      <c r="BC80">
        <f t="shared" si="76"/>
        <v>0</v>
      </c>
      <c r="BD80">
        <f t="shared" si="77"/>
        <v>0</v>
      </c>
      <c r="BE80">
        <f t="shared" si="78"/>
        <v>0</v>
      </c>
      <c r="BF80">
        <f t="shared" si="79"/>
        <v>0</v>
      </c>
      <c r="BG80">
        <f t="shared" si="80"/>
        <v>0</v>
      </c>
      <c r="BH80">
        <f t="shared" si="81"/>
        <v>0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f t="shared" si="86"/>
        <v>0</v>
      </c>
      <c r="BN80">
        <f t="shared" si="87"/>
        <v>1</v>
      </c>
      <c r="BO80">
        <f t="shared" si="88"/>
        <v>0</v>
      </c>
      <c r="BP80">
        <f t="shared" si="89"/>
        <v>0</v>
      </c>
      <c r="BQ80">
        <f t="shared" si="90"/>
        <v>0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 t="s">
        <v>76</v>
      </c>
      <c r="CE80">
        <f t="shared" si="91"/>
        <v>1</v>
      </c>
      <c r="CF80">
        <f t="shared" si="92"/>
        <v>1</v>
      </c>
      <c r="CG80">
        <f t="shared" si="93"/>
        <v>1</v>
      </c>
      <c r="CH80">
        <f t="shared" si="94"/>
        <v>0</v>
      </c>
      <c r="CI80">
        <f t="shared" si="95"/>
        <v>0</v>
      </c>
      <c r="CJ80">
        <f t="shared" si="96"/>
        <v>0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2</v>
      </c>
      <c r="CS80">
        <v>4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f t="shared" si="97"/>
        <v>0</v>
      </c>
      <c r="DC80">
        <f t="shared" si="97"/>
        <v>1</v>
      </c>
      <c r="DD80">
        <f t="shared" si="97"/>
        <v>0</v>
      </c>
      <c r="DE80">
        <f t="shared" si="97"/>
        <v>1</v>
      </c>
      <c r="DF80">
        <f t="shared" si="53"/>
        <v>0</v>
      </c>
      <c r="DG80">
        <f t="shared" si="48"/>
        <v>0</v>
      </c>
      <c r="DH80">
        <f t="shared" si="48"/>
        <v>0</v>
      </c>
      <c r="DI80">
        <f t="shared" si="48"/>
        <v>0</v>
      </c>
      <c r="DJ80">
        <f t="shared" si="48"/>
        <v>0</v>
      </c>
      <c r="DK80">
        <f t="shared" si="49"/>
        <v>0</v>
      </c>
      <c r="DL80">
        <f t="shared" si="49"/>
        <v>0</v>
      </c>
      <c r="DM80">
        <v>2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f t="shared" si="98"/>
        <v>0</v>
      </c>
      <c r="DX80">
        <f t="shared" si="98"/>
        <v>1</v>
      </c>
      <c r="DY80">
        <f t="shared" si="98"/>
        <v>0</v>
      </c>
      <c r="DZ80">
        <f t="shared" si="98"/>
        <v>0</v>
      </c>
      <c r="EA80">
        <f t="shared" si="54"/>
        <v>0</v>
      </c>
      <c r="EB80">
        <f t="shared" si="50"/>
        <v>0</v>
      </c>
      <c r="EC80">
        <f t="shared" si="50"/>
        <v>0</v>
      </c>
      <c r="ED80">
        <f t="shared" si="50"/>
        <v>0</v>
      </c>
      <c r="EE80">
        <f t="shared" si="50"/>
        <v>0</v>
      </c>
      <c r="EF80">
        <f t="shared" si="51"/>
        <v>0</v>
      </c>
      <c r="EG80">
        <f t="shared" si="51"/>
        <v>0</v>
      </c>
      <c r="EH80">
        <v>1</v>
      </c>
      <c r="EI80">
        <f t="shared" si="99"/>
        <v>1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1</v>
      </c>
      <c r="EY80">
        <f t="shared" si="100"/>
        <v>0</v>
      </c>
      <c r="EZ80">
        <f t="shared" si="100"/>
        <v>1</v>
      </c>
      <c r="FA80">
        <f t="shared" si="100"/>
        <v>0</v>
      </c>
      <c r="FB80">
        <f t="shared" si="100"/>
        <v>0</v>
      </c>
      <c r="FC80">
        <f t="shared" si="55"/>
        <v>0</v>
      </c>
      <c r="FD80">
        <f t="shared" si="52"/>
        <v>0</v>
      </c>
    </row>
    <row r="81" spans="1:160" x14ac:dyDescent="0.35">
      <c r="A81" t="s">
        <v>187</v>
      </c>
      <c r="B81">
        <v>31.64250183</v>
      </c>
      <c r="C81">
        <v>-94.723197940000006</v>
      </c>
      <c r="D81">
        <v>2</v>
      </c>
      <c r="E81">
        <f t="shared" si="56"/>
        <v>0</v>
      </c>
      <c r="F81">
        <v>4</v>
      </c>
      <c r="G81">
        <v>8</v>
      </c>
      <c r="H81">
        <f t="shared" si="57"/>
        <v>0</v>
      </c>
      <c r="I81">
        <f t="shared" si="58"/>
        <v>0</v>
      </c>
      <c r="J81">
        <f t="shared" si="59"/>
        <v>0</v>
      </c>
      <c r="K81">
        <f t="shared" si="60"/>
        <v>0</v>
      </c>
      <c r="L81">
        <f t="shared" si="61"/>
        <v>0</v>
      </c>
      <c r="M81">
        <f t="shared" si="62"/>
        <v>0</v>
      </c>
      <c r="N81">
        <f t="shared" si="63"/>
        <v>0</v>
      </c>
      <c r="O81">
        <f t="shared" si="64"/>
        <v>1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2</v>
      </c>
      <c r="AB81">
        <f t="shared" si="65"/>
        <v>0</v>
      </c>
      <c r="AC81">
        <v>0</v>
      </c>
      <c r="AD81">
        <f t="shared" si="66"/>
        <v>0</v>
      </c>
      <c r="AE81">
        <f t="shared" si="67"/>
        <v>0</v>
      </c>
      <c r="AF81">
        <f t="shared" si="68"/>
        <v>0</v>
      </c>
      <c r="AG81">
        <f t="shared" si="69"/>
        <v>0</v>
      </c>
      <c r="AH81">
        <f t="shared" si="70"/>
        <v>0</v>
      </c>
      <c r="AI81">
        <f t="shared" si="71"/>
        <v>0</v>
      </c>
      <c r="AJ81">
        <v>2</v>
      </c>
      <c r="AK81">
        <f t="shared" si="72"/>
        <v>0</v>
      </c>
      <c r="AL81">
        <v>18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f t="shared" si="73"/>
        <v>0</v>
      </c>
      <c r="BA81">
        <f t="shared" si="74"/>
        <v>0</v>
      </c>
      <c r="BB81">
        <f t="shared" si="75"/>
        <v>0</v>
      </c>
      <c r="BC81">
        <f t="shared" si="76"/>
        <v>0</v>
      </c>
      <c r="BD81">
        <f t="shared" si="77"/>
        <v>0</v>
      </c>
      <c r="BE81">
        <f t="shared" si="78"/>
        <v>0</v>
      </c>
      <c r="BF81">
        <f t="shared" si="79"/>
        <v>0</v>
      </c>
      <c r="BG81">
        <f t="shared" si="80"/>
        <v>0</v>
      </c>
      <c r="BH81">
        <f t="shared" si="81"/>
        <v>0</v>
      </c>
      <c r="BI81">
        <f t="shared" si="82"/>
        <v>0</v>
      </c>
      <c r="BJ81">
        <f t="shared" si="83"/>
        <v>0</v>
      </c>
      <c r="BK81">
        <f t="shared" si="84"/>
        <v>0</v>
      </c>
      <c r="BL81">
        <f t="shared" si="85"/>
        <v>0</v>
      </c>
      <c r="BM81">
        <f t="shared" si="86"/>
        <v>0</v>
      </c>
      <c r="BN81">
        <f t="shared" si="87"/>
        <v>0</v>
      </c>
      <c r="BO81">
        <f t="shared" si="88"/>
        <v>0</v>
      </c>
      <c r="BP81">
        <f t="shared" si="89"/>
        <v>0</v>
      </c>
      <c r="BQ81">
        <f t="shared" si="90"/>
        <v>1</v>
      </c>
      <c r="BR81">
        <v>5</v>
      </c>
      <c r="BS81">
        <v>5</v>
      </c>
      <c r="BT81">
        <v>5</v>
      </c>
      <c r="BU81">
        <v>5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6</v>
      </c>
      <c r="CE81">
        <f t="shared" si="91"/>
        <v>0</v>
      </c>
      <c r="CF81">
        <f t="shared" si="92"/>
        <v>0</v>
      </c>
      <c r="CG81">
        <f t="shared" si="93"/>
        <v>0</v>
      </c>
      <c r="CH81">
        <f t="shared" si="94"/>
        <v>0</v>
      </c>
      <c r="CI81">
        <f t="shared" si="95"/>
        <v>0</v>
      </c>
      <c r="CJ81">
        <f t="shared" si="96"/>
        <v>1</v>
      </c>
      <c r="CK81" t="s">
        <v>188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  <c r="CR81">
        <v>11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f t="shared" si="97"/>
        <v>0</v>
      </c>
      <c r="DC81">
        <f t="shared" si="97"/>
        <v>0</v>
      </c>
      <c r="DD81">
        <f t="shared" si="97"/>
        <v>0</v>
      </c>
      <c r="DE81">
        <f t="shared" si="97"/>
        <v>0</v>
      </c>
      <c r="DF81">
        <f t="shared" si="53"/>
        <v>0</v>
      </c>
      <c r="DG81">
        <f t="shared" si="48"/>
        <v>0</v>
      </c>
      <c r="DH81">
        <f t="shared" si="48"/>
        <v>0</v>
      </c>
      <c r="DI81">
        <f t="shared" si="48"/>
        <v>0</v>
      </c>
      <c r="DJ81">
        <f t="shared" ref="DJ81:DL144" si="101">IF(ISERROR(MATCH(DJ$1,$CR81:$DA81,0)),0,1)</f>
        <v>0</v>
      </c>
      <c r="DK81">
        <f t="shared" si="49"/>
        <v>0</v>
      </c>
      <c r="DL81">
        <f t="shared" si="49"/>
        <v>1</v>
      </c>
      <c r="DM81">
        <v>11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f t="shared" si="98"/>
        <v>0</v>
      </c>
      <c r="DX81">
        <f t="shared" si="98"/>
        <v>0</v>
      </c>
      <c r="DY81">
        <f t="shared" si="98"/>
        <v>0</v>
      </c>
      <c r="DZ81">
        <f t="shared" si="98"/>
        <v>0</v>
      </c>
      <c r="EA81">
        <f t="shared" si="54"/>
        <v>0</v>
      </c>
      <c r="EB81">
        <f t="shared" si="50"/>
        <v>0</v>
      </c>
      <c r="EC81">
        <f t="shared" si="50"/>
        <v>0</v>
      </c>
      <c r="ED81">
        <f t="shared" si="50"/>
        <v>0</v>
      </c>
      <c r="EE81">
        <f t="shared" ref="EE81:EG144" si="102">IF(ISERROR(MATCH(EE$1,$DM81:$DV81,0)),0,1)</f>
        <v>0</v>
      </c>
      <c r="EF81">
        <f t="shared" si="51"/>
        <v>0</v>
      </c>
      <c r="EG81">
        <f t="shared" si="51"/>
        <v>1</v>
      </c>
      <c r="EH81">
        <v>2</v>
      </c>
      <c r="EI81">
        <f t="shared" si="99"/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f t="shared" si="100"/>
        <v>1</v>
      </c>
      <c r="EZ81">
        <f t="shared" si="100"/>
        <v>0</v>
      </c>
      <c r="FA81">
        <f t="shared" si="100"/>
        <v>0</v>
      </c>
      <c r="FB81">
        <f t="shared" si="100"/>
        <v>0</v>
      </c>
      <c r="FC81">
        <f t="shared" si="55"/>
        <v>0</v>
      </c>
      <c r="FD81">
        <f t="shared" si="52"/>
        <v>0</v>
      </c>
    </row>
    <row r="82" spans="1:160" x14ac:dyDescent="0.35">
      <c r="A82" t="s">
        <v>189</v>
      </c>
      <c r="B82">
        <v>30.05490112</v>
      </c>
      <c r="C82">
        <v>-95.477096560000007</v>
      </c>
      <c r="D82">
        <v>2</v>
      </c>
      <c r="E82">
        <f t="shared" si="56"/>
        <v>0</v>
      </c>
      <c r="F82">
        <v>6</v>
      </c>
      <c r="G82" t="s">
        <v>104</v>
      </c>
      <c r="H82">
        <f t="shared" si="57"/>
        <v>0</v>
      </c>
      <c r="I82">
        <f t="shared" si="58"/>
        <v>0</v>
      </c>
      <c r="J82">
        <f t="shared" si="59"/>
        <v>0</v>
      </c>
      <c r="K82">
        <f t="shared" si="60"/>
        <v>1</v>
      </c>
      <c r="L82">
        <f t="shared" si="61"/>
        <v>0</v>
      </c>
      <c r="M82">
        <f t="shared" si="62"/>
        <v>1</v>
      </c>
      <c r="N82">
        <f t="shared" si="63"/>
        <v>0</v>
      </c>
      <c r="O82">
        <f t="shared" si="64"/>
        <v>0</v>
      </c>
      <c r="P82">
        <v>1</v>
      </c>
      <c r="Q82">
        <v>4</v>
      </c>
      <c r="R82">
        <v>3</v>
      </c>
      <c r="S82">
        <v>1</v>
      </c>
      <c r="T82">
        <v>3</v>
      </c>
      <c r="U82">
        <v>2</v>
      </c>
      <c r="V82">
        <v>3</v>
      </c>
      <c r="W82">
        <v>2</v>
      </c>
      <c r="X82">
        <v>1</v>
      </c>
      <c r="Y82">
        <v>4</v>
      </c>
      <c r="Z82">
        <v>4</v>
      </c>
      <c r="AA82">
        <v>1</v>
      </c>
      <c r="AB82">
        <f t="shared" si="65"/>
        <v>1</v>
      </c>
      <c r="AC82">
        <v>2</v>
      </c>
      <c r="AD82">
        <f t="shared" si="66"/>
        <v>0</v>
      </c>
      <c r="AE82">
        <f t="shared" si="67"/>
        <v>1</v>
      </c>
      <c r="AF82">
        <f t="shared" si="68"/>
        <v>0</v>
      </c>
      <c r="AG82">
        <f t="shared" si="69"/>
        <v>0</v>
      </c>
      <c r="AH82">
        <f t="shared" si="70"/>
        <v>0</v>
      </c>
      <c r="AI82">
        <f t="shared" si="71"/>
        <v>0</v>
      </c>
      <c r="AJ82">
        <v>2</v>
      </c>
      <c r="AK82">
        <f t="shared" si="72"/>
        <v>0</v>
      </c>
      <c r="AL82">
        <v>15</v>
      </c>
      <c r="AM82">
        <v>18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f t="shared" si="73"/>
        <v>0</v>
      </c>
      <c r="BA82">
        <f t="shared" si="74"/>
        <v>0</v>
      </c>
      <c r="BB82">
        <f t="shared" si="75"/>
        <v>0</v>
      </c>
      <c r="BC82">
        <f t="shared" si="76"/>
        <v>0</v>
      </c>
      <c r="BD82">
        <f t="shared" si="77"/>
        <v>0</v>
      </c>
      <c r="BE82">
        <f t="shared" si="78"/>
        <v>0</v>
      </c>
      <c r="BF82">
        <f t="shared" si="79"/>
        <v>0</v>
      </c>
      <c r="BG82">
        <f t="shared" si="80"/>
        <v>0</v>
      </c>
      <c r="BH82">
        <f t="shared" si="81"/>
        <v>0</v>
      </c>
      <c r="BI82">
        <f t="shared" si="82"/>
        <v>0</v>
      </c>
      <c r="BJ82">
        <f t="shared" si="83"/>
        <v>0</v>
      </c>
      <c r="BK82">
        <f t="shared" si="84"/>
        <v>0</v>
      </c>
      <c r="BL82">
        <f t="shared" si="85"/>
        <v>0</v>
      </c>
      <c r="BM82">
        <f t="shared" si="86"/>
        <v>0</v>
      </c>
      <c r="BN82">
        <f t="shared" si="87"/>
        <v>1</v>
      </c>
      <c r="BO82">
        <f t="shared" si="88"/>
        <v>0</v>
      </c>
      <c r="BP82">
        <f t="shared" si="89"/>
        <v>0</v>
      </c>
      <c r="BQ82">
        <f t="shared" si="90"/>
        <v>1</v>
      </c>
      <c r="BR82">
        <v>2</v>
      </c>
      <c r="BS82">
        <v>3</v>
      </c>
      <c r="BT82">
        <v>3</v>
      </c>
      <c r="BU82">
        <v>2</v>
      </c>
      <c r="BV82">
        <v>3</v>
      </c>
      <c r="BW82">
        <v>3</v>
      </c>
      <c r="BX82">
        <v>4</v>
      </c>
      <c r="BY82">
        <v>3</v>
      </c>
      <c r="BZ82">
        <v>3</v>
      </c>
      <c r="CA82">
        <v>5</v>
      </c>
      <c r="CB82">
        <v>4</v>
      </c>
      <c r="CC82">
        <v>4</v>
      </c>
      <c r="CD82" t="s">
        <v>69</v>
      </c>
      <c r="CE82">
        <f t="shared" si="91"/>
        <v>0</v>
      </c>
      <c r="CF82">
        <f t="shared" si="92"/>
        <v>1</v>
      </c>
      <c r="CG82">
        <f t="shared" si="93"/>
        <v>1</v>
      </c>
      <c r="CH82">
        <f t="shared" si="94"/>
        <v>0</v>
      </c>
      <c r="CI82">
        <f t="shared" si="95"/>
        <v>0</v>
      </c>
      <c r="CJ82">
        <f t="shared" si="96"/>
        <v>0</v>
      </c>
      <c r="CL82">
        <v>4</v>
      </c>
      <c r="CM82">
        <v>4</v>
      </c>
      <c r="CN82">
        <v>4</v>
      </c>
      <c r="CO82">
        <v>4</v>
      </c>
      <c r="CP82">
        <v>3</v>
      </c>
      <c r="CQ82">
        <v>3</v>
      </c>
      <c r="CR82">
        <v>1</v>
      </c>
      <c r="CS82">
        <v>2</v>
      </c>
      <c r="CT82">
        <v>3</v>
      </c>
      <c r="CU82">
        <v>4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f t="shared" si="97"/>
        <v>1</v>
      </c>
      <c r="DC82">
        <f t="shared" si="97"/>
        <v>1</v>
      </c>
      <c r="DD82">
        <f t="shared" si="97"/>
        <v>1</v>
      </c>
      <c r="DE82">
        <f t="shared" si="97"/>
        <v>1</v>
      </c>
      <c r="DF82">
        <f t="shared" si="53"/>
        <v>0</v>
      </c>
      <c r="DG82">
        <f t="shared" si="53"/>
        <v>0</v>
      </c>
      <c r="DH82">
        <f t="shared" si="53"/>
        <v>0</v>
      </c>
      <c r="DI82">
        <f t="shared" si="53"/>
        <v>0</v>
      </c>
      <c r="DJ82">
        <f t="shared" si="101"/>
        <v>0</v>
      </c>
      <c r="DK82">
        <f t="shared" si="101"/>
        <v>0</v>
      </c>
      <c r="DL82">
        <f t="shared" si="101"/>
        <v>0</v>
      </c>
      <c r="DM82">
        <v>1</v>
      </c>
      <c r="DN82">
        <v>2</v>
      </c>
      <c r="DO82">
        <v>3</v>
      </c>
      <c r="DP82">
        <v>7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f t="shared" si="98"/>
        <v>1</v>
      </c>
      <c r="DX82">
        <f t="shared" si="98"/>
        <v>1</v>
      </c>
      <c r="DY82">
        <f t="shared" si="98"/>
        <v>1</v>
      </c>
      <c r="DZ82">
        <f t="shared" si="98"/>
        <v>0</v>
      </c>
      <c r="EA82">
        <f t="shared" si="54"/>
        <v>0</v>
      </c>
      <c r="EB82">
        <f t="shared" si="54"/>
        <v>0</v>
      </c>
      <c r="EC82">
        <f t="shared" si="54"/>
        <v>1</v>
      </c>
      <c r="ED82">
        <f t="shared" si="54"/>
        <v>0</v>
      </c>
      <c r="EE82">
        <f t="shared" si="102"/>
        <v>0</v>
      </c>
      <c r="EF82">
        <f t="shared" si="102"/>
        <v>0</v>
      </c>
      <c r="EG82">
        <f t="shared" si="102"/>
        <v>0</v>
      </c>
      <c r="EH82">
        <v>1</v>
      </c>
      <c r="EI82">
        <f t="shared" si="99"/>
        <v>1</v>
      </c>
      <c r="EJ82">
        <v>4</v>
      </c>
      <c r="EK82">
        <v>3</v>
      </c>
      <c r="EL82">
        <v>3</v>
      </c>
      <c r="EM82">
        <v>5</v>
      </c>
      <c r="EN82">
        <v>4</v>
      </c>
      <c r="EO82">
        <v>3</v>
      </c>
      <c r="EP82">
        <v>3</v>
      </c>
      <c r="EQ82">
        <v>3</v>
      </c>
      <c r="ER82">
        <v>3</v>
      </c>
      <c r="ES82">
        <v>2</v>
      </c>
      <c r="ET82">
        <v>5</v>
      </c>
      <c r="EU82">
        <v>4</v>
      </c>
      <c r="EV82">
        <v>2</v>
      </c>
      <c r="EW82">
        <v>3</v>
      </c>
      <c r="EX82" t="s">
        <v>141</v>
      </c>
      <c r="EY82">
        <f t="shared" si="100"/>
        <v>0</v>
      </c>
      <c r="EZ82">
        <f t="shared" si="100"/>
        <v>0</v>
      </c>
      <c r="FA82">
        <f t="shared" si="100"/>
        <v>0</v>
      </c>
      <c r="FB82">
        <f t="shared" si="100"/>
        <v>0</v>
      </c>
      <c r="FC82">
        <f t="shared" si="55"/>
        <v>1</v>
      </c>
      <c r="FD82">
        <f t="shared" si="55"/>
        <v>1</v>
      </c>
    </row>
    <row r="83" spans="1:160" x14ac:dyDescent="0.35">
      <c r="A83" t="s">
        <v>190</v>
      </c>
      <c r="B83">
        <v>35.720901490000003</v>
      </c>
      <c r="C83">
        <v>-95.472503660000001</v>
      </c>
      <c r="D83">
        <v>2</v>
      </c>
      <c r="E83">
        <f t="shared" si="56"/>
        <v>0</v>
      </c>
      <c r="F83">
        <v>5</v>
      </c>
      <c r="G83" t="s">
        <v>191</v>
      </c>
      <c r="H83">
        <f t="shared" si="57"/>
        <v>0</v>
      </c>
      <c r="I83">
        <f t="shared" si="58"/>
        <v>0</v>
      </c>
      <c r="J83">
        <f t="shared" si="59"/>
        <v>0</v>
      </c>
      <c r="K83">
        <f t="shared" si="60"/>
        <v>0</v>
      </c>
      <c r="L83">
        <f t="shared" si="61"/>
        <v>1</v>
      </c>
      <c r="M83">
        <f t="shared" si="62"/>
        <v>1</v>
      </c>
      <c r="N83">
        <f t="shared" si="63"/>
        <v>1</v>
      </c>
      <c r="O83">
        <f t="shared" si="64"/>
        <v>0</v>
      </c>
      <c r="P83">
        <v>1</v>
      </c>
      <c r="Q83">
        <v>5</v>
      </c>
      <c r="R83">
        <v>1</v>
      </c>
      <c r="S83">
        <v>1</v>
      </c>
      <c r="T83">
        <v>5</v>
      </c>
      <c r="U83">
        <v>4</v>
      </c>
      <c r="V83">
        <v>1</v>
      </c>
      <c r="W83">
        <v>3</v>
      </c>
      <c r="X83">
        <v>3</v>
      </c>
      <c r="Y83">
        <v>1</v>
      </c>
      <c r="Z83">
        <v>5</v>
      </c>
      <c r="AA83">
        <v>2</v>
      </c>
      <c r="AB83">
        <f t="shared" si="65"/>
        <v>0</v>
      </c>
      <c r="AC83">
        <v>0</v>
      </c>
      <c r="AD83">
        <f t="shared" si="66"/>
        <v>0</v>
      </c>
      <c r="AE83">
        <f t="shared" si="67"/>
        <v>0</v>
      </c>
      <c r="AF83">
        <f t="shared" si="68"/>
        <v>0</v>
      </c>
      <c r="AG83">
        <f t="shared" si="69"/>
        <v>0</v>
      </c>
      <c r="AH83">
        <f t="shared" si="70"/>
        <v>0</v>
      </c>
      <c r="AI83">
        <f t="shared" si="71"/>
        <v>0</v>
      </c>
      <c r="AJ83">
        <v>1</v>
      </c>
      <c r="AK83">
        <f t="shared" si="72"/>
        <v>1</v>
      </c>
      <c r="AL83">
        <v>5</v>
      </c>
      <c r="AM83">
        <v>13</v>
      </c>
      <c r="AN83">
        <v>15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f t="shared" si="73"/>
        <v>0</v>
      </c>
      <c r="BA83">
        <f t="shared" si="74"/>
        <v>0</v>
      </c>
      <c r="BB83">
        <f t="shared" si="75"/>
        <v>0</v>
      </c>
      <c r="BC83">
        <f t="shared" si="76"/>
        <v>0</v>
      </c>
      <c r="BD83">
        <f t="shared" si="77"/>
        <v>1</v>
      </c>
      <c r="BE83">
        <f t="shared" si="78"/>
        <v>0</v>
      </c>
      <c r="BF83">
        <f t="shared" si="79"/>
        <v>0</v>
      </c>
      <c r="BG83">
        <f t="shared" si="80"/>
        <v>0</v>
      </c>
      <c r="BH83">
        <f t="shared" si="81"/>
        <v>0</v>
      </c>
      <c r="BI83">
        <f t="shared" si="82"/>
        <v>0</v>
      </c>
      <c r="BJ83">
        <f t="shared" si="83"/>
        <v>0</v>
      </c>
      <c r="BK83">
        <f t="shared" si="84"/>
        <v>0</v>
      </c>
      <c r="BL83">
        <f t="shared" si="85"/>
        <v>1</v>
      </c>
      <c r="BM83">
        <f t="shared" si="86"/>
        <v>0</v>
      </c>
      <c r="BN83">
        <f t="shared" si="87"/>
        <v>1</v>
      </c>
      <c r="BO83">
        <f t="shared" si="88"/>
        <v>0</v>
      </c>
      <c r="BP83">
        <f t="shared" si="89"/>
        <v>0</v>
      </c>
      <c r="BQ83">
        <f t="shared" si="90"/>
        <v>0</v>
      </c>
      <c r="BR83">
        <v>1</v>
      </c>
      <c r="BS83">
        <v>1</v>
      </c>
      <c r="BT83">
        <v>1</v>
      </c>
      <c r="BU83">
        <v>2</v>
      </c>
      <c r="BV83">
        <v>5</v>
      </c>
      <c r="BW83">
        <v>1</v>
      </c>
      <c r="BX83">
        <v>5</v>
      </c>
      <c r="BY83">
        <v>1</v>
      </c>
      <c r="BZ83">
        <v>1</v>
      </c>
      <c r="CA83">
        <v>1</v>
      </c>
      <c r="CB83">
        <v>4</v>
      </c>
      <c r="CC83">
        <v>1</v>
      </c>
      <c r="CD83">
        <v>1</v>
      </c>
      <c r="CE83">
        <f t="shared" si="91"/>
        <v>1</v>
      </c>
      <c r="CF83">
        <f t="shared" si="92"/>
        <v>0</v>
      </c>
      <c r="CG83">
        <f t="shared" si="93"/>
        <v>0</v>
      </c>
      <c r="CH83">
        <f t="shared" si="94"/>
        <v>0</v>
      </c>
      <c r="CI83">
        <f t="shared" si="95"/>
        <v>0</v>
      </c>
      <c r="CJ83">
        <f t="shared" si="96"/>
        <v>0</v>
      </c>
      <c r="CL83">
        <v>3</v>
      </c>
      <c r="CM83">
        <v>4</v>
      </c>
      <c r="CN83">
        <v>3</v>
      </c>
      <c r="CO83">
        <v>5</v>
      </c>
      <c r="CP83">
        <v>3</v>
      </c>
      <c r="CQ83">
        <v>3</v>
      </c>
      <c r="CR83">
        <v>1</v>
      </c>
      <c r="CS83">
        <v>2</v>
      </c>
      <c r="CT83">
        <v>3</v>
      </c>
      <c r="CU83">
        <v>4</v>
      </c>
      <c r="CV83">
        <v>6</v>
      </c>
      <c r="CW83">
        <v>0</v>
      </c>
      <c r="CX83">
        <v>0</v>
      </c>
      <c r="CY83">
        <v>0</v>
      </c>
      <c r="CZ83">
        <v>0</v>
      </c>
      <c r="DA83">
        <v>0</v>
      </c>
      <c r="DB83">
        <f t="shared" si="97"/>
        <v>1</v>
      </c>
      <c r="DC83">
        <f t="shared" si="97"/>
        <v>1</v>
      </c>
      <c r="DD83">
        <f t="shared" si="97"/>
        <v>1</v>
      </c>
      <c r="DE83">
        <f t="shared" si="97"/>
        <v>1</v>
      </c>
      <c r="DF83">
        <f t="shared" si="53"/>
        <v>0</v>
      </c>
      <c r="DG83">
        <f t="shared" si="53"/>
        <v>1</v>
      </c>
      <c r="DH83">
        <f t="shared" si="53"/>
        <v>0</v>
      </c>
      <c r="DI83">
        <f t="shared" si="53"/>
        <v>0</v>
      </c>
      <c r="DJ83">
        <f t="shared" si="101"/>
        <v>0</v>
      </c>
      <c r="DK83">
        <f t="shared" si="101"/>
        <v>0</v>
      </c>
      <c r="DL83">
        <f t="shared" si="101"/>
        <v>0</v>
      </c>
      <c r="DM83">
        <v>1</v>
      </c>
      <c r="DN83">
        <v>2</v>
      </c>
      <c r="DO83">
        <v>3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f t="shared" si="98"/>
        <v>1</v>
      </c>
      <c r="DX83">
        <f t="shared" si="98"/>
        <v>1</v>
      </c>
      <c r="DY83">
        <f t="shared" si="98"/>
        <v>1</v>
      </c>
      <c r="DZ83">
        <f t="shared" si="98"/>
        <v>0</v>
      </c>
      <c r="EA83">
        <f t="shared" si="54"/>
        <v>0</v>
      </c>
      <c r="EB83">
        <f t="shared" si="54"/>
        <v>0</v>
      </c>
      <c r="EC83">
        <f t="shared" si="54"/>
        <v>0</v>
      </c>
      <c r="ED83">
        <f t="shared" si="54"/>
        <v>0</v>
      </c>
      <c r="EE83">
        <f t="shared" si="102"/>
        <v>0</v>
      </c>
      <c r="EF83">
        <f t="shared" si="102"/>
        <v>0</v>
      </c>
      <c r="EG83">
        <f t="shared" si="102"/>
        <v>0</v>
      </c>
      <c r="EH83">
        <v>1</v>
      </c>
      <c r="EI83">
        <f t="shared" si="99"/>
        <v>1</v>
      </c>
      <c r="EJ83">
        <v>4</v>
      </c>
      <c r="EK83">
        <v>1</v>
      </c>
      <c r="EL83">
        <v>3</v>
      </c>
      <c r="EM83">
        <v>5</v>
      </c>
      <c r="EN83">
        <v>5</v>
      </c>
      <c r="EO83">
        <v>3</v>
      </c>
      <c r="EP83">
        <v>5</v>
      </c>
      <c r="EQ83">
        <v>1</v>
      </c>
      <c r="ER83">
        <v>5</v>
      </c>
      <c r="ES83">
        <v>1</v>
      </c>
      <c r="ET83">
        <v>5</v>
      </c>
      <c r="EU83">
        <v>5</v>
      </c>
      <c r="EV83">
        <v>1</v>
      </c>
      <c r="EW83">
        <v>5</v>
      </c>
      <c r="EX83" t="s">
        <v>63</v>
      </c>
      <c r="EY83">
        <f t="shared" si="100"/>
        <v>0</v>
      </c>
      <c r="EZ83">
        <f t="shared" si="100"/>
        <v>0</v>
      </c>
      <c r="FA83">
        <f t="shared" si="100"/>
        <v>1</v>
      </c>
      <c r="FB83">
        <f t="shared" si="100"/>
        <v>0</v>
      </c>
      <c r="FC83">
        <f t="shared" si="55"/>
        <v>0</v>
      </c>
      <c r="FD83">
        <f t="shared" si="55"/>
        <v>1</v>
      </c>
    </row>
    <row r="84" spans="1:160" x14ac:dyDescent="0.35">
      <c r="A84" t="s">
        <v>192</v>
      </c>
      <c r="B84">
        <v>29.982192990000001</v>
      </c>
      <c r="C84">
        <v>-95.177597050000003</v>
      </c>
      <c r="D84">
        <v>2</v>
      </c>
      <c r="E84">
        <f t="shared" si="56"/>
        <v>0</v>
      </c>
      <c r="F84">
        <v>6</v>
      </c>
      <c r="G84" t="s">
        <v>193</v>
      </c>
      <c r="H84">
        <f t="shared" si="57"/>
        <v>0</v>
      </c>
      <c r="I84">
        <f t="shared" si="58"/>
        <v>0</v>
      </c>
      <c r="J84">
        <f t="shared" si="59"/>
        <v>0</v>
      </c>
      <c r="K84">
        <f t="shared" si="60"/>
        <v>1</v>
      </c>
      <c r="L84">
        <f t="shared" si="61"/>
        <v>0</v>
      </c>
      <c r="M84">
        <f t="shared" si="62"/>
        <v>1</v>
      </c>
      <c r="N84">
        <f t="shared" si="63"/>
        <v>1</v>
      </c>
      <c r="O84">
        <f t="shared" si="64"/>
        <v>0</v>
      </c>
      <c r="P84">
        <v>3</v>
      </c>
      <c r="Q84">
        <v>1</v>
      </c>
      <c r="R84">
        <v>3</v>
      </c>
      <c r="S84">
        <v>2</v>
      </c>
      <c r="T84">
        <v>4</v>
      </c>
      <c r="U84">
        <v>1</v>
      </c>
      <c r="V84">
        <v>4</v>
      </c>
      <c r="W84">
        <v>4</v>
      </c>
      <c r="X84">
        <v>1</v>
      </c>
      <c r="Y84">
        <v>4</v>
      </c>
      <c r="Z84">
        <v>3</v>
      </c>
      <c r="AA84">
        <v>1</v>
      </c>
      <c r="AB84">
        <f t="shared" si="65"/>
        <v>1</v>
      </c>
      <c r="AC84" t="s">
        <v>63</v>
      </c>
      <c r="AD84">
        <f t="shared" si="66"/>
        <v>0</v>
      </c>
      <c r="AE84">
        <f t="shared" si="67"/>
        <v>1</v>
      </c>
      <c r="AF84">
        <f t="shared" si="68"/>
        <v>0</v>
      </c>
      <c r="AG84">
        <f t="shared" si="69"/>
        <v>0</v>
      </c>
      <c r="AH84">
        <f t="shared" si="70"/>
        <v>1</v>
      </c>
      <c r="AI84">
        <f t="shared" si="71"/>
        <v>0</v>
      </c>
      <c r="AJ84">
        <v>1</v>
      </c>
      <c r="AK84">
        <f t="shared" si="72"/>
        <v>1</v>
      </c>
      <c r="AL84">
        <v>7</v>
      </c>
      <c r="AM84">
        <v>13</v>
      </c>
      <c r="AN84">
        <v>15</v>
      </c>
      <c r="AO84">
        <v>16</v>
      </c>
      <c r="AP84">
        <v>17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f t="shared" si="73"/>
        <v>0</v>
      </c>
      <c r="BA84">
        <f t="shared" si="74"/>
        <v>0</v>
      </c>
      <c r="BB84">
        <f t="shared" si="75"/>
        <v>0</v>
      </c>
      <c r="BC84">
        <f t="shared" si="76"/>
        <v>0</v>
      </c>
      <c r="BD84">
        <f t="shared" si="77"/>
        <v>0</v>
      </c>
      <c r="BE84">
        <f t="shared" si="78"/>
        <v>0</v>
      </c>
      <c r="BF84">
        <f t="shared" si="79"/>
        <v>1</v>
      </c>
      <c r="BG84">
        <f t="shared" si="80"/>
        <v>0</v>
      </c>
      <c r="BH84">
        <f t="shared" si="81"/>
        <v>0</v>
      </c>
      <c r="BI84">
        <f t="shared" si="82"/>
        <v>0</v>
      </c>
      <c r="BJ84">
        <f t="shared" si="83"/>
        <v>0</v>
      </c>
      <c r="BK84">
        <f t="shared" si="84"/>
        <v>0</v>
      </c>
      <c r="BL84">
        <f t="shared" si="85"/>
        <v>1</v>
      </c>
      <c r="BM84">
        <f t="shared" si="86"/>
        <v>0</v>
      </c>
      <c r="BN84">
        <f t="shared" si="87"/>
        <v>1</v>
      </c>
      <c r="BO84">
        <f t="shared" si="88"/>
        <v>1</v>
      </c>
      <c r="BP84">
        <f t="shared" si="89"/>
        <v>1</v>
      </c>
      <c r="BQ84">
        <f t="shared" si="90"/>
        <v>0</v>
      </c>
      <c r="BR84">
        <v>2</v>
      </c>
      <c r="BS84">
        <v>2</v>
      </c>
      <c r="BT84">
        <v>2</v>
      </c>
      <c r="BU84">
        <v>2</v>
      </c>
      <c r="BV84">
        <v>1</v>
      </c>
      <c r="BW84">
        <v>1</v>
      </c>
      <c r="BX84">
        <v>3</v>
      </c>
      <c r="BY84">
        <v>2</v>
      </c>
      <c r="BZ84">
        <v>1</v>
      </c>
      <c r="CA84">
        <v>5</v>
      </c>
      <c r="CB84">
        <v>5</v>
      </c>
      <c r="CC84">
        <v>4</v>
      </c>
      <c r="CD84">
        <v>6</v>
      </c>
      <c r="CE84">
        <f t="shared" si="91"/>
        <v>0</v>
      </c>
      <c r="CF84">
        <f t="shared" si="92"/>
        <v>0</v>
      </c>
      <c r="CG84">
        <f t="shared" si="93"/>
        <v>0</v>
      </c>
      <c r="CH84">
        <f t="shared" si="94"/>
        <v>0</v>
      </c>
      <c r="CI84">
        <f t="shared" si="95"/>
        <v>0</v>
      </c>
      <c r="CJ84">
        <f t="shared" si="96"/>
        <v>1</v>
      </c>
      <c r="CK84" t="s">
        <v>194</v>
      </c>
      <c r="CL84">
        <v>5</v>
      </c>
      <c r="CM84">
        <v>1</v>
      </c>
      <c r="CN84">
        <v>1</v>
      </c>
      <c r="CO84">
        <v>4</v>
      </c>
      <c r="CP84">
        <v>1</v>
      </c>
      <c r="CQ84">
        <v>1</v>
      </c>
      <c r="CR84">
        <v>1</v>
      </c>
      <c r="CS84">
        <v>2</v>
      </c>
      <c r="CT84">
        <v>3</v>
      </c>
      <c r="CU84">
        <v>4</v>
      </c>
      <c r="CV84">
        <v>7</v>
      </c>
      <c r="CW84">
        <v>0</v>
      </c>
      <c r="CX84">
        <v>0</v>
      </c>
      <c r="CY84">
        <v>0</v>
      </c>
      <c r="CZ84">
        <v>0</v>
      </c>
      <c r="DA84">
        <v>0</v>
      </c>
      <c r="DB84">
        <f t="shared" si="97"/>
        <v>1</v>
      </c>
      <c r="DC84">
        <f t="shared" si="97"/>
        <v>1</v>
      </c>
      <c r="DD84">
        <f t="shared" si="97"/>
        <v>1</v>
      </c>
      <c r="DE84">
        <f t="shared" si="97"/>
        <v>1</v>
      </c>
      <c r="DF84">
        <f t="shared" si="53"/>
        <v>0</v>
      </c>
      <c r="DG84">
        <f t="shared" si="53"/>
        <v>0</v>
      </c>
      <c r="DH84">
        <f t="shared" si="53"/>
        <v>1</v>
      </c>
      <c r="DI84">
        <f t="shared" si="53"/>
        <v>0</v>
      </c>
      <c r="DJ84">
        <f t="shared" si="101"/>
        <v>0</v>
      </c>
      <c r="DK84">
        <f t="shared" si="101"/>
        <v>0</v>
      </c>
      <c r="DL84">
        <f t="shared" si="101"/>
        <v>0</v>
      </c>
      <c r="DM84">
        <v>7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f t="shared" si="98"/>
        <v>0</v>
      </c>
      <c r="DX84">
        <f t="shared" si="98"/>
        <v>0</v>
      </c>
      <c r="DY84">
        <f t="shared" si="98"/>
        <v>0</v>
      </c>
      <c r="DZ84">
        <f t="shared" si="98"/>
        <v>0</v>
      </c>
      <c r="EA84">
        <f t="shared" si="54"/>
        <v>0</v>
      </c>
      <c r="EB84">
        <f t="shared" si="54"/>
        <v>0</v>
      </c>
      <c r="EC84">
        <f t="shared" si="54"/>
        <v>1</v>
      </c>
      <c r="ED84">
        <f t="shared" si="54"/>
        <v>0</v>
      </c>
      <c r="EE84">
        <f t="shared" si="102"/>
        <v>0</v>
      </c>
      <c r="EF84">
        <f t="shared" si="102"/>
        <v>0</v>
      </c>
      <c r="EG84">
        <f t="shared" si="102"/>
        <v>0</v>
      </c>
      <c r="EH84">
        <v>2</v>
      </c>
      <c r="EI84">
        <f t="shared" si="99"/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f t="shared" si="100"/>
        <v>1</v>
      </c>
      <c r="EZ84">
        <f t="shared" si="100"/>
        <v>0</v>
      </c>
      <c r="FA84">
        <f t="shared" si="100"/>
        <v>0</v>
      </c>
      <c r="FB84">
        <f t="shared" si="100"/>
        <v>0</v>
      </c>
      <c r="FC84">
        <f t="shared" si="55"/>
        <v>0</v>
      </c>
      <c r="FD84">
        <f t="shared" si="55"/>
        <v>0</v>
      </c>
    </row>
    <row r="85" spans="1:160" x14ac:dyDescent="0.35">
      <c r="A85" t="s">
        <v>195</v>
      </c>
      <c r="B85">
        <v>40.727600099999997</v>
      </c>
      <c r="C85">
        <v>-73.63439941</v>
      </c>
      <c r="D85">
        <v>1</v>
      </c>
      <c r="E85">
        <f t="shared" si="56"/>
        <v>1</v>
      </c>
      <c r="F85">
        <v>2</v>
      </c>
      <c r="G85" t="s">
        <v>196</v>
      </c>
      <c r="H85">
        <f t="shared" si="57"/>
        <v>0</v>
      </c>
      <c r="I85">
        <f t="shared" si="58"/>
        <v>1</v>
      </c>
      <c r="J85">
        <f t="shared" si="59"/>
        <v>0</v>
      </c>
      <c r="K85">
        <f t="shared" si="60"/>
        <v>1</v>
      </c>
      <c r="L85">
        <f t="shared" si="61"/>
        <v>1</v>
      </c>
      <c r="M85">
        <f t="shared" si="62"/>
        <v>1</v>
      </c>
      <c r="N85">
        <f t="shared" si="63"/>
        <v>0</v>
      </c>
      <c r="O85">
        <f t="shared" si="64"/>
        <v>0</v>
      </c>
      <c r="P85">
        <v>5</v>
      </c>
      <c r="Q85">
        <v>5</v>
      </c>
      <c r="R85">
        <v>4</v>
      </c>
      <c r="S85">
        <v>5</v>
      </c>
      <c r="T85">
        <v>5</v>
      </c>
      <c r="U85">
        <v>5</v>
      </c>
      <c r="V85">
        <v>3</v>
      </c>
      <c r="W85">
        <v>5</v>
      </c>
      <c r="X85">
        <v>5</v>
      </c>
      <c r="Y85">
        <v>2</v>
      </c>
      <c r="Z85">
        <v>5</v>
      </c>
      <c r="AA85">
        <v>2</v>
      </c>
      <c r="AB85">
        <f t="shared" si="65"/>
        <v>0</v>
      </c>
      <c r="AC85">
        <v>0</v>
      </c>
      <c r="AD85">
        <f t="shared" si="66"/>
        <v>0</v>
      </c>
      <c r="AE85">
        <f t="shared" si="67"/>
        <v>0</v>
      </c>
      <c r="AF85">
        <f t="shared" si="68"/>
        <v>0</v>
      </c>
      <c r="AG85">
        <f t="shared" si="69"/>
        <v>0</v>
      </c>
      <c r="AH85">
        <f t="shared" si="70"/>
        <v>0</v>
      </c>
      <c r="AI85">
        <f t="shared" si="71"/>
        <v>0</v>
      </c>
      <c r="AJ85">
        <v>1</v>
      </c>
      <c r="AK85">
        <f t="shared" si="72"/>
        <v>1</v>
      </c>
      <c r="AL85">
        <v>3</v>
      </c>
      <c r="AM85">
        <v>4</v>
      </c>
      <c r="AN85">
        <v>9</v>
      </c>
      <c r="AO85">
        <v>10</v>
      </c>
      <c r="AP85">
        <v>13</v>
      </c>
      <c r="AQ85">
        <v>15</v>
      </c>
      <c r="AR85">
        <v>16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f t="shared" si="73"/>
        <v>0</v>
      </c>
      <c r="BA85">
        <f t="shared" si="74"/>
        <v>0</v>
      </c>
      <c r="BB85">
        <f t="shared" si="75"/>
        <v>1</v>
      </c>
      <c r="BC85">
        <f t="shared" si="76"/>
        <v>1</v>
      </c>
      <c r="BD85">
        <f t="shared" si="77"/>
        <v>0</v>
      </c>
      <c r="BE85">
        <f t="shared" si="78"/>
        <v>0</v>
      </c>
      <c r="BF85">
        <f t="shared" si="79"/>
        <v>0</v>
      </c>
      <c r="BG85">
        <f t="shared" si="80"/>
        <v>0</v>
      </c>
      <c r="BH85">
        <f t="shared" si="81"/>
        <v>1</v>
      </c>
      <c r="BI85">
        <f t="shared" si="82"/>
        <v>1</v>
      </c>
      <c r="BJ85">
        <f t="shared" si="83"/>
        <v>0</v>
      </c>
      <c r="BK85">
        <f t="shared" si="84"/>
        <v>0</v>
      </c>
      <c r="BL85">
        <f t="shared" si="85"/>
        <v>1</v>
      </c>
      <c r="BM85">
        <f t="shared" si="86"/>
        <v>0</v>
      </c>
      <c r="BN85">
        <f t="shared" si="87"/>
        <v>1</v>
      </c>
      <c r="BO85">
        <f t="shared" si="88"/>
        <v>1</v>
      </c>
      <c r="BP85">
        <f t="shared" si="89"/>
        <v>0</v>
      </c>
      <c r="BQ85">
        <f t="shared" si="90"/>
        <v>0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3</v>
      </c>
      <c r="CC85">
        <v>1</v>
      </c>
      <c r="CD85" t="s">
        <v>197</v>
      </c>
      <c r="CE85">
        <f t="shared" si="91"/>
        <v>0</v>
      </c>
      <c r="CF85">
        <f t="shared" si="92"/>
        <v>0</v>
      </c>
      <c r="CG85">
        <f t="shared" si="93"/>
        <v>1</v>
      </c>
      <c r="CH85">
        <f t="shared" si="94"/>
        <v>1</v>
      </c>
      <c r="CI85">
        <f t="shared" si="95"/>
        <v>1</v>
      </c>
      <c r="CJ85">
        <f t="shared" si="96"/>
        <v>0</v>
      </c>
      <c r="CL85">
        <v>3</v>
      </c>
      <c r="CM85">
        <v>3</v>
      </c>
      <c r="CN85">
        <v>2</v>
      </c>
      <c r="CO85">
        <v>3</v>
      </c>
      <c r="CP85">
        <v>3</v>
      </c>
      <c r="CQ85">
        <v>3</v>
      </c>
      <c r="CR85">
        <v>1</v>
      </c>
      <c r="CS85">
        <v>3</v>
      </c>
      <c r="CT85">
        <v>4</v>
      </c>
      <c r="CU85">
        <v>7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f t="shared" si="97"/>
        <v>1</v>
      </c>
      <c r="DC85">
        <f t="shared" si="97"/>
        <v>0</v>
      </c>
      <c r="DD85">
        <f t="shared" si="97"/>
        <v>1</v>
      </c>
      <c r="DE85">
        <f t="shared" si="97"/>
        <v>1</v>
      </c>
      <c r="DF85">
        <f t="shared" si="53"/>
        <v>0</v>
      </c>
      <c r="DG85">
        <f t="shared" si="53"/>
        <v>0</v>
      </c>
      <c r="DH85">
        <f t="shared" si="53"/>
        <v>1</v>
      </c>
      <c r="DI85">
        <f t="shared" si="53"/>
        <v>0</v>
      </c>
      <c r="DJ85">
        <f t="shared" si="101"/>
        <v>0</v>
      </c>
      <c r="DK85">
        <f t="shared" si="101"/>
        <v>0</v>
      </c>
      <c r="DL85">
        <f t="shared" si="101"/>
        <v>0</v>
      </c>
      <c r="DM85">
        <v>1</v>
      </c>
      <c r="DN85">
        <v>3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f t="shared" si="98"/>
        <v>1</v>
      </c>
      <c r="DX85">
        <f t="shared" si="98"/>
        <v>0</v>
      </c>
      <c r="DY85">
        <f t="shared" si="98"/>
        <v>1</v>
      </c>
      <c r="DZ85">
        <f t="shared" si="98"/>
        <v>0</v>
      </c>
      <c r="EA85">
        <f t="shared" si="54"/>
        <v>0</v>
      </c>
      <c r="EB85">
        <f t="shared" si="54"/>
        <v>0</v>
      </c>
      <c r="EC85">
        <f t="shared" si="54"/>
        <v>0</v>
      </c>
      <c r="ED85">
        <f t="shared" si="54"/>
        <v>0</v>
      </c>
      <c r="EE85">
        <f t="shared" si="102"/>
        <v>0</v>
      </c>
      <c r="EF85">
        <f t="shared" si="102"/>
        <v>0</v>
      </c>
      <c r="EG85">
        <f t="shared" si="102"/>
        <v>0</v>
      </c>
      <c r="EH85">
        <v>1</v>
      </c>
      <c r="EI85">
        <f t="shared" si="99"/>
        <v>1</v>
      </c>
      <c r="EJ85">
        <v>3</v>
      </c>
      <c r="EK85">
        <v>3</v>
      </c>
      <c r="EL85">
        <v>3</v>
      </c>
      <c r="EM85">
        <v>3</v>
      </c>
      <c r="EN85">
        <v>3</v>
      </c>
      <c r="EO85">
        <v>2</v>
      </c>
      <c r="EP85">
        <v>3</v>
      </c>
      <c r="EQ85">
        <v>3</v>
      </c>
      <c r="ER85">
        <v>2</v>
      </c>
      <c r="ES85">
        <v>2</v>
      </c>
      <c r="ET85">
        <v>3</v>
      </c>
      <c r="EU85">
        <v>3</v>
      </c>
      <c r="EV85">
        <v>2</v>
      </c>
      <c r="EW85">
        <v>3</v>
      </c>
      <c r="EX85" t="s">
        <v>111</v>
      </c>
      <c r="EY85">
        <f t="shared" si="100"/>
        <v>0</v>
      </c>
      <c r="EZ85">
        <f t="shared" si="100"/>
        <v>1</v>
      </c>
      <c r="FA85">
        <f t="shared" si="100"/>
        <v>0</v>
      </c>
      <c r="FB85">
        <f t="shared" si="100"/>
        <v>1</v>
      </c>
      <c r="FC85">
        <f t="shared" si="55"/>
        <v>0</v>
      </c>
      <c r="FD85">
        <f t="shared" si="55"/>
        <v>0</v>
      </c>
    </row>
    <row r="86" spans="1:160" x14ac:dyDescent="0.35">
      <c r="A86" t="s">
        <v>198</v>
      </c>
      <c r="B86">
        <v>42.315902710000003</v>
      </c>
      <c r="C86">
        <v>-71.055900570000006</v>
      </c>
      <c r="D86">
        <v>2</v>
      </c>
      <c r="E86">
        <f t="shared" si="56"/>
        <v>0</v>
      </c>
      <c r="F86">
        <v>4</v>
      </c>
      <c r="G86" t="s">
        <v>199</v>
      </c>
      <c r="H86">
        <f t="shared" si="57"/>
        <v>0</v>
      </c>
      <c r="I86">
        <f t="shared" si="58"/>
        <v>1</v>
      </c>
      <c r="J86">
        <f t="shared" si="59"/>
        <v>0</v>
      </c>
      <c r="K86">
        <f t="shared" si="60"/>
        <v>1</v>
      </c>
      <c r="L86">
        <f t="shared" si="61"/>
        <v>1</v>
      </c>
      <c r="M86">
        <f t="shared" si="62"/>
        <v>1</v>
      </c>
      <c r="N86">
        <f t="shared" si="63"/>
        <v>1</v>
      </c>
      <c r="O86">
        <f t="shared" si="64"/>
        <v>0</v>
      </c>
      <c r="P86">
        <v>3</v>
      </c>
      <c r="Q86">
        <v>5</v>
      </c>
      <c r="R86">
        <v>3</v>
      </c>
      <c r="S86">
        <v>3</v>
      </c>
      <c r="T86">
        <v>5</v>
      </c>
      <c r="U86">
        <v>4</v>
      </c>
      <c r="V86">
        <v>3</v>
      </c>
      <c r="W86">
        <v>5</v>
      </c>
      <c r="X86">
        <v>5</v>
      </c>
      <c r="Y86">
        <v>1</v>
      </c>
      <c r="Z86">
        <v>5</v>
      </c>
      <c r="AA86">
        <v>2</v>
      </c>
      <c r="AB86">
        <f t="shared" si="65"/>
        <v>0</v>
      </c>
      <c r="AC86">
        <v>0</v>
      </c>
      <c r="AD86">
        <f t="shared" si="66"/>
        <v>0</v>
      </c>
      <c r="AE86">
        <f t="shared" si="67"/>
        <v>0</v>
      </c>
      <c r="AF86">
        <f t="shared" si="68"/>
        <v>0</v>
      </c>
      <c r="AG86">
        <f t="shared" si="69"/>
        <v>0</v>
      </c>
      <c r="AH86">
        <f t="shared" si="70"/>
        <v>0</v>
      </c>
      <c r="AI86">
        <f t="shared" si="71"/>
        <v>0</v>
      </c>
      <c r="AJ86">
        <v>2</v>
      </c>
      <c r="AK86">
        <f t="shared" si="72"/>
        <v>0</v>
      </c>
      <c r="AL86">
        <v>3</v>
      </c>
      <c r="AM86">
        <v>7</v>
      </c>
      <c r="AN86">
        <v>9</v>
      </c>
      <c r="AO86">
        <v>13</v>
      </c>
      <c r="AP86">
        <v>15</v>
      </c>
      <c r="AQ86">
        <v>16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f t="shared" si="73"/>
        <v>0</v>
      </c>
      <c r="BA86">
        <f t="shared" si="74"/>
        <v>0</v>
      </c>
      <c r="BB86">
        <f t="shared" si="75"/>
        <v>1</v>
      </c>
      <c r="BC86">
        <f t="shared" si="76"/>
        <v>0</v>
      </c>
      <c r="BD86">
        <f t="shared" si="77"/>
        <v>0</v>
      </c>
      <c r="BE86">
        <f t="shared" si="78"/>
        <v>0</v>
      </c>
      <c r="BF86">
        <f t="shared" si="79"/>
        <v>1</v>
      </c>
      <c r="BG86">
        <f t="shared" si="80"/>
        <v>0</v>
      </c>
      <c r="BH86">
        <f t="shared" si="81"/>
        <v>1</v>
      </c>
      <c r="BI86">
        <f t="shared" si="82"/>
        <v>0</v>
      </c>
      <c r="BJ86">
        <f t="shared" si="83"/>
        <v>0</v>
      </c>
      <c r="BK86">
        <f t="shared" si="84"/>
        <v>0</v>
      </c>
      <c r="BL86">
        <f t="shared" si="85"/>
        <v>1</v>
      </c>
      <c r="BM86">
        <f t="shared" si="86"/>
        <v>0</v>
      </c>
      <c r="BN86">
        <f t="shared" si="87"/>
        <v>1</v>
      </c>
      <c r="BO86">
        <f t="shared" si="88"/>
        <v>1</v>
      </c>
      <c r="BP86">
        <f t="shared" si="89"/>
        <v>0</v>
      </c>
      <c r="BQ86">
        <f t="shared" si="90"/>
        <v>0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 t="s">
        <v>200</v>
      </c>
      <c r="CE86">
        <f t="shared" si="91"/>
        <v>0</v>
      </c>
      <c r="CF86">
        <f t="shared" si="92"/>
        <v>1</v>
      </c>
      <c r="CG86">
        <f t="shared" si="93"/>
        <v>1</v>
      </c>
      <c r="CH86">
        <f t="shared" si="94"/>
        <v>1</v>
      </c>
      <c r="CI86">
        <f t="shared" si="95"/>
        <v>1</v>
      </c>
      <c r="CJ86">
        <f t="shared" si="96"/>
        <v>0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1</v>
      </c>
      <c r="CS86">
        <v>3</v>
      </c>
      <c r="CT86">
        <v>7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f t="shared" si="97"/>
        <v>1</v>
      </c>
      <c r="DC86">
        <f t="shared" si="97"/>
        <v>0</v>
      </c>
      <c r="DD86">
        <f t="shared" si="97"/>
        <v>1</v>
      </c>
      <c r="DE86">
        <f t="shared" si="97"/>
        <v>0</v>
      </c>
      <c r="DF86">
        <f t="shared" si="53"/>
        <v>0</v>
      </c>
      <c r="DG86">
        <f t="shared" si="53"/>
        <v>0</v>
      </c>
      <c r="DH86">
        <f t="shared" si="53"/>
        <v>1</v>
      </c>
      <c r="DI86">
        <f t="shared" si="53"/>
        <v>0</v>
      </c>
      <c r="DJ86">
        <f t="shared" si="101"/>
        <v>0</v>
      </c>
      <c r="DK86">
        <f t="shared" si="101"/>
        <v>0</v>
      </c>
      <c r="DL86">
        <f t="shared" si="101"/>
        <v>0</v>
      </c>
      <c r="DM86">
        <v>1</v>
      </c>
      <c r="DN86">
        <v>3</v>
      </c>
      <c r="DO86">
        <v>7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f t="shared" si="98"/>
        <v>1</v>
      </c>
      <c r="DX86">
        <f t="shared" si="98"/>
        <v>0</v>
      </c>
      <c r="DY86">
        <f t="shared" si="98"/>
        <v>1</v>
      </c>
      <c r="DZ86">
        <f t="shared" si="98"/>
        <v>0</v>
      </c>
      <c r="EA86">
        <f t="shared" si="54"/>
        <v>0</v>
      </c>
      <c r="EB86">
        <f t="shared" si="54"/>
        <v>0</v>
      </c>
      <c r="EC86">
        <f t="shared" si="54"/>
        <v>1</v>
      </c>
      <c r="ED86">
        <f t="shared" si="54"/>
        <v>0</v>
      </c>
      <c r="EE86">
        <f t="shared" si="102"/>
        <v>0</v>
      </c>
      <c r="EF86">
        <f t="shared" si="102"/>
        <v>0</v>
      </c>
      <c r="EG86">
        <f t="shared" si="102"/>
        <v>0</v>
      </c>
      <c r="EH86">
        <v>1</v>
      </c>
      <c r="EI86">
        <f t="shared" si="99"/>
        <v>1</v>
      </c>
      <c r="EJ86">
        <v>2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5</v>
      </c>
      <c r="EY86">
        <f t="shared" si="100"/>
        <v>0</v>
      </c>
      <c r="EZ86">
        <f t="shared" si="100"/>
        <v>0</v>
      </c>
      <c r="FA86">
        <f t="shared" si="100"/>
        <v>0</v>
      </c>
      <c r="FB86">
        <f t="shared" si="100"/>
        <v>0</v>
      </c>
      <c r="FC86">
        <f t="shared" si="55"/>
        <v>0</v>
      </c>
      <c r="FD86">
        <f t="shared" si="55"/>
        <v>1</v>
      </c>
    </row>
    <row r="87" spans="1:160" x14ac:dyDescent="0.35">
      <c r="A87" t="s">
        <v>201</v>
      </c>
      <c r="B87">
        <v>40.68089294</v>
      </c>
      <c r="C87">
        <v>-73.946296689999997</v>
      </c>
      <c r="D87">
        <v>2</v>
      </c>
      <c r="E87">
        <f t="shared" si="56"/>
        <v>0</v>
      </c>
      <c r="F87">
        <v>4</v>
      </c>
      <c r="G87" t="s">
        <v>135</v>
      </c>
      <c r="H87">
        <f t="shared" si="57"/>
        <v>1</v>
      </c>
      <c r="I87">
        <f t="shared" si="58"/>
        <v>0</v>
      </c>
      <c r="J87">
        <f t="shared" si="59"/>
        <v>0</v>
      </c>
      <c r="K87">
        <f t="shared" si="60"/>
        <v>1</v>
      </c>
      <c r="L87">
        <f t="shared" si="61"/>
        <v>0</v>
      </c>
      <c r="M87">
        <f t="shared" si="62"/>
        <v>1</v>
      </c>
      <c r="N87">
        <f t="shared" si="63"/>
        <v>0</v>
      </c>
      <c r="O87">
        <f t="shared" si="64"/>
        <v>0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1</v>
      </c>
      <c r="AB87">
        <f t="shared" si="65"/>
        <v>1</v>
      </c>
      <c r="AC87" t="s">
        <v>76</v>
      </c>
      <c r="AD87">
        <f t="shared" si="66"/>
        <v>1</v>
      </c>
      <c r="AE87">
        <f t="shared" si="67"/>
        <v>1</v>
      </c>
      <c r="AF87">
        <f t="shared" si="68"/>
        <v>1</v>
      </c>
      <c r="AG87">
        <f t="shared" si="69"/>
        <v>0</v>
      </c>
      <c r="AH87">
        <f t="shared" si="70"/>
        <v>0</v>
      </c>
      <c r="AI87">
        <f t="shared" si="71"/>
        <v>0</v>
      </c>
      <c r="AJ87">
        <v>1</v>
      </c>
      <c r="AK87">
        <f t="shared" si="72"/>
        <v>1</v>
      </c>
      <c r="AL87">
        <v>5</v>
      </c>
      <c r="AM87">
        <v>7</v>
      </c>
      <c r="AN87">
        <v>15</v>
      </c>
      <c r="AO87">
        <v>16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f t="shared" si="73"/>
        <v>0</v>
      </c>
      <c r="BA87">
        <f t="shared" si="74"/>
        <v>0</v>
      </c>
      <c r="BB87">
        <f t="shared" si="75"/>
        <v>0</v>
      </c>
      <c r="BC87">
        <f t="shared" si="76"/>
        <v>0</v>
      </c>
      <c r="BD87">
        <f t="shared" si="77"/>
        <v>1</v>
      </c>
      <c r="BE87">
        <f t="shared" si="78"/>
        <v>0</v>
      </c>
      <c r="BF87">
        <f t="shared" si="79"/>
        <v>1</v>
      </c>
      <c r="BG87">
        <f t="shared" si="80"/>
        <v>0</v>
      </c>
      <c r="BH87">
        <f t="shared" si="81"/>
        <v>0</v>
      </c>
      <c r="BI87">
        <f t="shared" si="82"/>
        <v>0</v>
      </c>
      <c r="BJ87">
        <f t="shared" si="83"/>
        <v>0</v>
      </c>
      <c r="BK87">
        <f t="shared" si="84"/>
        <v>0</v>
      </c>
      <c r="BL87">
        <f t="shared" si="85"/>
        <v>0</v>
      </c>
      <c r="BM87">
        <f t="shared" si="86"/>
        <v>0</v>
      </c>
      <c r="BN87">
        <f t="shared" si="87"/>
        <v>1</v>
      </c>
      <c r="BO87">
        <f t="shared" si="88"/>
        <v>1</v>
      </c>
      <c r="BP87">
        <f t="shared" si="89"/>
        <v>0</v>
      </c>
      <c r="BQ87">
        <f t="shared" si="90"/>
        <v>0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 t="s">
        <v>122</v>
      </c>
      <c r="CE87">
        <f t="shared" si="91"/>
        <v>0</v>
      </c>
      <c r="CF87">
        <f t="shared" si="92"/>
        <v>1</v>
      </c>
      <c r="CG87">
        <f t="shared" si="93"/>
        <v>0</v>
      </c>
      <c r="CH87">
        <f t="shared" si="94"/>
        <v>1</v>
      </c>
      <c r="CI87">
        <f t="shared" si="95"/>
        <v>1</v>
      </c>
      <c r="CJ87">
        <f t="shared" si="96"/>
        <v>0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f t="shared" si="97"/>
        <v>1</v>
      </c>
      <c r="DC87">
        <f t="shared" si="97"/>
        <v>0</v>
      </c>
      <c r="DD87">
        <f t="shared" si="97"/>
        <v>0</v>
      </c>
      <c r="DE87">
        <f t="shared" si="97"/>
        <v>0</v>
      </c>
      <c r="DF87">
        <f t="shared" si="53"/>
        <v>0</v>
      </c>
      <c r="DG87">
        <f t="shared" si="53"/>
        <v>0</v>
      </c>
      <c r="DH87">
        <f t="shared" si="53"/>
        <v>0</v>
      </c>
      <c r="DI87">
        <f t="shared" si="53"/>
        <v>0</v>
      </c>
      <c r="DJ87">
        <f t="shared" si="101"/>
        <v>0</v>
      </c>
      <c r="DK87">
        <f t="shared" si="101"/>
        <v>0</v>
      </c>
      <c r="DL87">
        <f t="shared" si="101"/>
        <v>0</v>
      </c>
      <c r="DM87">
        <v>1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f t="shared" si="98"/>
        <v>1</v>
      </c>
      <c r="DX87">
        <f t="shared" si="98"/>
        <v>0</v>
      </c>
      <c r="DY87">
        <f t="shared" si="98"/>
        <v>0</v>
      </c>
      <c r="DZ87">
        <f t="shared" si="98"/>
        <v>0</v>
      </c>
      <c r="EA87">
        <f t="shared" si="54"/>
        <v>0</v>
      </c>
      <c r="EB87">
        <f t="shared" si="54"/>
        <v>0</v>
      </c>
      <c r="EC87">
        <f t="shared" si="54"/>
        <v>0</v>
      </c>
      <c r="ED87">
        <f t="shared" si="54"/>
        <v>0</v>
      </c>
      <c r="EE87">
        <f t="shared" si="102"/>
        <v>0</v>
      </c>
      <c r="EF87">
        <f t="shared" si="102"/>
        <v>0</v>
      </c>
      <c r="EG87">
        <f t="shared" si="102"/>
        <v>0</v>
      </c>
      <c r="EH87">
        <v>1</v>
      </c>
      <c r="EI87">
        <f t="shared" si="99"/>
        <v>1</v>
      </c>
      <c r="EJ87">
        <v>4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 t="s">
        <v>84</v>
      </c>
      <c r="EY87">
        <f t="shared" si="100"/>
        <v>0</v>
      </c>
      <c r="EZ87">
        <f t="shared" si="100"/>
        <v>0</v>
      </c>
      <c r="FA87">
        <f t="shared" si="100"/>
        <v>1</v>
      </c>
      <c r="FB87">
        <f t="shared" si="100"/>
        <v>0</v>
      </c>
      <c r="FC87">
        <f t="shared" si="55"/>
        <v>1</v>
      </c>
      <c r="FD87">
        <f t="shared" si="55"/>
        <v>0</v>
      </c>
    </row>
    <row r="88" spans="1:160" x14ac:dyDescent="0.35">
      <c r="A88" t="s">
        <v>202</v>
      </c>
      <c r="B88">
        <v>38.215606690000001</v>
      </c>
      <c r="C88">
        <v>-85.615303040000001</v>
      </c>
      <c r="D88">
        <v>2</v>
      </c>
      <c r="E88">
        <f t="shared" si="56"/>
        <v>0</v>
      </c>
      <c r="F88">
        <v>3</v>
      </c>
      <c r="G88" t="s">
        <v>96</v>
      </c>
      <c r="H88">
        <f t="shared" si="57"/>
        <v>0</v>
      </c>
      <c r="I88">
        <f t="shared" si="58"/>
        <v>0</v>
      </c>
      <c r="J88">
        <f t="shared" si="59"/>
        <v>0</v>
      </c>
      <c r="K88">
        <f t="shared" si="60"/>
        <v>0</v>
      </c>
      <c r="L88">
        <f t="shared" si="61"/>
        <v>0</v>
      </c>
      <c r="M88">
        <f t="shared" si="62"/>
        <v>1</v>
      </c>
      <c r="N88">
        <f t="shared" si="63"/>
        <v>1</v>
      </c>
      <c r="O88">
        <f t="shared" si="64"/>
        <v>0</v>
      </c>
      <c r="P88">
        <v>5</v>
      </c>
      <c r="Q88">
        <v>5</v>
      </c>
      <c r="R88">
        <v>5</v>
      </c>
      <c r="S88">
        <v>5</v>
      </c>
      <c r="T88">
        <v>5</v>
      </c>
      <c r="U88">
        <v>5</v>
      </c>
      <c r="V88">
        <v>4</v>
      </c>
      <c r="W88">
        <v>5</v>
      </c>
      <c r="X88">
        <v>5</v>
      </c>
      <c r="Y88">
        <v>5</v>
      </c>
      <c r="Z88">
        <v>3</v>
      </c>
      <c r="AA88">
        <v>1</v>
      </c>
      <c r="AB88">
        <f t="shared" si="65"/>
        <v>1</v>
      </c>
      <c r="AC88" t="s">
        <v>141</v>
      </c>
      <c r="AD88">
        <f t="shared" si="66"/>
        <v>0</v>
      </c>
      <c r="AE88">
        <f t="shared" si="67"/>
        <v>0</v>
      </c>
      <c r="AF88">
        <f t="shared" si="68"/>
        <v>0</v>
      </c>
      <c r="AG88">
        <f t="shared" si="69"/>
        <v>1</v>
      </c>
      <c r="AH88">
        <f t="shared" si="70"/>
        <v>1</v>
      </c>
      <c r="AI88">
        <f t="shared" si="71"/>
        <v>0</v>
      </c>
      <c r="AJ88">
        <v>1</v>
      </c>
      <c r="AK88">
        <f t="shared" si="72"/>
        <v>1</v>
      </c>
      <c r="AL88">
        <v>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f t="shared" si="73"/>
        <v>0</v>
      </c>
      <c r="BA88">
        <f t="shared" si="74"/>
        <v>0</v>
      </c>
      <c r="BB88">
        <f t="shared" si="75"/>
        <v>1</v>
      </c>
      <c r="BC88">
        <f t="shared" si="76"/>
        <v>0</v>
      </c>
      <c r="BD88">
        <f t="shared" si="77"/>
        <v>0</v>
      </c>
      <c r="BE88">
        <f t="shared" si="78"/>
        <v>0</v>
      </c>
      <c r="BF88">
        <f t="shared" si="79"/>
        <v>0</v>
      </c>
      <c r="BG88">
        <f t="shared" si="80"/>
        <v>0</v>
      </c>
      <c r="BH88">
        <f t="shared" si="81"/>
        <v>0</v>
      </c>
      <c r="BI88">
        <f t="shared" si="82"/>
        <v>0</v>
      </c>
      <c r="BJ88">
        <f t="shared" si="83"/>
        <v>0</v>
      </c>
      <c r="BK88">
        <f t="shared" si="84"/>
        <v>0</v>
      </c>
      <c r="BL88">
        <f t="shared" si="85"/>
        <v>0</v>
      </c>
      <c r="BM88">
        <f t="shared" si="86"/>
        <v>0</v>
      </c>
      <c r="BN88">
        <f t="shared" si="87"/>
        <v>0</v>
      </c>
      <c r="BO88">
        <f t="shared" si="88"/>
        <v>0</v>
      </c>
      <c r="BP88">
        <f t="shared" si="89"/>
        <v>0</v>
      </c>
      <c r="BQ88">
        <f t="shared" si="90"/>
        <v>0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 t="s">
        <v>69</v>
      </c>
      <c r="CE88">
        <f t="shared" si="91"/>
        <v>0</v>
      </c>
      <c r="CF88">
        <f t="shared" si="92"/>
        <v>1</v>
      </c>
      <c r="CG88">
        <f t="shared" si="93"/>
        <v>1</v>
      </c>
      <c r="CH88">
        <f t="shared" si="94"/>
        <v>0</v>
      </c>
      <c r="CI88">
        <f t="shared" si="95"/>
        <v>0</v>
      </c>
      <c r="CJ88">
        <f t="shared" si="96"/>
        <v>0</v>
      </c>
      <c r="CL88">
        <v>4</v>
      </c>
      <c r="CM88">
        <v>4</v>
      </c>
      <c r="CN88">
        <v>4</v>
      </c>
      <c r="CO88">
        <v>5</v>
      </c>
      <c r="CP88">
        <v>3</v>
      </c>
      <c r="CQ88">
        <v>1</v>
      </c>
      <c r="CR88">
        <v>1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f t="shared" si="97"/>
        <v>1</v>
      </c>
      <c r="DC88">
        <f t="shared" si="97"/>
        <v>0</v>
      </c>
      <c r="DD88">
        <f t="shared" si="97"/>
        <v>0</v>
      </c>
      <c r="DE88">
        <f t="shared" si="97"/>
        <v>0</v>
      </c>
      <c r="DF88">
        <f t="shared" si="53"/>
        <v>0</v>
      </c>
      <c r="DG88">
        <f t="shared" si="53"/>
        <v>0</v>
      </c>
      <c r="DH88">
        <f t="shared" si="53"/>
        <v>0</v>
      </c>
      <c r="DI88">
        <f t="shared" si="53"/>
        <v>0</v>
      </c>
      <c r="DJ88">
        <f t="shared" si="101"/>
        <v>0</v>
      </c>
      <c r="DK88">
        <f t="shared" si="101"/>
        <v>0</v>
      </c>
      <c r="DL88">
        <f t="shared" si="101"/>
        <v>0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f t="shared" si="98"/>
        <v>1</v>
      </c>
      <c r="DX88">
        <f t="shared" si="98"/>
        <v>0</v>
      </c>
      <c r="DY88">
        <f t="shared" si="98"/>
        <v>0</v>
      </c>
      <c r="DZ88">
        <f t="shared" si="98"/>
        <v>0</v>
      </c>
      <c r="EA88">
        <f t="shared" si="54"/>
        <v>0</v>
      </c>
      <c r="EB88">
        <f t="shared" si="54"/>
        <v>0</v>
      </c>
      <c r="EC88">
        <f t="shared" si="54"/>
        <v>0</v>
      </c>
      <c r="ED88">
        <f t="shared" si="54"/>
        <v>0</v>
      </c>
      <c r="EE88">
        <f t="shared" si="102"/>
        <v>0</v>
      </c>
      <c r="EF88">
        <f t="shared" si="102"/>
        <v>0</v>
      </c>
      <c r="EG88">
        <f t="shared" si="102"/>
        <v>0</v>
      </c>
      <c r="EH88">
        <v>1</v>
      </c>
      <c r="EI88">
        <f t="shared" si="99"/>
        <v>1</v>
      </c>
      <c r="EJ88">
        <v>4</v>
      </c>
      <c r="EK88">
        <v>1</v>
      </c>
      <c r="EL88">
        <v>3</v>
      </c>
      <c r="EM88">
        <v>3</v>
      </c>
      <c r="EN88">
        <v>1</v>
      </c>
      <c r="EO88">
        <v>2</v>
      </c>
      <c r="EP88">
        <v>3</v>
      </c>
      <c r="EQ88">
        <v>1</v>
      </c>
      <c r="ER88">
        <v>1</v>
      </c>
      <c r="ES88">
        <v>1</v>
      </c>
      <c r="ET88">
        <v>3</v>
      </c>
      <c r="EU88">
        <v>4</v>
      </c>
      <c r="EV88">
        <v>1</v>
      </c>
      <c r="EW88">
        <v>1</v>
      </c>
      <c r="EX88" t="s">
        <v>64</v>
      </c>
      <c r="EY88">
        <f t="shared" si="100"/>
        <v>0</v>
      </c>
      <c r="EZ88">
        <f t="shared" si="100"/>
        <v>1</v>
      </c>
      <c r="FA88">
        <f t="shared" si="100"/>
        <v>1</v>
      </c>
      <c r="FB88">
        <f t="shared" si="100"/>
        <v>0</v>
      </c>
      <c r="FC88">
        <f t="shared" si="55"/>
        <v>1</v>
      </c>
      <c r="FD88">
        <f t="shared" si="55"/>
        <v>1</v>
      </c>
    </row>
    <row r="89" spans="1:160" x14ac:dyDescent="0.35">
      <c r="A89" t="s">
        <v>203</v>
      </c>
      <c r="B89">
        <v>42.315902710000003</v>
      </c>
      <c r="C89">
        <v>-71.055900570000006</v>
      </c>
      <c r="D89">
        <v>2</v>
      </c>
      <c r="E89">
        <f t="shared" si="56"/>
        <v>0</v>
      </c>
      <c r="F89">
        <v>4</v>
      </c>
      <c r="G89">
        <v>4</v>
      </c>
      <c r="H89">
        <f t="shared" si="57"/>
        <v>0</v>
      </c>
      <c r="I89">
        <f t="shared" si="58"/>
        <v>0</v>
      </c>
      <c r="J89">
        <f t="shared" si="59"/>
        <v>0</v>
      </c>
      <c r="K89">
        <f t="shared" si="60"/>
        <v>1</v>
      </c>
      <c r="L89">
        <f t="shared" si="61"/>
        <v>0</v>
      </c>
      <c r="M89">
        <f t="shared" si="62"/>
        <v>0</v>
      </c>
      <c r="N89">
        <f t="shared" si="63"/>
        <v>0</v>
      </c>
      <c r="O89">
        <f t="shared" si="64"/>
        <v>0</v>
      </c>
      <c r="P89">
        <v>5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1</v>
      </c>
      <c r="AB89">
        <f t="shared" si="65"/>
        <v>1</v>
      </c>
      <c r="AC89">
        <v>2</v>
      </c>
      <c r="AD89">
        <f t="shared" si="66"/>
        <v>0</v>
      </c>
      <c r="AE89">
        <f t="shared" si="67"/>
        <v>1</v>
      </c>
      <c r="AF89">
        <f t="shared" si="68"/>
        <v>0</v>
      </c>
      <c r="AG89">
        <f t="shared" si="69"/>
        <v>0</v>
      </c>
      <c r="AH89">
        <f t="shared" si="70"/>
        <v>0</v>
      </c>
      <c r="AI89">
        <f t="shared" si="71"/>
        <v>0</v>
      </c>
      <c r="AJ89">
        <v>1</v>
      </c>
      <c r="AK89">
        <f t="shared" si="72"/>
        <v>1</v>
      </c>
      <c r="AL89">
        <v>15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f t="shared" si="73"/>
        <v>0</v>
      </c>
      <c r="BA89">
        <f t="shared" si="74"/>
        <v>0</v>
      </c>
      <c r="BB89">
        <f t="shared" si="75"/>
        <v>0</v>
      </c>
      <c r="BC89">
        <f t="shared" si="76"/>
        <v>0</v>
      </c>
      <c r="BD89">
        <f t="shared" si="77"/>
        <v>0</v>
      </c>
      <c r="BE89">
        <f t="shared" si="78"/>
        <v>0</v>
      </c>
      <c r="BF89">
        <f t="shared" si="79"/>
        <v>0</v>
      </c>
      <c r="BG89">
        <f t="shared" si="80"/>
        <v>0</v>
      </c>
      <c r="BH89">
        <f t="shared" si="81"/>
        <v>0</v>
      </c>
      <c r="BI89">
        <f t="shared" si="82"/>
        <v>0</v>
      </c>
      <c r="BJ89">
        <f t="shared" si="83"/>
        <v>0</v>
      </c>
      <c r="BK89">
        <f t="shared" si="84"/>
        <v>0</v>
      </c>
      <c r="BL89">
        <f t="shared" si="85"/>
        <v>0</v>
      </c>
      <c r="BM89">
        <f t="shared" si="86"/>
        <v>0</v>
      </c>
      <c r="BN89">
        <f t="shared" si="87"/>
        <v>1</v>
      </c>
      <c r="BO89">
        <f t="shared" si="88"/>
        <v>0</v>
      </c>
      <c r="BP89">
        <f t="shared" si="89"/>
        <v>0</v>
      </c>
      <c r="BQ89">
        <f t="shared" si="90"/>
        <v>0</v>
      </c>
      <c r="BR89">
        <v>2</v>
      </c>
      <c r="BS89">
        <v>1</v>
      </c>
      <c r="BT89">
        <v>4</v>
      </c>
      <c r="BU89">
        <v>2</v>
      </c>
      <c r="BV89">
        <v>2</v>
      </c>
      <c r="BW89">
        <v>1</v>
      </c>
      <c r="BX89">
        <v>2</v>
      </c>
      <c r="BY89">
        <v>4</v>
      </c>
      <c r="BZ89">
        <v>2</v>
      </c>
      <c r="CA89">
        <v>2</v>
      </c>
      <c r="CB89">
        <v>3</v>
      </c>
      <c r="CC89">
        <v>1</v>
      </c>
      <c r="CD89">
        <v>2</v>
      </c>
      <c r="CE89">
        <f t="shared" si="91"/>
        <v>0</v>
      </c>
      <c r="CF89">
        <f t="shared" si="92"/>
        <v>1</v>
      </c>
      <c r="CG89">
        <f t="shared" si="93"/>
        <v>0</v>
      </c>
      <c r="CH89">
        <f t="shared" si="94"/>
        <v>0</v>
      </c>
      <c r="CI89">
        <f t="shared" si="95"/>
        <v>0</v>
      </c>
      <c r="CJ89">
        <f t="shared" si="96"/>
        <v>0</v>
      </c>
      <c r="CL89">
        <v>1</v>
      </c>
      <c r="CM89">
        <v>1</v>
      </c>
      <c r="CN89">
        <v>4</v>
      </c>
      <c r="CO89">
        <v>5</v>
      </c>
      <c r="CP89">
        <v>3</v>
      </c>
      <c r="CQ89">
        <v>4</v>
      </c>
      <c r="CR89">
        <v>4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f t="shared" si="97"/>
        <v>0</v>
      </c>
      <c r="DC89">
        <f t="shared" si="97"/>
        <v>0</v>
      </c>
      <c r="DD89">
        <f t="shared" si="97"/>
        <v>0</v>
      </c>
      <c r="DE89">
        <f t="shared" si="97"/>
        <v>1</v>
      </c>
      <c r="DF89">
        <f t="shared" si="53"/>
        <v>0</v>
      </c>
      <c r="DG89">
        <f t="shared" si="53"/>
        <v>0</v>
      </c>
      <c r="DH89">
        <f t="shared" si="53"/>
        <v>0</v>
      </c>
      <c r="DI89">
        <f t="shared" si="53"/>
        <v>0</v>
      </c>
      <c r="DJ89">
        <f t="shared" si="101"/>
        <v>0</v>
      </c>
      <c r="DK89">
        <f t="shared" si="101"/>
        <v>0</v>
      </c>
      <c r="DL89">
        <f t="shared" si="101"/>
        <v>0</v>
      </c>
      <c r="DM89">
        <v>2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f t="shared" si="98"/>
        <v>0</v>
      </c>
      <c r="DX89">
        <f t="shared" si="98"/>
        <v>1</v>
      </c>
      <c r="DY89">
        <f t="shared" si="98"/>
        <v>0</v>
      </c>
      <c r="DZ89">
        <f t="shared" si="98"/>
        <v>0</v>
      </c>
      <c r="EA89">
        <f t="shared" si="54"/>
        <v>0</v>
      </c>
      <c r="EB89">
        <f t="shared" si="54"/>
        <v>0</v>
      </c>
      <c r="EC89">
        <f t="shared" si="54"/>
        <v>0</v>
      </c>
      <c r="ED89">
        <f t="shared" si="54"/>
        <v>0</v>
      </c>
      <c r="EE89">
        <f t="shared" si="102"/>
        <v>0</v>
      </c>
      <c r="EF89">
        <f t="shared" si="102"/>
        <v>0</v>
      </c>
      <c r="EG89">
        <f t="shared" si="102"/>
        <v>0</v>
      </c>
      <c r="EH89">
        <v>1</v>
      </c>
      <c r="EI89">
        <f t="shared" si="99"/>
        <v>1</v>
      </c>
      <c r="EJ89">
        <v>2</v>
      </c>
      <c r="EK89">
        <v>2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2</v>
      </c>
      <c r="EU89">
        <v>4</v>
      </c>
      <c r="EV89">
        <v>3</v>
      </c>
      <c r="EW89">
        <v>3</v>
      </c>
      <c r="EX89">
        <v>2</v>
      </c>
      <c r="EY89">
        <f t="shared" si="100"/>
        <v>0</v>
      </c>
      <c r="EZ89">
        <f t="shared" si="100"/>
        <v>0</v>
      </c>
      <c r="FA89">
        <f t="shared" si="100"/>
        <v>1</v>
      </c>
      <c r="FB89">
        <f t="shared" si="100"/>
        <v>0</v>
      </c>
      <c r="FC89">
        <f t="shared" si="55"/>
        <v>0</v>
      </c>
      <c r="FD89">
        <f t="shared" si="55"/>
        <v>0</v>
      </c>
    </row>
    <row r="90" spans="1:160" x14ac:dyDescent="0.35">
      <c r="A90" t="s">
        <v>204</v>
      </c>
      <c r="B90">
        <v>33.784805300000002</v>
      </c>
      <c r="C90">
        <v>-83.673103330000004</v>
      </c>
      <c r="D90">
        <v>2</v>
      </c>
      <c r="E90">
        <f t="shared" si="56"/>
        <v>0</v>
      </c>
      <c r="F90">
        <v>6</v>
      </c>
      <c r="G90">
        <v>5</v>
      </c>
      <c r="H90">
        <f t="shared" si="57"/>
        <v>0</v>
      </c>
      <c r="I90">
        <f t="shared" si="58"/>
        <v>0</v>
      </c>
      <c r="J90">
        <f t="shared" si="59"/>
        <v>0</v>
      </c>
      <c r="K90">
        <f t="shared" si="60"/>
        <v>0</v>
      </c>
      <c r="L90">
        <f t="shared" si="61"/>
        <v>1</v>
      </c>
      <c r="M90">
        <f t="shared" si="62"/>
        <v>0</v>
      </c>
      <c r="N90">
        <f t="shared" si="63"/>
        <v>0</v>
      </c>
      <c r="O90">
        <f t="shared" si="64"/>
        <v>0</v>
      </c>
      <c r="P90">
        <v>5</v>
      </c>
      <c r="Q90">
        <v>4</v>
      </c>
      <c r="R90">
        <v>3</v>
      </c>
      <c r="S90">
        <v>2</v>
      </c>
      <c r="T90">
        <v>4</v>
      </c>
      <c r="U90">
        <v>3</v>
      </c>
      <c r="V90">
        <v>2</v>
      </c>
      <c r="W90">
        <v>3</v>
      </c>
      <c r="X90">
        <v>4</v>
      </c>
      <c r="Y90">
        <v>4</v>
      </c>
      <c r="Z90">
        <v>3</v>
      </c>
      <c r="AA90">
        <v>2</v>
      </c>
      <c r="AB90">
        <f t="shared" si="65"/>
        <v>0</v>
      </c>
      <c r="AC90">
        <v>0</v>
      </c>
      <c r="AD90">
        <f t="shared" si="66"/>
        <v>0</v>
      </c>
      <c r="AE90">
        <f t="shared" si="67"/>
        <v>0</v>
      </c>
      <c r="AF90">
        <f t="shared" si="68"/>
        <v>0</v>
      </c>
      <c r="AG90">
        <f t="shared" si="69"/>
        <v>0</v>
      </c>
      <c r="AH90">
        <f t="shared" si="70"/>
        <v>0</v>
      </c>
      <c r="AI90">
        <f t="shared" si="71"/>
        <v>0</v>
      </c>
      <c r="AJ90">
        <v>2</v>
      </c>
      <c r="AK90">
        <f t="shared" si="72"/>
        <v>0</v>
      </c>
      <c r="AL90">
        <v>15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f t="shared" si="73"/>
        <v>0</v>
      </c>
      <c r="BA90">
        <f t="shared" si="74"/>
        <v>0</v>
      </c>
      <c r="BB90">
        <f t="shared" si="75"/>
        <v>0</v>
      </c>
      <c r="BC90">
        <f t="shared" si="76"/>
        <v>0</v>
      </c>
      <c r="BD90">
        <f t="shared" si="77"/>
        <v>0</v>
      </c>
      <c r="BE90">
        <f t="shared" si="78"/>
        <v>0</v>
      </c>
      <c r="BF90">
        <f t="shared" si="79"/>
        <v>0</v>
      </c>
      <c r="BG90">
        <f t="shared" si="80"/>
        <v>0</v>
      </c>
      <c r="BH90">
        <f t="shared" si="81"/>
        <v>0</v>
      </c>
      <c r="BI90">
        <f t="shared" si="82"/>
        <v>0</v>
      </c>
      <c r="BJ90">
        <f t="shared" si="83"/>
        <v>0</v>
      </c>
      <c r="BK90">
        <f t="shared" si="84"/>
        <v>0</v>
      </c>
      <c r="BL90">
        <f t="shared" si="85"/>
        <v>0</v>
      </c>
      <c r="BM90">
        <f t="shared" si="86"/>
        <v>0</v>
      </c>
      <c r="BN90">
        <f t="shared" si="87"/>
        <v>1</v>
      </c>
      <c r="BO90">
        <f t="shared" si="88"/>
        <v>0</v>
      </c>
      <c r="BP90">
        <f t="shared" si="89"/>
        <v>0</v>
      </c>
      <c r="BQ90">
        <f t="shared" si="90"/>
        <v>0</v>
      </c>
      <c r="BR90">
        <v>2</v>
      </c>
      <c r="BS90">
        <v>3</v>
      </c>
      <c r="BT90">
        <v>3</v>
      </c>
      <c r="BU90">
        <v>2</v>
      </c>
      <c r="BV90">
        <v>3</v>
      </c>
      <c r="BW90">
        <v>3</v>
      </c>
      <c r="BX90">
        <v>3</v>
      </c>
      <c r="BY90">
        <v>3</v>
      </c>
      <c r="BZ90">
        <v>3</v>
      </c>
      <c r="CA90">
        <v>3</v>
      </c>
      <c r="CB90">
        <v>3</v>
      </c>
      <c r="CC90">
        <v>3</v>
      </c>
      <c r="CD90">
        <v>1</v>
      </c>
      <c r="CE90">
        <f t="shared" si="91"/>
        <v>1</v>
      </c>
      <c r="CF90">
        <f t="shared" si="92"/>
        <v>0</v>
      </c>
      <c r="CG90">
        <f t="shared" si="93"/>
        <v>0</v>
      </c>
      <c r="CH90">
        <f t="shared" si="94"/>
        <v>0</v>
      </c>
      <c r="CI90">
        <f t="shared" si="95"/>
        <v>0</v>
      </c>
      <c r="CJ90">
        <f t="shared" si="96"/>
        <v>0</v>
      </c>
      <c r="CL90">
        <v>2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9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f t="shared" si="97"/>
        <v>0</v>
      </c>
      <c r="DC90">
        <f t="shared" si="97"/>
        <v>0</v>
      </c>
      <c r="DD90">
        <f t="shared" si="97"/>
        <v>0</v>
      </c>
      <c r="DE90">
        <f t="shared" si="97"/>
        <v>0</v>
      </c>
      <c r="DF90">
        <f t="shared" si="53"/>
        <v>0</v>
      </c>
      <c r="DG90">
        <f t="shared" si="53"/>
        <v>0</v>
      </c>
      <c r="DH90">
        <f t="shared" si="53"/>
        <v>0</v>
      </c>
      <c r="DI90">
        <f t="shared" si="53"/>
        <v>0</v>
      </c>
      <c r="DJ90">
        <f t="shared" si="101"/>
        <v>1</v>
      </c>
      <c r="DK90">
        <f t="shared" si="101"/>
        <v>0</v>
      </c>
      <c r="DL90">
        <f t="shared" si="101"/>
        <v>0</v>
      </c>
      <c r="DM90">
        <v>9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f t="shared" si="98"/>
        <v>0</v>
      </c>
      <c r="DX90">
        <f t="shared" si="98"/>
        <v>0</v>
      </c>
      <c r="DY90">
        <f t="shared" si="98"/>
        <v>0</v>
      </c>
      <c r="DZ90">
        <f t="shared" si="98"/>
        <v>0</v>
      </c>
      <c r="EA90">
        <f t="shared" si="54"/>
        <v>0</v>
      </c>
      <c r="EB90">
        <f t="shared" si="54"/>
        <v>0</v>
      </c>
      <c r="EC90">
        <f t="shared" si="54"/>
        <v>0</v>
      </c>
      <c r="ED90">
        <f t="shared" si="54"/>
        <v>0</v>
      </c>
      <c r="EE90">
        <f t="shared" si="102"/>
        <v>1</v>
      </c>
      <c r="EF90">
        <f t="shared" si="102"/>
        <v>0</v>
      </c>
      <c r="EG90">
        <f t="shared" si="102"/>
        <v>0</v>
      </c>
      <c r="EH90">
        <v>2</v>
      </c>
      <c r="EI90">
        <f t="shared" si="99"/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f t="shared" si="100"/>
        <v>1</v>
      </c>
      <c r="EZ90">
        <f t="shared" si="100"/>
        <v>0</v>
      </c>
      <c r="FA90">
        <f t="shared" si="100"/>
        <v>0</v>
      </c>
      <c r="FB90">
        <f t="shared" si="100"/>
        <v>0</v>
      </c>
      <c r="FC90">
        <f t="shared" si="55"/>
        <v>0</v>
      </c>
      <c r="FD90">
        <f t="shared" si="55"/>
        <v>0</v>
      </c>
    </row>
    <row r="91" spans="1:160" x14ac:dyDescent="0.35">
      <c r="A91" t="s">
        <v>205</v>
      </c>
      <c r="B91">
        <v>39.515106199999998</v>
      </c>
      <c r="C91">
        <v>-84.398300169999999</v>
      </c>
      <c r="D91">
        <v>2</v>
      </c>
      <c r="E91">
        <f t="shared" si="56"/>
        <v>0</v>
      </c>
      <c r="F91">
        <v>5</v>
      </c>
      <c r="G91">
        <v>4</v>
      </c>
      <c r="H91">
        <f t="shared" si="57"/>
        <v>0</v>
      </c>
      <c r="I91">
        <f t="shared" si="58"/>
        <v>0</v>
      </c>
      <c r="J91">
        <f t="shared" si="59"/>
        <v>0</v>
      </c>
      <c r="K91">
        <f t="shared" si="60"/>
        <v>1</v>
      </c>
      <c r="L91">
        <f t="shared" si="61"/>
        <v>0</v>
      </c>
      <c r="M91">
        <f t="shared" si="62"/>
        <v>0</v>
      </c>
      <c r="N91">
        <f t="shared" si="63"/>
        <v>0</v>
      </c>
      <c r="O91">
        <f t="shared" si="64"/>
        <v>0</v>
      </c>
      <c r="P91">
        <v>1</v>
      </c>
      <c r="Q91">
        <v>1</v>
      </c>
      <c r="R91">
        <v>1</v>
      </c>
      <c r="S91">
        <v>1</v>
      </c>
      <c r="T91">
        <v>5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2</v>
      </c>
      <c r="AB91">
        <f t="shared" si="65"/>
        <v>0</v>
      </c>
      <c r="AC91">
        <v>0</v>
      </c>
      <c r="AD91">
        <f t="shared" si="66"/>
        <v>0</v>
      </c>
      <c r="AE91">
        <f t="shared" si="67"/>
        <v>0</v>
      </c>
      <c r="AF91">
        <f t="shared" si="68"/>
        <v>0</v>
      </c>
      <c r="AG91">
        <f t="shared" si="69"/>
        <v>0</v>
      </c>
      <c r="AH91">
        <f t="shared" si="70"/>
        <v>0</v>
      </c>
      <c r="AI91">
        <f t="shared" si="71"/>
        <v>0</v>
      </c>
      <c r="AJ91">
        <v>2</v>
      </c>
      <c r="AK91">
        <f t="shared" si="72"/>
        <v>0</v>
      </c>
      <c r="AL91">
        <v>18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f t="shared" si="73"/>
        <v>0</v>
      </c>
      <c r="BA91">
        <f t="shared" si="74"/>
        <v>0</v>
      </c>
      <c r="BB91">
        <f t="shared" si="75"/>
        <v>0</v>
      </c>
      <c r="BC91">
        <f t="shared" si="76"/>
        <v>0</v>
      </c>
      <c r="BD91">
        <f t="shared" si="77"/>
        <v>0</v>
      </c>
      <c r="BE91">
        <f t="shared" si="78"/>
        <v>0</v>
      </c>
      <c r="BF91">
        <f t="shared" si="79"/>
        <v>0</v>
      </c>
      <c r="BG91">
        <f t="shared" si="80"/>
        <v>0</v>
      </c>
      <c r="BH91">
        <f t="shared" si="81"/>
        <v>0</v>
      </c>
      <c r="BI91">
        <f t="shared" si="82"/>
        <v>0</v>
      </c>
      <c r="BJ91">
        <f t="shared" si="83"/>
        <v>0</v>
      </c>
      <c r="BK91">
        <f t="shared" si="84"/>
        <v>0</v>
      </c>
      <c r="BL91">
        <f t="shared" si="85"/>
        <v>0</v>
      </c>
      <c r="BM91">
        <f t="shared" si="86"/>
        <v>0</v>
      </c>
      <c r="BN91">
        <f t="shared" si="87"/>
        <v>0</v>
      </c>
      <c r="BO91">
        <f t="shared" si="88"/>
        <v>0</v>
      </c>
      <c r="BP91">
        <f t="shared" si="89"/>
        <v>0</v>
      </c>
      <c r="BQ91">
        <f t="shared" si="90"/>
        <v>1</v>
      </c>
      <c r="BR91">
        <v>5</v>
      </c>
      <c r="BS91">
        <v>5</v>
      </c>
      <c r="BT91">
        <v>5</v>
      </c>
      <c r="BU91">
        <v>5</v>
      </c>
      <c r="BV91">
        <v>5</v>
      </c>
      <c r="BW91">
        <v>5</v>
      </c>
      <c r="BX91">
        <v>5</v>
      </c>
      <c r="BY91">
        <v>5</v>
      </c>
      <c r="BZ91">
        <v>5</v>
      </c>
      <c r="CA91">
        <v>5</v>
      </c>
      <c r="CB91">
        <v>5</v>
      </c>
      <c r="CC91">
        <v>5</v>
      </c>
      <c r="CD91">
        <v>2</v>
      </c>
      <c r="CE91">
        <f t="shared" si="91"/>
        <v>0</v>
      </c>
      <c r="CF91">
        <f t="shared" si="92"/>
        <v>1</v>
      </c>
      <c r="CG91">
        <f t="shared" si="93"/>
        <v>0</v>
      </c>
      <c r="CH91">
        <f t="shared" si="94"/>
        <v>0</v>
      </c>
      <c r="CI91">
        <f t="shared" si="95"/>
        <v>0</v>
      </c>
      <c r="CJ91">
        <f t="shared" si="96"/>
        <v>0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1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f t="shared" si="97"/>
        <v>1</v>
      </c>
      <c r="DC91">
        <f t="shared" si="97"/>
        <v>0</v>
      </c>
      <c r="DD91">
        <f t="shared" si="97"/>
        <v>0</v>
      </c>
      <c r="DE91">
        <f t="shared" si="97"/>
        <v>0</v>
      </c>
      <c r="DF91">
        <f t="shared" si="53"/>
        <v>0</v>
      </c>
      <c r="DG91">
        <f t="shared" si="53"/>
        <v>0</v>
      </c>
      <c r="DH91">
        <f t="shared" si="53"/>
        <v>0</v>
      </c>
      <c r="DI91">
        <f t="shared" si="53"/>
        <v>0</v>
      </c>
      <c r="DJ91">
        <f t="shared" si="101"/>
        <v>0</v>
      </c>
      <c r="DK91">
        <f t="shared" si="101"/>
        <v>0</v>
      </c>
      <c r="DL91">
        <f t="shared" si="101"/>
        <v>0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f t="shared" si="98"/>
        <v>1</v>
      </c>
      <c r="DX91">
        <f t="shared" si="98"/>
        <v>0</v>
      </c>
      <c r="DY91">
        <f t="shared" si="98"/>
        <v>0</v>
      </c>
      <c r="DZ91">
        <f t="shared" si="98"/>
        <v>0</v>
      </c>
      <c r="EA91">
        <f t="shared" si="54"/>
        <v>0</v>
      </c>
      <c r="EB91">
        <f t="shared" si="54"/>
        <v>0</v>
      </c>
      <c r="EC91">
        <f t="shared" si="54"/>
        <v>0</v>
      </c>
      <c r="ED91">
        <f t="shared" si="54"/>
        <v>0</v>
      </c>
      <c r="EE91">
        <f t="shared" si="102"/>
        <v>0</v>
      </c>
      <c r="EF91">
        <f t="shared" si="102"/>
        <v>0</v>
      </c>
      <c r="EG91">
        <f t="shared" si="102"/>
        <v>0</v>
      </c>
      <c r="EH91">
        <v>2</v>
      </c>
      <c r="EI91">
        <f t="shared" si="99"/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f t="shared" si="100"/>
        <v>1</v>
      </c>
      <c r="EZ91">
        <f t="shared" si="100"/>
        <v>0</v>
      </c>
      <c r="FA91">
        <f t="shared" si="100"/>
        <v>0</v>
      </c>
      <c r="FB91">
        <f t="shared" si="100"/>
        <v>0</v>
      </c>
      <c r="FC91">
        <f t="shared" si="55"/>
        <v>0</v>
      </c>
      <c r="FD91">
        <f t="shared" si="55"/>
        <v>0</v>
      </c>
    </row>
    <row r="92" spans="1:160" x14ac:dyDescent="0.35">
      <c r="A92" t="s">
        <v>206</v>
      </c>
      <c r="B92">
        <v>36.889495850000003</v>
      </c>
      <c r="C92">
        <v>-76.234298710000004</v>
      </c>
      <c r="D92">
        <v>2</v>
      </c>
      <c r="E92">
        <f t="shared" si="56"/>
        <v>0</v>
      </c>
      <c r="F92">
        <v>4</v>
      </c>
      <c r="G92">
        <v>6</v>
      </c>
      <c r="H92">
        <f t="shared" si="57"/>
        <v>0</v>
      </c>
      <c r="I92">
        <f t="shared" si="58"/>
        <v>0</v>
      </c>
      <c r="J92">
        <f t="shared" si="59"/>
        <v>0</v>
      </c>
      <c r="K92">
        <f t="shared" si="60"/>
        <v>0</v>
      </c>
      <c r="L92">
        <f t="shared" si="61"/>
        <v>0</v>
      </c>
      <c r="M92">
        <f t="shared" si="62"/>
        <v>1</v>
      </c>
      <c r="N92">
        <f t="shared" si="63"/>
        <v>0</v>
      </c>
      <c r="O92">
        <f t="shared" si="64"/>
        <v>0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2</v>
      </c>
      <c r="AB92">
        <f t="shared" si="65"/>
        <v>0</v>
      </c>
      <c r="AC92">
        <v>0</v>
      </c>
      <c r="AD92">
        <f t="shared" si="66"/>
        <v>0</v>
      </c>
      <c r="AE92">
        <f t="shared" si="67"/>
        <v>0</v>
      </c>
      <c r="AF92">
        <f t="shared" si="68"/>
        <v>0</v>
      </c>
      <c r="AG92">
        <f t="shared" si="69"/>
        <v>0</v>
      </c>
      <c r="AH92">
        <f t="shared" si="70"/>
        <v>0</v>
      </c>
      <c r="AI92">
        <f t="shared" si="71"/>
        <v>0</v>
      </c>
      <c r="AJ92">
        <v>1</v>
      </c>
      <c r="AK92">
        <f t="shared" si="72"/>
        <v>1</v>
      </c>
      <c r="AL92">
        <v>3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f t="shared" si="73"/>
        <v>0</v>
      </c>
      <c r="BA92">
        <f t="shared" si="74"/>
        <v>0</v>
      </c>
      <c r="BB92">
        <f t="shared" si="75"/>
        <v>1</v>
      </c>
      <c r="BC92">
        <f t="shared" si="76"/>
        <v>0</v>
      </c>
      <c r="BD92">
        <f t="shared" si="77"/>
        <v>0</v>
      </c>
      <c r="BE92">
        <f t="shared" si="78"/>
        <v>0</v>
      </c>
      <c r="BF92">
        <f t="shared" si="79"/>
        <v>0</v>
      </c>
      <c r="BG92">
        <f t="shared" si="80"/>
        <v>0</v>
      </c>
      <c r="BH92">
        <f t="shared" si="81"/>
        <v>0</v>
      </c>
      <c r="BI92">
        <f t="shared" si="82"/>
        <v>0</v>
      </c>
      <c r="BJ92">
        <f t="shared" si="83"/>
        <v>0</v>
      </c>
      <c r="BK92">
        <f t="shared" si="84"/>
        <v>0</v>
      </c>
      <c r="BL92">
        <f t="shared" si="85"/>
        <v>0</v>
      </c>
      <c r="BM92">
        <f t="shared" si="86"/>
        <v>0</v>
      </c>
      <c r="BN92">
        <f t="shared" si="87"/>
        <v>0</v>
      </c>
      <c r="BO92">
        <f t="shared" si="88"/>
        <v>0</v>
      </c>
      <c r="BP92">
        <f t="shared" si="89"/>
        <v>0</v>
      </c>
      <c r="BQ92">
        <f t="shared" si="90"/>
        <v>0</v>
      </c>
      <c r="BR92">
        <v>3</v>
      </c>
      <c r="BS92">
        <v>3</v>
      </c>
      <c r="BT92">
        <v>3</v>
      </c>
      <c r="BU92">
        <v>3</v>
      </c>
      <c r="BV92">
        <v>3</v>
      </c>
      <c r="BW92">
        <v>3</v>
      </c>
      <c r="BX92">
        <v>3</v>
      </c>
      <c r="BY92">
        <v>3</v>
      </c>
      <c r="BZ92">
        <v>3</v>
      </c>
      <c r="CA92">
        <v>3</v>
      </c>
      <c r="CB92">
        <v>3</v>
      </c>
      <c r="CC92">
        <v>3</v>
      </c>
      <c r="CD92">
        <v>3</v>
      </c>
      <c r="CE92">
        <f t="shared" si="91"/>
        <v>0</v>
      </c>
      <c r="CF92">
        <f t="shared" si="92"/>
        <v>0</v>
      </c>
      <c r="CG92">
        <f t="shared" si="93"/>
        <v>1</v>
      </c>
      <c r="CH92">
        <f t="shared" si="94"/>
        <v>0</v>
      </c>
      <c r="CI92">
        <f t="shared" si="95"/>
        <v>0</v>
      </c>
      <c r="CJ92">
        <f t="shared" si="96"/>
        <v>0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4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f t="shared" si="97"/>
        <v>0</v>
      </c>
      <c r="DC92">
        <f t="shared" si="97"/>
        <v>0</v>
      </c>
      <c r="DD92">
        <f t="shared" si="97"/>
        <v>0</v>
      </c>
      <c r="DE92">
        <f t="shared" si="97"/>
        <v>1</v>
      </c>
      <c r="DF92">
        <f t="shared" si="53"/>
        <v>0</v>
      </c>
      <c r="DG92">
        <f t="shared" si="53"/>
        <v>0</v>
      </c>
      <c r="DH92">
        <f t="shared" si="53"/>
        <v>0</v>
      </c>
      <c r="DI92">
        <f t="shared" si="53"/>
        <v>0</v>
      </c>
      <c r="DJ92">
        <f t="shared" si="101"/>
        <v>0</v>
      </c>
      <c r="DK92">
        <f t="shared" si="101"/>
        <v>0</v>
      </c>
      <c r="DL92">
        <f t="shared" si="101"/>
        <v>0</v>
      </c>
      <c r="DM92">
        <v>4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f t="shared" si="98"/>
        <v>0</v>
      </c>
      <c r="DX92">
        <f t="shared" si="98"/>
        <v>0</v>
      </c>
      <c r="DY92">
        <f t="shared" si="98"/>
        <v>0</v>
      </c>
      <c r="DZ92">
        <f t="shared" si="98"/>
        <v>1</v>
      </c>
      <c r="EA92">
        <f t="shared" si="54"/>
        <v>0</v>
      </c>
      <c r="EB92">
        <f t="shared" si="54"/>
        <v>0</v>
      </c>
      <c r="EC92">
        <f t="shared" si="54"/>
        <v>0</v>
      </c>
      <c r="ED92">
        <f t="shared" si="54"/>
        <v>0</v>
      </c>
      <c r="EE92">
        <f t="shared" si="102"/>
        <v>0</v>
      </c>
      <c r="EF92">
        <f t="shared" si="102"/>
        <v>0</v>
      </c>
      <c r="EG92">
        <f t="shared" si="102"/>
        <v>0</v>
      </c>
      <c r="EH92">
        <v>1</v>
      </c>
      <c r="EI92">
        <f t="shared" si="99"/>
        <v>1</v>
      </c>
      <c r="EJ92">
        <v>1</v>
      </c>
      <c r="EK92">
        <v>3</v>
      </c>
      <c r="EL92">
        <v>3</v>
      </c>
      <c r="EM92">
        <v>3</v>
      </c>
      <c r="EN92">
        <v>3</v>
      </c>
      <c r="EO92">
        <v>3</v>
      </c>
      <c r="EP92">
        <v>3</v>
      </c>
      <c r="EQ92">
        <v>3</v>
      </c>
      <c r="ER92">
        <v>3</v>
      </c>
      <c r="ES92">
        <v>3</v>
      </c>
      <c r="ET92">
        <v>3</v>
      </c>
      <c r="EU92">
        <v>3</v>
      </c>
      <c r="EV92">
        <v>3</v>
      </c>
      <c r="EW92">
        <v>3</v>
      </c>
      <c r="EX92">
        <v>2</v>
      </c>
      <c r="EY92">
        <f t="shared" si="100"/>
        <v>0</v>
      </c>
      <c r="EZ92">
        <f t="shared" si="100"/>
        <v>0</v>
      </c>
      <c r="FA92">
        <f t="shared" si="100"/>
        <v>1</v>
      </c>
      <c r="FB92">
        <f t="shared" si="100"/>
        <v>0</v>
      </c>
      <c r="FC92">
        <f t="shared" si="55"/>
        <v>0</v>
      </c>
      <c r="FD92">
        <f t="shared" si="55"/>
        <v>0</v>
      </c>
    </row>
    <row r="93" spans="1:160" x14ac:dyDescent="0.35">
      <c r="A93" t="s">
        <v>207</v>
      </c>
      <c r="B93">
        <v>38.35580444</v>
      </c>
      <c r="C93">
        <v>-81.683799739999998</v>
      </c>
      <c r="D93">
        <v>2</v>
      </c>
      <c r="E93">
        <f t="shared" si="56"/>
        <v>0</v>
      </c>
      <c r="F93">
        <v>4</v>
      </c>
      <c r="G93">
        <v>6</v>
      </c>
      <c r="H93">
        <f t="shared" si="57"/>
        <v>0</v>
      </c>
      <c r="I93">
        <f t="shared" si="58"/>
        <v>0</v>
      </c>
      <c r="J93">
        <f t="shared" si="59"/>
        <v>0</v>
      </c>
      <c r="K93">
        <f t="shared" si="60"/>
        <v>0</v>
      </c>
      <c r="L93">
        <f t="shared" si="61"/>
        <v>0</v>
      </c>
      <c r="M93">
        <f t="shared" si="62"/>
        <v>1</v>
      </c>
      <c r="N93">
        <f t="shared" si="63"/>
        <v>0</v>
      </c>
      <c r="O93">
        <f t="shared" si="64"/>
        <v>0</v>
      </c>
      <c r="P93">
        <v>1</v>
      </c>
      <c r="Q93">
        <v>4</v>
      </c>
      <c r="R93">
        <v>1</v>
      </c>
      <c r="S93">
        <v>1</v>
      </c>
      <c r="T93">
        <v>4</v>
      </c>
      <c r="U93">
        <v>2</v>
      </c>
      <c r="V93">
        <v>2</v>
      </c>
      <c r="W93">
        <v>1</v>
      </c>
      <c r="X93">
        <v>3</v>
      </c>
      <c r="Y93">
        <v>2</v>
      </c>
      <c r="Z93">
        <v>5</v>
      </c>
      <c r="AA93">
        <v>2</v>
      </c>
      <c r="AB93">
        <f t="shared" si="65"/>
        <v>0</v>
      </c>
      <c r="AC93">
        <v>0</v>
      </c>
      <c r="AD93">
        <f t="shared" si="66"/>
        <v>0</v>
      </c>
      <c r="AE93">
        <f t="shared" si="67"/>
        <v>0</v>
      </c>
      <c r="AF93">
        <f t="shared" si="68"/>
        <v>0</v>
      </c>
      <c r="AG93">
        <f t="shared" si="69"/>
        <v>0</v>
      </c>
      <c r="AH93">
        <f t="shared" si="70"/>
        <v>0</v>
      </c>
      <c r="AI93">
        <f t="shared" si="71"/>
        <v>0</v>
      </c>
      <c r="AJ93">
        <v>2</v>
      </c>
      <c r="AK93">
        <f t="shared" si="72"/>
        <v>0</v>
      </c>
      <c r="AL93">
        <v>15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f t="shared" si="73"/>
        <v>0</v>
      </c>
      <c r="BA93">
        <f t="shared" si="74"/>
        <v>0</v>
      </c>
      <c r="BB93">
        <f t="shared" si="75"/>
        <v>0</v>
      </c>
      <c r="BC93">
        <f t="shared" si="76"/>
        <v>0</v>
      </c>
      <c r="BD93">
        <f t="shared" si="77"/>
        <v>0</v>
      </c>
      <c r="BE93">
        <f t="shared" si="78"/>
        <v>0</v>
      </c>
      <c r="BF93">
        <f t="shared" si="79"/>
        <v>0</v>
      </c>
      <c r="BG93">
        <f t="shared" si="80"/>
        <v>0</v>
      </c>
      <c r="BH93">
        <f t="shared" si="81"/>
        <v>0</v>
      </c>
      <c r="BI93">
        <f t="shared" si="82"/>
        <v>0</v>
      </c>
      <c r="BJ93">
        <f t="shared" si="83"/>
        <v>0</v>
      </c>
      <c r="BK93">
        <f t="shared" si="84"/>
        <v>0</v>
      </c>
      <c r="BL93">
        <f t="shared" si="85"/>
        <v>0</v>
      </c>
      <c r="BM93">
        <f t="shared" si="86"/>
        <v>0</v>
      </c>
      <c r="BN93">
        <f t="shared" si="87"/>
        <v>1</v>
      </c>
      <c r="BO93">
        <f t="shared" si="88"/>
        <v>0</v>
      </c>
      <c r="BP93">
        <f t="shared" si="89"/>
        <v>0</v>
      </c>
      <c r="BQ93">
        <f t="shared" si="90"/>
        <v>0</v>
      </c>
      <c r="BR93">
        <v>4</v>
      </c>
      <c r="BS93">
        <v>4</v>
      </c>
      <c r="BT93">
        <v>3</v>
      </c>
      <c r="BU93">
        <v>5</v>
      </c>
      <c r="BV93">
        <v>5</v>
      </c>
      <c r="BW93">
        <v>4</v>
      </c>
      <c r="BX93">
        <v>4</v>
      </c>
      <c r="BY93">
        <v>5</v>
      </c>
      <c r="BZ93">
        <v>3</v>
      </c>
      <c r="CA93">
        <v>4</v>
      </c>
      <c r="CB93">
        <v>4</v>
      </c>
      <c r="CC93">
        <v>5</v>
      </c>
      <c r="CD93">
        <v>2</v>
      </c>
      <c r="CE93">
        <f t="shared" si="91"/>
        <v>0</v>
      </c>
      <c r="CF93">
        <f t="shared" si="92"/>
        <v>1</v>
      </c>
      <c r="CG93">
        <f t="shared" si="93"/>
        <v>0</v>
      </c>
      <c r="CH93">
        <f t="shared" si="94"/>
        <v>0</v>
      </c>
      <c r="CI93">
        <f t="shared" si="95"/>
        <v>0</v>
      </c>
      <c r="CJ93">
        <f t="shared" si="96"/>
        <v>0</v>
      </c>
      <c r="CL93">
        <v>4</v>
      </c>
      <c r="CM93">
        <v>5</v>
      </c>
      <c r="CN93">
        <v>2</v>
      </c>
      <c r="CO93">
        <v>2</v>
      </c>
      <c r="CP93">
        <v>3</v>
      </c>
      <c r="CQ93">
        <v>3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f t="shared" si="97"/>
        <v>1</v>
      </c>
      <c r="DC93">
        <f t="shared" si="97"/>
        <v>0</v>
      </c>
      <c r="DD93">
        <f t="shared" si="97"/>
        <v>0</v>
      </c>
      <c r="DE93">
        <f t="shared" si="97"/>
        <v>0</v>
      </c>
      <c r="DF93">
        <f t="shared" si="53"/>
        <v>0</v>
      </c>
      <c r="DG93">
        <f t="shared" si="53"/>
        <v>0</v>
      </c>
      <c r="DH93">
        <f t="shared" si="53"/>
        <v>0</v>
      </c>
      <c r="DI93">
        <f t="shared" si="53"/>
        <v>0</v>
      </c>
      <c r="DJ93">
        <f t="shared" si="101"/>
        <v>0</v>
      </c>
      <c r="DK93">
        <f t="shared" si="101"/>
        <v>0</v>
      </c>
      <c r="DL93">
        <f t="shared" si="101"/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f t="shared" si="98"/>
        <v>1</v>
      </c>
      <c r="DX93">
        <f t="shared" si="98"/>
        <v>0</v>
      </c>
      <c r="DY93">
        <f t="shared" si="98"/>
        <v>0</v>
      </c>
      <c r="DZ93">
        <f t="shared" si="98"/>
        <v>0</v>
      </c>
      <c r="EA93">
        <f t="shared" si="54"/>
        <v>0</v>
      </c>
      <c r="EB93">
        <f t="shared" si="54"/>
        <v>0</v>
      </c>
      <c r="EC93">
        <f t="shared" si="54"/>
        <v>0</v>
      </c>
      <c r="ED93">
        <f t="shared" si="54"/>
        <v>0</v>
      </c>
      <c r="EE93">
        <f t="shared" si="102"/>
        <v>0</v>
      </c>
      <c r="EF93">
        <f t="shared" si="102"/>
        <v>0</v>
      </c>
      <c r="EG93">
        <f t="shared" si="102"/>
        <v>0</v>
      </c>
      <c r="EH93">
        <v>1</v>
      </c>
      <c r="EI93">
        <f t="shared" si="99"/>
        <v>1</v>
      </c>
      <c r="EJ93">
        <v>4</v>
      </c>
      <c r="EK93">
        <v>3</v>
      </c>
      <c r="EL93">
        <v>2</v>
      </c>
      <c r="EM93">
        <v>4</v>
      </c>
      <c r="EN93">
        <v>4</v>
      </c>
      <c r="EO93">
        <v>3</v>
      </c>
      <c r="EP93">
        <v>4</v>
      </c>
      <c r="EQ93">
        <v>3</v>
      </c>
      <c r="ER93">
        <v>3</v>
      </c>
      <c r="ES93">
        <v>2</v>
      </c>
      <c r="ET93">
        <v>4</v>
      </c>
      <c r="EU93">
        <v>3</v>
      </c>
      <c r="EV93">
        <v>3</v>
      </c>
      <c r="EW93">
        <v>4</v>
      </c>
      <c r="EX93">
        <v>5</v>
      </c>
      <c r="EY93">
        <f t="shared" si="100"/>
        <v>0</v>
      </c>
      <c r="EZ93">
        <f t="shared" si="100"/>
        <v>0</v>
      </c>
      <c r="FA93">
        <f t="shared" si="100"/>
        <v>0</v>
      </c>
      <c r="FB93">
        <f t="shared" si="100"/>
        <v>0</v>
      </c>
      <c r="FC93">
        <f t="shared" si="55"/>
        <v>0</v>
      </c>
      <c r="FD93">
        <f t="shared" si="55"/>
        <v>1</v>
      </c>
    </row>
    <row r="94" spans="1:160" x14ac:dyDescent="0.35">
      <c r="A94" t="s">
        <v>208</v>
      </c>
      <c r="B94">
        <v>44.561599729999998</v>
      </c>
      <c r="C94">
        <v>-69.555900570000006</v>
      </c>
      <c r="D94">
        <v>1</v>
      </c>
      <c r="E94">
        <f t="shared" si="56"/>
        <v>1</v>
      </c>
      <c r="F94">
        <v>3</v>
      </c>
      <c r="G94">
        <v>4</v>
      </c>
      <c r="H94">
        <f t="shared" si="57"/>
        <v>0</v>
      </c>
      <c r="I94">
        <f t="shared" si="58"/>
        <v>0</v>
      </c>
      <c r="J94">
        <f t="shared" si="59"/>
        <v>0</v>
      </c>
      <c r="K94">
        <f t="shared" si="60"/>
        <v>1</v>
      </c>
      <c r="L94">
        <f t="shared" si="61"/>
        <v>0</v>
      </c>
      <c r="M94">
        <f t="shared" si="62"/>
        <v>0</v>
      </c>
      <c r="N94">
        <f t="shared" si="63"/>
        <v>0</v>
      </c>
      <c r="O94">
        <f t="shared" si="64"/>
        <v>0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f t="shared" si="65"/>
        <v>1</v>
      </c>
      <c r="AC94">
        <v>2</v>
      </c>
      <c r="AD94">
        <f t="shared" si="66"/>
        <v>0</v>
      </c>
      <c r="AE94">
        <f t="shared" si="67"/>
        <v>1</v>
      </c>
      <c r="AF94">
        <f t="shared" si="68"/>
        <v>0</v>
      </c>
      <c r="AG94">
        <f t="shared" si="69"/>
        <v>0</v>
      </c>
      <c r="AH94">
        <f t="shared" si="70"/>
        <v>0</v>
      </c>
      <c r="AI94">
        <f t="shared" si="71"/>
        <v>0</v>
      </c>
      <c r="AJ94">
        <v>2</v>
      </c>
      <c r="AK94">
        <f t="shared" si="72"/>
        <v>0</v>
      </c>
      <c r="AL94">
        <v>15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f t="shared" si="73"/>
        <v>0</v>
      </c>
      <c r="BA94">
        <f t="shared" si="74"/>
        <v>0</v>
      </c>
      <c r="BB94">
        <f t="shared" si="75"/>
        <v>0</v>
      </c>
      <c r="BC94">
        <f t="shared" si="76"/>
        <v>0</v>
      </c>
      <c r="BD94">
        <f t="shared" si="77"/>
        <v>0</v>
      </c>
      <c r="BE94">
        <f t="shared" si="78"/>
        <v>0</v>
      </c>
      <c r="BF94">
        <f t="shared" si="79"/>
        <v>0</v>
      </c>
      <c r="BG94">
        <f t="shared" si="80"/>
        <v>0</v>
      </c>
      <c r="BH94">
        <f t="shared" si="81"/>
        <v>0</v>
      </c>
      <c r="BI94">
        <f t="shared" si="82"/>
        <v>0</v>
      </c>
      <c r="BJ94">
        <f t="shared" si="83"/>
        <v>0</v>
      </c>
      <c r="BK94">
        <f t="shared" si="84"/>
        <v>0</v>
      </c>
      <c r="BL94">
        <f t="shared" si="85"/>
        <v>0</v>
      </c>
      <c r="BM94">
        <f t="shared" si="86"/>
        <v>0</v>
      </c>
      <c r="BN94">
        <f t="shared" si="87"/>
        <v>1</v>
      </c>
      <c r="BO94">
        <f t="shared" si="88"/>
        <v>0</v>
      </c>
      <c r="BP94">
        <f t="shared" si="89"/>
        <v>0</v>
      </c>
      <c r="BQ94">
        <f t="shared" si="90"/>
        <v>0</v>
      </c>
      <c r="BR94">
        <v>3</v>
      </c>
      <c r="BS94">
        <v>3</v>
      </c>
      <c r="BT94">
        <v>3</v>
      </c>
      <c r="BU94">
        <v>3</v>
      </c>
      <c r="BV94">
        <v>2</v>
      </c>
      <c r="BW94">
        <v>3</v>
      </c>
      <c r="BX94">
        <v>4</v>
      </c>
      <c r="BY94">
        <v>3</v>
      </c>
      <c r="BZ94">
        <v>2</v>
      </c>
      <c r="CA94">
        <v>3</v>
      </c>
      <c r="CB94">
        <v>3</v>
      </c>
      <c r="CC94">
        <v>3</v>
      </c>
      <c r="CD94">
        <v>2</v>
      </c>
      <c r="CE94">
        <f t="shared" si="91"/>
        <v>0</v>
      </c>
      <c r="CF94">
        <f t="shared" si="92"/>
        <v>1</v>
      </c>
      <c r="CG94">
        <f t="shared" si="93"/>
        <v>0</v>
      </c>
      <c r="CH94">
        <f t="shared" si="94"/>
        <v>0</v>
      </c>
      <c r="CI94">
        <f t="shared" si="95"/>
        <v>0</v>
      </c>
      <c r="CJ94">
        <f t="shared" si="96"/>
        <v>0</v>
      </c>
      <c r="CL94">
        <v>3</v>
      </c>
      <c r="CM94">
        <v>3</v>
      </c>
      <c r="CN94">
        <v>3</v>
      </c>
      <c r="CO94">
        <v>2</v>
      </c>
      <c r="CP94">
        <v>1</v>
      </c>
      <c r="CQ94">
        <v>1</v>
      </c>
      <c r="CR94">
        <v>2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f t="shared" si="97"/>
        <v>0</v>
      </c>
      <c r="DC94">
        <f t="shared" si="97"/>
        <v>1</v>
      </c>
      <c r="DD94">
        <f t="shared" si="97"/>
        <v>0</v>
      </c>
      <c r="DE94">
        <f t="shared" si="97"/>
        <v>0</v>
      </c>
      <c r="DF94">
        <f t="shared" si="53"/>
        <v>0</v>
      </c>
      <c r="DG94">
        <f t="shared" si="53"/>
        <v>0</v>
      </c>
      <c r="DH94">
        <f t="shared" si="53"/>
        <v>0</v>
      </c>
      <c r="DI94">
        <f t="shared" si="53"/>
        <v>0</v>
      </c>
      <c r="DJ94">
        <f t="shared" si="101"/>
        <v>0</v>
      </c>
      <c r="DK94">
        <f t="shared" si="101"/>
        <v>0</v>
      </c>
      <c r="DL94">
        <f t="shared" si="101"/>
        <v>0</v>
      </c>
      <c r="DM94">
        <v>2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f t="shared" si="98"/>
        <v>0</v>
      </c>
      <c r="DX94">
        <f t="shared" si="98"/>
        <v>1</v>
      </c>
      <c r="DY94">
        <f t="shared" si="98"/>
        <v>0</v>
      </c>
      <c r="DZ94">
        <f t="shared" si="98"/>
        <v>0</v>
      </c>
      <c r="EA94">
        <f t="shared" si="54"/>
        <v>0</v>
      </c>
      <c r="EB94">
        <f t="shared" si="54"/>
        <v>0</v>
      </c>
      <c r="EC94">
        <f t="shared" si="54"/>
        <v>0</v>
      </c>
      <c r="ED94">
        <f t="shared" si="54"/>
        <v>0</v>
      </c>
      <c r="EE94">
        <f t="shared" si="102"/>
        <v>0</v>
      </c>
      <c r="EF94">
        <f t="shared" si="102"/>
        <v>0</v>
      </c>
      <c r="EG94">
        <f t="shared" si="102"/>
        <v>0</v>
      </c>
      <c r="EH94">
        <v>1</v>
      </c>
      <c r="EI94">
        <f t="shared" si="99"/>
        <v>1</v>
      </c>
      <c r="EJ94">
        <v>1</v>
      </c>
      <c r="EK94">
        <v>2</v>
      </c>
      <c r="EL94">
        <v>2</v>
      </c>
      <c r="EM94">
        <v>2</v>
      </c>
      <c r="EN94">
        <v>2</v>
      </c>
      <c r="EO94">
        <v>1</v>
      </c>
      <c r="EP94">
        <v>2</v>
      </c>
      <c r="EQ94">
        <v>2</v>
      </c>
      <c r="ER94">
        <v>3</v>
      </c>
      <c r="ES94">
        <v>3</v>
      </c>
      <c r="ET94">
        <v>2</v>
      </c>
      <c r="EU94">
        <v>1</v>
      </c>
      <c r="EV94">
        <v>3</v>
      </c>
      <c r="EW94">
        <v>3</v>
      </c>
      <c r="EX94">
        <v>5</v>
      </c>
      <c r="EY94">
        <f t="shared" si="100"/>
        <v>0</v>
      </c>
      <c r="EZ94">
        <f t="shared" si="100"/>
        <v>0</v>
      </c>
      <c r="FA94">
        <f t="shared" si="100"/>
        <v>0</v>
      </c>
      <c r="FB94">
        <f t="shared" si="100"/>
        <v>0</v>
      </c>
      <c r="FC94">
        <f t="shared" si="55"/>
        <v>0</v>
      </c>
      <c r="FD94">
        <f t="shared" si="55"/>
        <v>1</v>
      </c>
    </row>
    <row r="95" spans="1:160" x14ac:dyDescent="0.35">
      <c r="A95" t="s">
        <v>209</v>
      </c>
      <c r="B95">
        <v>36.73109436</v>
      </c>
      <c r="C95">
        <v>-83.752998349999999</v>
      </c>
      <c r="D95">
        <v>2</v>
      </c>
      <c r="E95">
        <f t="shared" si="56"/>
        <v>0</v>
      </c>
      <c r="F95">
        <v>5</v>
      </c>
      <c r="G95" t="s">
        <v>104</v>
      </c>
      <c r="H95">
        <f t="shared" si="57"/>
        <v>0</v>
      </c>
      <c r="I95">
        <f t="shared" si="58"/>
        <v>0</v>
      </c>
      <c r="J95">
        <f t="shared" si="59"/>
        <v>0</v>
      </c>
      <c r="K95">
        <f t="shared" si="60"/>
        <v>1</v>
      </c>
      <c r="L95">
        <f t="shared" si="61"/>
        <v>0</v>
      </c>
      <c r="M95">
        <f t="shared" si="62"/>
        <v>1</v>
      </c>
      <c r="N95">
        <f t="shared" si="63"/>
        <v>0</v>
      </c>
      <c r="O95">
        <f t="shared" si="64"/>
        <v>0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2</v>
      </c>
      <c r="AB95">
        <f t="shared" si="65"/>
        <v>0</v>
      </c>
      <c r="AC95">
        <v>0</v>
      </c>
      <c r="AD95">
        <f t="shared" si="66"/>
        <v>0</v>
      </c>
      <c r="AE95">
        <f t="shared" si="67"/>
        <v>0</v>
      </c>
      <c r="AF95">
        <f t="shared" si="68"/>
        <v>0</v>
      </c>
      <c r="AG95">
        <f t="shared" si="69"/>
        <v>0</v>
      </c>
      <c r="AH95">
        <f t="shared" si="70"/>
        <v>0</v>
      </c>
      <c r="AI95">
        <f t="shared" si="71"/>
        <v>0</v>
      </c>
      <c r="AJ95">
        <v>1</v>
      </c>
      <c r="AK95">
        <f t="shared" si="72"/>
        <v>1</v>
      </c>
      <c r="AL95">
        <v>2</v>
      </c>
      <c r="AM95">
        <v>3</v>
      </c>
      <c r="AN95">
        <v>6</v>
      </c>
      <c r="AO95">
        <v>12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f t="shared" si="73"/>
        <v>0</v>
      </c>
      <c r="BA95">
        <f t="shared" si="74"/>
        <v>1</v>
      </c>
      <c r="BB95">
        <f t="shared" si="75"/>
        <v>1</v>
      </c>
      <c r="BC95">
        <f t="shared" si="76"/>
        <v>0</v>
      </c>
      <c r="BD95">
        <f t="shared" si="77"/>
        <v>0</v>
      </c>
      <c r="BE95">
        <f t="shared" si="78"/>
        <v>1</v>
      </c>
      <c r="BF95">
        <f t="shared" si="79"/>
        <v>0</v>
      </c>
      <c r="BG95">
        <f t="shared" si="80"/>
        <v>0</v>
      </c>
      <c r="BH95">
        <f t="shared" si="81"/>
        <v>0</v>
      </c>
      <c r="BI95">
        <f t="shared" si="82"/>
        <v>0</v>
      </c>
      <c r="BJ95">
        <f t="shared" si="83"/>
        <v>0</v>
      </c>
      <c r="BK95">
        <f t="shared" si="84"/>
        <v>1</v>
      </c>
      <c r="BL95">
        <f t="shared" si="85"/>
        <v>0</v>
      </c>
      <c r="BM95">
        <f t="shared" si="86"/>
        <v>0</v>
      </c>
      <c r="BN95">
        <f t="shared" si="87"/>
        <v>0</v>
      </c>
      <c r="BO95">
        <f t="shared" si="88"/>
        <v>0</v>
      </c>
      <c r="BP95">
        <f t="shared" si="89"/>
        <v>0</v>
      </c>
      <c r="BQ95">
        <f t="shared" si="90"/>
        <v>0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 t="s">
        <v>60</v>
      </c>
      <c r="CE95">
        <f t="shared" si="91"/>
        <v>1</v>
      </c>
      <c r="CF95">
        <f t="shared" si="92"/>
        <v>0</v>
      </c>
      <c r="CG95">
        <f t="shared" si="93"/>
        <v>0</v>
      </c>
      <c r="CH95">
        <f t="shared" si="94"/>
        <v>1</v>
      </c>
      <c r="CI95">
        <f t="shared" si="95"/>
        <v>0</v>
      </c>
      <c r="CJ95">
        <f t="shared" si="96"/>
        <v>0</v>
      </c>
      <c r="CL95">
        <v>3</v>
      </c>
      <c r="CM95">
        <v>3</v>
      </c>
      <c r="CN95">
        <v>3</v>
      </c>
      <c r="CO95">
        <v>3</v>
      </c>
      <c r="CP95">
        <v>3</v>
      </c>
      <c r="CQ95">
        <v>3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f t="shared" si="97"/>
        <v>1</v>
      </c>
      <c r="DC95">
        <f t="shared" si="97"/>
        <v>0</v>
      </c>
      <c r="DD95">
        <f t="shared" si="97"/>
        <v>0</v>
      </c>
      <c r="DE95">
        <f t="shared" si="97"/>
        <v>0</v>
      </c>
      <c r="DF95">
        <f t="shared" si="53"/>
        <v>0</v>
      </c>
      <c r="DG95">
        <f t="shared" si="53"/>
        <v>0</v>
      </c>
      <c r="DH95">
        <f t="shared" si="53"/>
        <v>0</v>
      </c>
      <c r="DI95">
        <f t="shared" si="53"/>
        <v>0</v>
      </c>
      <c r="DJ95">
        <f t="shared" si="101"/>
        <v>0</v>
      </c>
      <c r="DK95">
        <f t="shared" si="101"/>
        <v>0</v>
      </c>
      <c r="DL95">
        <f t="shared" si="101"/>
        <v>0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f t="shared" si="98"/>
        <v>1</v>
      </c>
      <c r="DX95">
        <f t="shared" si="98"/>
        <v>0</v>
      </c>
      <c r="DY95">
        <f t="shared" si="98"/>
        <v>0</v>
      </c>
      <c r="DZ95">
        <f t="shared" si="98"/>
        <v>0</v>
      </c>
      <c r="EA95">
        <f t="shared" si="54"/>
        <v>0</v>
      </c>
      <c r="EB95">
        <f t="shared" si="54"/>
        <v>0</v>
      </c>
      <c r="EC95">
        <f t="shared" si="54"/>
        <v>0</v>
      </c>
      <c r="ED95">
        <f t="shared" si="54"/>
        <v>0</v>
      </c>
      <c r="EE95">
        <f t="shared" si="102"/>
        <v>0</v>
      </c>
      <c r="EF95">
        <f t="shared" si="102"/>
        <v>0</v>
      </c>
      <c r="EG95">
        <f t="shared" si="102"/>
        <v>0</v>
      </c>
      <c r="EH95">
        <v>2</v>
      </c>
      <c r="EI95">
        <f t="shared" si="99"/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f t="shared" si="100"/>
        <v>1</v>
      </c>
      <c r="EZ95">
        <f t="shared" si="100"/>
        <v>0</v>
      </c>
      <c r="FA95">
        <f t="shared" si="100"/>
        <v>0</v>
      </c>
      <c r="FB95">
        <f t="shared" si="100"/>
        <v>0</v>
      </c>
      <c r="FC95">
        <f t="shared" si="55"/>
        <v>0</v>
      </c>
      <c r="FD95">
        <f t="shared" si="55"/>
        <v>0</v>
      </c>
    </row>
    <row r="96" spans="1:160" x14ac:dyDescent="0.35">
      <c r="A96" t="s">
        <v>210</v>
      </c>
      <c r="B96">
        <v>42.537597660000003</v>
      </c>
      <c r="C96">
        <v>-87.857597350000006</v>
      </c>
      <c r="D96">
        <v>2</v>
      </c>
      <c r="E96">
        <f t="shared" si="56"/>
        <v>0</v>
      </c>
      <c r="F96">
        <v>3</v>
      </c>
      <c r="G96" t="s">
        <v>82</v>
      </c>
      <c r="H96">
        <f t="shared" si="57"/>
        <v>0</v>
      </c>
      <c r="I96">
        <f t="shared" si="58"/>
        <v>0</v>
      </c>
      <c r="J96">
        <f t="shared" si="59"/>
        <v>1</v>
      </c>
      <c r="K96">
        <f t="shared" si="60"/>
        <v>1</v>
      </c>
      <c r="L96">
        <f t="shared" si="61"/>
        <v>0</v>
      </c>
      <c r="M96">
        <f t="shared" si="62"/>
        <v>0</v>
      </c>
      <c r="N96">
        <f t="shared" si="63"/>
        <v>0</v>
      </c>
      <c r="O96">
        <f t="shared" si="64"/>
        <v>0</v>
      </c>
      <c r="P96">
        <v>4</v>
      </c>
      <c r="Q96">
        <v>4</v>
      </c>
      <c r="R96">
        <v>4</v>
      </c>
      <c r="S96">
        <v>2</v>
      </c>
      <c r="T96">
        <v>3</v>
      </c>
      <c r="U96">
        <v>2</v>
      </c>
      <c r="V96">
        <v>3</v>
      </c>
      <c r="W96">
        <v>4</v>
      </c>
      <c r="X96">
        <v>4</v>
      </c>
      <c r="Y96">
        <v>3</v>
      </c>
      <c r="Z96">
        <v>3</v>
      </c>
      <c r="AA96">
        <v>1</v>
      </c>
      <c r="AB96">
        <f t="shared" si="65"/>
        <v>1</v>
      </c>
      <c r="AC96">
        <v>2</v>
      </c>
      <c r="AD96">
        <f t="shared" si="66"/>
        <v>0</v>
      </c>
      <c r="AE96">
        <f t="shared" si="67"/>
        <v>1</v>
      </c>
      <c r="AF96">
        <f t="shared" si="68"/>
        <v>0</v>
      </c>
      <c r="AG96">
        <f t="shared" si="69"/>
        <v>0</v>
      </c>
      <c r="AH96">
        <f t="shared" si="70"/>
        <v>0</v>
      </c>
      <c r="AI96">
        <f t="shared" si="71"/>
        <v>0</v>
      </c>
      <c r="AJ96">
        <v>2</v>
      </c>
      <c r="AK96">
        <f t="shared" si="72"/>
        <v>0</v>
      </c>
      <c r="AL96">
        <v>13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f t="shared" si="73"/>
        <v>0</v>
      </c>
      <c r="BA96">
        <f t="shared" si="74"/>
        <v>0</v>
      </c>
      <c r="BB96">
        <f t="shared" si="75"/>
        <v>0</v>
      </c>
      <c r="BC96">
        <f t="shared" si="76"/>
        <v>0</v>
      </c>
      <c r="BD96">
        <f t="shared" si="77"/>
        <v>0</v>
      </c>
      <c r="BE96">
        <f t="shared" si="78"/>
        <v>0</v>
      </c>
      <c r="BF96">
        <f t="shared" si="79"/>
        <v>0</v>
      </c>
      <c r="BG96">
        <f t="shared" si="80"/>
        <v>0</v>
      </c>
      <c r="BH96">
        <f t="shared" si="81"/>
        <v>0</v>
      </c>
      <c r="BI96">
        <f t="shared" si="82"/>
        <v>0</v>
      </c>
      <c r="BJ96">
        <f t="shared" si="83"/>
        <v>0</v>
      </c>
      <c r="BK96">
        <f t="shared" si="84"/>
        <v>0</v>
      </c>
      <c r="BL96">
        <f t="shared" si="85"/>
        <v>1</v>
      </c>
      <c r="BM96">
        <f t="shared" si="86"/>
        <v>0</v>
      </c>
      <c r="BN96">
        <f t="shared" si="87"/>
        <v>0</v>
      </c>
      <c r="BO96">
        <f t="shared" si="88"/>
        <v>0</v>
      </c>
      <c r="BP96">
        <f t="shared" si="89"/>
        <v>0</v>
      </c>
      <c r="BQ96">
        <f t="shared" si="90"/>
        <v>0</v>
      </c>
      <c r="BR96">
        <v>2</v>
      </c>
      <c r="BS96">
        <v>2</v>
      </c>
      <c r="BT96">
        <v>4</v>
      </c>
      <c r="BU96">
        <v>3</v>
      </c>
      <c r="BV96">
        <v>4</v>
      </c>
      <c r="BW96">
        <v>3</v>
      </c>
      <c r="BX96">
        <v>3</v>
      </c>
      <c r="BY96">
        <v>3</v>
      </c>
      <c r="BZ96">
        <v>2</v>
      </c>
      <c r="CA96">
        <v>4</v>
      </c>
      <c r="CB96">
        <v>2</v>
      </c>
      <c r="CC96">
        <v>1</v>
      </c>
      <c r="CD96">
        <v>4</v>
      </c>
      <c r="CE96">
        <f t="shared" si="91"/>
        <v>0</v>
      </c>
      <c r="CF96">
        <f t="shared" si="92"/>
        <v>0</v>
      </c>
      <c r="CG96">
        <f t="shared" si="93"/>
        <v>0</v>
      </c>
      <c r="CH96">
        <f t="shared" si="94"/>
        <v>1</v>
      </c>
      <c r="CI96">
        <f t="shared" si="95"/>
        <v>0</v>
      </c>
      <c r="CJ96">
        <f t="shared" si="96"/>
        <v>0</v>
      </c>
      <c r="CL96">
        <v>3</v>
      </c>
      <c r="CM96">
        <v>4</v>
      </c>
      <c r="CN96">
        <v>3</v>
      </c>
      <c r="CO96">
        <v>5</v>
      </c>
      <c r="CP96">
        <v>3</v>
      </c>
      <c r="CQ96">
        <v>3</v>
      </c>
      <c r="CR96">
        <v>6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f t="shared" si="97"/>
        <v>0</v>
      </c>
      <c r="DC96">
        <f t="shared" si="97"/>
        <v>0</v>
      </c>
      <c r="DD96">
        <f t="shared" si="97"/>
        <v>0</v>
      </c>
      <c r="DE96">
        <f t="shared" si="97"/>
        <v>0</v>
      </c>
      <c r="DF96">
        <f t="shared" si="53"/>
        <v>0</v>
      </c>
      <c r="DG96">
        <f t="shared" si="53"/>
        <v>1</v>
      </c>
      <c r="DH96">
        <f t="shared" si="53"/>
        <v>0</v>
      </c>
      <c r="DI96">
        <f t="shared" si="53"/>
        <v>0</v>
      </c>
      <c r="DJ96">
        <f t="shared" si="101"/>
        <v>0</v>
      </c>
      <c r="DK96">
        <f t="shared" si="101"/>
        <v>0</v>
      </c>
      <c r="DL96">
        <f t="shared" si="101"/>
        <v>0</v>
      </c>
      <c r="DM96">
        <v>2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f t="shared" si="98"/>
        <v>0</v>
      </c>
      <c r="DX96">
        <f t="shared" si="98"/>
        <v>1</v>
      </c>
      <c r="DY96">
        <f t="shared" si="98"/>
        <v>0</v>
      </c>
      <c r="DZ96">
        <f t="shared" si="98"/>
        <v>0</v>
      </c>
      <c r="EA96">
        <f t="shared" si="54"/>
        <v>0</v>
      </c>
      <c r="EB96">
        <f t="shared" si="54"/>
        <v>0</v>
      </c>
      <c r="EC96">
        <f t="shared" si="54"/>
        <v>0</v>
      </c>
      <c r="ED96">
        <f t="shared" si="54"/>
        <v>0</v>
      </c>
      <c r="EE96">
        <f t="shared" si="102"/>
        <v>0</v>
      </c>
      <c r="EF96">
        <f t="shared" si="102"/>
        <v>0</v>
      </c>
      <c r="EG96">
        <f t="shared" si="102"/>
        <v>0</v>
      </c>
      <c r="EH96">
        <v>2</v>
      </c>
      <c r="EI96">
        <f t="shared" si="99"/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f t="shared" si="100"/>
        <v>1</v>
      </c>
      <c r="EZ96">
        <f t="shared" si="100"/>
        <v>0</v>
      </c>
      <c r="FA96">
        <f t="shared" si="100"/>
        <v>0</v>
      </c>
      <c r="FB96">
        <f t="shared" si="100"/>
        <v>0</v>
      </c>
      <c r="FC96">
        <f t="shared" si="55"/>
        <v>0</v>
      </c>
      <c r="FD96">
        <f t="shared" si="55"/>
        <v>0</v>
      </c>
    </row>
    <row r="97" spans="1:160" x14ac:dyDescent="0.35">
      <c r="A97" t="s">
        <v>211</v>
      </c>
      <c r="B97">
        <v>35.186202999999999</v>
      </c>
      <c r="C97">
        <v>-80.747901920000004</v>
      </c>
      <c r="D97">
        <v>2</v>
      </c>
      <c r="E97">
        <f t="shared" si="56"/>
        <v>0</v>
      </c>
      <c r="F97">
        <v>3</v>
      </c>
      <c r="G97">
        <v>4</v>
      </c>
      <c r="H97">
        <f t="shared" si="57"/>
        <v>0</v>
      </c>
      <c r="I97">
        <f t="shared" si="58"/>
        <v>0</v>
      </c>
      <c r="J97">
        <f t="shared" si="59"/>
        <v>0</v>
      </c>
      <c r="K97">
        <f t="shared" si="60"/>
        <v>1</v>
      </c>
      <c r="L97">
        <f t="shared" si="61"/>
        <v>0</v>
      </c>
      <c r="M97">
        <f t="shared" si="62"/>
        <v>0</v>
      </c>
      <c r="N97">
        <f t="shared" si="63"/>
        <v>0</v>
      </c>
      <c r="O97">
        <f t="shared" si="64"/>
        <v>0</v>
      </c>
      <c r="P97">
        <v>3</v>
      </c>
      <c r="Q97">
        <v>3</v>
      </c>
      <c r="R97">
        <v>3</v>
      </c>
      <c r="S97">
        <v>3</v>
      </c>
      <c r="T97">
        <v>5</v>
      </c>
      <c r="U97">
        <v>5</v>
      </c>
      <c r="V97">
        <v>5</v>
      </c>
      <c r="W97">
        <v>5</v>
      </c>
      <c r="X97">
        <v>5</v>
      </c>
      <c r="Y97">
        <v>3</v>
      </c>
      <c r="Z97">
        <v>3</v>
      </c>
      <c r="AA97">
        <v>2</v>
      </c>
      <c r="AB97">
        <f t="shared" si="65"/>
        <v>0</v>
      </c>
      <c r="AC97">
        <v>0</v>
      </c>
      <c r="AD97">
        <f t="shared" si="66"/>
        <v>0</v>
      </c>
      <c r="AE97">
        <f t="shared" si="67"/>
        <v>0</v>
      </c>
      <c r="AF97">
        <f t="shared" si="68"/>
        <v>0</v>
      </c>
      <c r="AG97">
        <f t="shared" si="69"/>
        <v>0</v>
      </c>
      <c r="AH97">
        <f t="shared" si="70"/>
        <v>0</v>
      </c>
      <c r="AI97">
        <f t="shared" si="71"/>
        <v>0</v>
      </c>
      <c r="AJ97">
        <v>1</v>
      </c>
      <c r="AK97">
        <f t="shared" si="72"/>
        <v>1</v>
      </c>
      <c r="AL97">
        <v>15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f t="shared" si="73"/>
        <v>0</v>
      </c>
      <c r="BA97">
        <f t="shared" si="74"/>
        <v>0</v>
      </c>
      <c r="BB97">
        <f t="shared" si="75"/>
        <v>0</v>
      </c>
      <c r="BC97">
        <f t="shared" si="76"/>
        <v>0</v>
      </c>
      <c r="BD97">
        <f t="shared" si="77"/>
        <v>0</v>
      </c>
      <c r="BE97">
        <f t="shared" si="78"/>
        <v>0</v>
      </c>
      <c r="BF97">
        <f t="shared" si="79"/>
        <v>0</v>
      </c>
      <c r="BG97">
        <f t="shared" si="80"/>
        <v>0</v>
      </c>
      <c r="BH97">
        <f t="shared" si="81"/>
        <v>0</v>
      </c>
      <c r="BI97">
        <f t="shared" si="82"/>
        <v>0</v>
      </c>
      <c r="BJ97">
        <f t="shared" si="83"/>
        <v>0</v>
      </c>
      <c r="BK97">
        <f t="shared" si="84"/>
        <v>0</v>
      </c>
      <c r="BL97">
        <f t="shared" si="85"/>
        <v>0</v>
      </c>
      <c r="BM97">
        <f t="shared" si="86"/>
        <v>0</v>
      </c>
      <c r="BN97">
        <f t="shared" si="87"/>
        <v>1</v>
      </c>
      <c r="BO97">
        <f t="shared" si="88"/>
        <v>0</v>
      </c>
      <c r="BP97">
        <f t="shared" si="89"/>
        <v>0</v>
      </c>
      <c r="BQ97">
        <f t="shared" si="90"/>
        <v>0</v>
      </c>
      <c r="BR97">
        <v>2</v>
      </c>
      <c r="BS97">
        <v>2</v>
      </c>
      <c r="BT97">
        <v>2</v>
      </c>
      <c r="BU97">
        <v>2</v>
      </c>
      <c r="BV97">
        <v>5</v>
      </c>
      <c r="BW97">
        <v>2</v>
      </c>
      <c r="BX97">
        <v>5</v>
      </c>
      <c r="BY97">
        <v>2</v>
      </c>
      <c r="BZ97">
        <v>2</v>
      </c>
      <c r="CA97">
        <v>5</v>
      </c>
      <c r="CB97">
        <v>2</v>
      </c>
      <c r="CC97">
        <v>2</v>
      </c>
      <c r="CD97">
        <v>4</v>
      </c>
      <c r="CE97">
        <f t="shared" si="91"/>
        <v>0</v>
      </c>
      <c r="CF97">
        <f t="shared" si="92"/>
        <v>0</v>
      </c>
      <c r="CG97">
        <f t="shared" si="93"/>
        <v>0</v>
      </c>
      <c r="CH97">
        <f t="shared" si="94"/>
        <v>1</v>
      </c>
      <c r="CI97">
        <f t="shared" si="95"/>
        <v>0</v>
      </c>
      <c r="CJ97">
        <f t="shared" si="96"/>
        <v>0</v>
      </c>
      <c r="CL97">
        <v>5</v>
      </c>
      <c r="CM97">
        <v>1</v>
      </c>
      <c r="CN97">
        <v>1</v>
      </c>
      <c r="CO97">
        <v>5</v>
      </c>
      <c r="CP97">
        <v>1</v>
      </c>
      <c r="CQ97">
        <v>5</v>
      </c>
      <c r="CR97">
        <v>1</v>
      </c>
      <c r="CS97">
        <v>2</v>
      </c>
      <c r="CT97">
        <v>3</v>
      </c>
      <c r="CU97">
        <v>4</v>
      </c>
      <c r="CV97">
        <v>5</v>
      </c>
      <c r="CW97">
        <v>6</v>
      </c>
      <c r="CX97">
        <v>7</v>
      </c>
      <c r="CY97">
        <v>8</v>
      </c>
      <c r="CZ97">
        <v>0</v>
      </c>
      <c r="DA97">
        <v>0</v>
      </c>
      <c r="DB97">
        <f t="shared" si="97"/>
        <v>1</v>
      </c>
      <c r="DC97">
        <f t="shared" si="97"/>
        <v>1</v>
      </c>
      <c r="DD97">
        <f t="shared" si="97"/>
        <v>1</v>
      </c>
      <c r="DE97">
        <f t="shared" si="97"/>
        <v>1</v>
      </c>
      <c r="DF97">
        <f t="shared" si="53"/>
        <v>1</v>
      </c>
      <c r="DG97">
        <f t="shared" si="53"/>
        <v>1</v>
      </c>
      <c r="DH97">
        <f t="shared" si="53"/>
        <v>1</v>
      </c>
      <c r="DI97">
        <f t="shared" si="53"/>
        <v>1</v>
      </c>
      <c r="DJ97">
        <f t="shared" si="101"/>
        <v>0</v>
      </c>
      <c r="DK97">
        <f t="shared" si="101"/>
        <v>0</v>
      </c>
      <c r="DL97">
        <f t="shared" si="101"/>
        <v>0</v>
      </c>
      <c r="DM97">
        <v>1</v>
      </c>
      <c r="DN97">
        <v>2</v>
      </c>
      <c r="DO97">
        <v>3</v>
      </c>
      <c r="DP97">
        <v>4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f t="shared" si="98"/>
        <v>1</v>
      </c>
      <c r="DX97">
        <f t="shared" si="98"/>
        <v>1</v>
      </c>
      <c r="DY97">
        <f t="shared" si="98"/>
        <v>1</v>
      </c>
      <c r="DZ97">
        <f t="shared" si="98"/>
        <v>1</v>
      </c>
      <c r="EA97">
        <f t="shared" si="54"/>
        <v>0</v>
      </c>
      <c r="EB97">
        <f t="shared" si="54"/>
        <v>0</v>
      </c>
      <c r="EC97">
        <f t="shared" si="54"/>
        <v>0</v>
      </c>
      <c r="ED97">
        <f t="shared" si="54"/>
        <v>0</v>
      </c>
      <c r="EE97">
        <f t="shared" si="102"/>
        <v>0</v>
      </c>
      <c r="EF97">
        <f t="shared" si="102"/>
        <v>0</v>
      </c>
      <c r="EG97">
        <f t="shared" si="102"/>
        <v>0</v>
      </c>
      <c r="EH97">
        <v>2</v>
      </c>
      <c r="EI97">
        <f t="shared" si="99"/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f t="shared" si="100"/>
        <v>1</v>
      </c>
      <c r="EZ97">
        <f t="shared" si="100"/>
        <v>0</v>
      </c>
      <c r="FA97">
        <f t="shared" si="100"/>
        <v>0</v>
      </c>
      <c r="FB97">
        <f t="shared" si="100"/>
        <v>0</v>
      </c>
      <c r="FC97">
        <f t="shared" si="55"/>
        <v>0</v>
      </c>
      <c r="FD97">
        <f t="shared" si="55"/>
        <v>0</v>
      </c>
    </row>
    <row r="98" spans="1:160" x14ac:dyDescent="0.35">
      <c r="A98" t="s">
        <v>212</v>
      </c>
      <c r="B98">
        <v>44.101394650000003</v>
      </c>
      <c r="C98">
        <v>-122.8063049</v>
      </c>
      <c r="D98">
        <v>2</v>
      </c>
      <c r="E98">
        <f t="shared" si="56"/>
        <v>0</v>
      </c>
      <c r="F98">
        <v>4</v>
      </c>
      <c r="G98">
        <v>6</v>
      </c>
      <c r="H98">
        <f t="shared" si="57"/>
        <v>0</v>
      </c>
      <c r="I98">
        <f t="shared" si="58"/>
        <v>0</v>
      </c>
      <c r="J98">
        <f t="shared" si="59"/>
        <v>0</v>
      </c>
      <c r="K98">
        <f t="shared" si="60"/>
        <v>0</v>
      </c>
      <c r="L98">
        <f t="shared" si="61"/>
        <v>0</v>
      </c>
      <c r="M98">
        <f t="shared" si="62"/>
        <v>1</v>
      </c>
      <c r="N98">
        <f t="shared" si="63"/>
        <v>0</v>
      </c>
      <c r="O98">
        <f t="shared" si="64"/>
        <v>0</v>
      </c>
      <c r="P98">
        <v>5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2</v>
      </c>
      <c r="AB98">
        <f t="shared" si="65"/>
        <v>0</v>
      </c>
      <c r="AC98">
        <v>0</v>
      </c>
      <c r="AD98">
        <f t="shared" si="66"/>
        <v>0</v>
      </c>
      <c r="AE98">
        <f t="shared" si="67"/>
        <v>0</v>
      </c>
      <c r="AF98">
        <f t="shared" si="68"/>
        <v>0</v>
      </c>
      <c r="AG98">
        <f t="shared" si="69"/>
        <v>0</v>
      </c>
      <c r="AH98">
        <f t="shared" si="70"/>
        <v>0</v>
      </c>
      <c r="AI98">
        <f t="shared" si="71"/>
        <v>0</v>
      </c>
      <c r="AJ98">
        <v>2</v>
      </c>
      <c r="AK98">
        <f t="shared" si="72"/>
        <v>0</v>
      </c>
      <c r="AL98">
        <v>18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f t="shared" si="73"/>
        <v>0</v>
      </c>
      <c r="BA98">
        <f t="shared" si="74"/>
        <v>0</v>
      </c>
      <c r="BB98">
        <f t="shared" si="75"/>
        <v>0</v>
      </c>
      <c r="BC98">
        <f t="shared" si="76"/>
        <v>0</v>
      </c>
      <c r="BD98">
        <f t="shared" si="77"/>
        <v>0</v>
      </c>
      <c r="BE98">
        <f t="shared" si="78"/>
        <v>0</v>
      </c>
      <c r="BF98">
        <f t="shared" si="79"/>
        <v>0</v>
      </c>
      <c r="BG98">
        <f t="shared" si="80"/>
        <v>0</v>
      </c>
      <c r="BH98">
        <f t="shared" si="81"/>
        <v>0</v>
      </c>
      <c r="BI98">
        <f t="shared" si="82"/>
        <v>0</v>
      </c>
      <c r="BJ98">
        <f t="shared" si="83"/>
        <v>0</v>
      </c>
      <c r="BK98">
        <f t="shared" si="84"/>
        <v>0</v>
      </c>
      <c r="BL98">
        <f t="shared" si="85"/>
        <v>0</v>
      </c>
      <c r="BM98">
        <f t="shared" si="86"/>
        <v>0</v>
      </c>
      <c r="BN98">
        <f t="shared" si="87"/>
        <v>0</v>
      </c>
      <c r="BO98">
        <f t="shared" si="88"/>
        <v>0</v>
      </c>
      <c r="BP98">
        <f t="shared" si="89"/>
        <v>0</v>
      </c>
      <c r="BQ98">
        <f t="shared" si="90"/>
        <v>1</v>
      </c>
      <c r="BR98">
        <v>3</v>
      </c>
      <c r="BS98">
        <v>3</v>
      </c>
      <c r="BT98">
        <v>3</v>
      </c>
      <c r="BU98">
        <v>3</v>
      </c>
      <c r="BV98">
        <v>3</v>
      </c>
      <c r="BW98">
        <v>3</v>
      </c>
      <c r="BX98">
        <v>3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6</v>
      </c>
      <c r="CE98">
        <f t="shared" si="91"/>
        <v>0</v>
      </c>
      <c r="CF98">
        <f t="shared" si="92"/>
        <v>0</v>
      </c>
      <c r="CG98">
        <f t="shared" si="93"/>
        <v>0</v>
      </c>
      <c r="CH98">
        <f t="shared" si="94"/>
        <v>0</v>
      </c>
      <c r="CI98">
        <f t="shared" si="95"/>
        <v>0</v>
      </c>
      <c r="CJ98">
        <f t="shared" si="96"/>
        <v>1</v>
      </c>
      <c r="CK98" t="s">
        <v>179</v>
      </c>
      <c r="CL98">
        <v>3</v>
      </c>
      <c r="CM98">
        <v>3</v>
      </c>
      <c r="CN98">
        <v>3</v>
      </c>
      <c r="CO98">
        <v>3</v>
      </c>
      <c r="CP98">
        <v>3</v>
      </c>
      <c r="CQ98">
        <v>3</v>
      </c>
      <c r="CR98">
        <v>10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f t="shared" si="97"/>
        <v>0</v>
      </c>
      <c r="DC98">
        <f t="shared" si="97"/>
        <v>0</v>
      </c>
      <c r="DD98">
        <f t="shared" si="97"/>
        <v>0</v>
      </c>
      <c r="DE98">
        <f t="shared" si="97"/>
        <v>0</v>
      </c>
      <c r="DF98">
        <f t="shared" si="53"/>
        <v>0</v>
      </c>
      <c r="DG98">
        <f t="shared" si="53"/>
        <v>0</v>
      </c>
      <c r="DH98">
        <f t="shared" si="53"/>
        <v>0</v>
      </c>
      <c r="DI98">
        <f t="shared" si="53"/>
        <v>0</v>
      </c>
      <c r="DJ98">
        <f t="shared" si="101"/>
        <v>0</v>
      </c>
      <c r="DK98">
        <f t="shared" si="101"/>
        <v>1</v>
      </c>
      <c r="DL98">
        <f t="shared" si="101"/>
        <v>0</v>
      </c>
      <c r="DM98">
        <v>10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f t="shared" si="98"/>
        <v>0</v>
      </c>
      <c r="DX98">
        <f t="shared" si="98"/>
        <v>0</v>
      </c>
      <c r="DY98">
        <f t="shared" si="98"/>
        <v>0</v>
      </c>
      <c r="DZ98">
        <f t="shared" si="98"/>
        <v>0</v>
      </c>
      <c r="EA98">
        <f t="shared" si="54"/>
        <v>0</v>
      </c>
      <c r="EB98">
        <f t="shared" si="54"/>
        <v>0</v>
      </c>
      <c r="EC98">
        <f t="shared" si="54"/>
        <v>0</v>
      </c>
      <c r="ED98">
        <f t="shared" si="54"/>
        <v>0</v>
      </c>
      <c r="EE98">
        <f t="shared" si="102"/>
        <v>0</v>
      </c>
      <c r="EF98">
        <f t="shared" si="102"/>
        <v>1</v>
      </c>
      <c r="EG98">
        <f t="shared" si="102"/>
        <v>0</v>
      </c>
      <c r="EH98">
        <v>2</v>
      </c>
      <c r="EI98">
        <f t="shared" si="99"/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f t="shared" si="100"/>
        <v>1</v>
      </c>
      <c r="EZ98">
        <f t="shared" si="100"/>
        <v>0</v>
      </c>
      <c r="FA98">
        <f t="shared" si="100"/>
        <v>0</v>
      </c>
      <c r="FB98">
        <f t="shared" si="100"/>
        <v>0</v>
      </c>
      <c r="FC98">
        <f t="shared" si="55"/>
        <v>0</v>
      </c>
      <c r="FD98">
        <f t="shared" si="55"/>
        <v>0</v>
      </c>
    </row>
    <row r="99" spans="1:160" x14ac:dyDescent="0.35">
      <c r="A99" t="s">
        <v>213</v>
      </c>
      <c r="B99">
        <v>41.843902589999999</v>
      </c>
      <c r="C99">
        <v>-86.216400149999998</v>
      </c>
      <c r="D99">
        <v>2</v>
      </c>
      <c r="E99">
        <f t="shared" si="56"/>
        <v>0</v>
      </c>
      <c r="F99">
        <v>4</v>
      </c>
      <c r="G99">
        <v>6</v>
      </c>
      <c r="H99">
        <f t="shared" si="57"/>
        <v>0</v>
      </c>
      <c r="I99">
        <f t="shared" si="58"/>
        <v>0</v>
      </c>
      <c r="J99">
        <f t="shared" si="59"/>
        <v>0</v>
      </c>
      <c r="K99">
        <f t="shared" si="60"/>
        <v>0</v>
      </c>
      <c r="L99">
        <f t="shared" si="61"/>
        <v>0</v>
      </c>
      <c r="M99">
        <f t="shared" si="62"/>
        <v>1</v>
      </c>
      <c r="N99">
        <f t="shared" si="63"/>
        <v>0</v>
      </c>
      <c r="O99">
        <f t="shared" si="64"/>
        <v>0</v>
      </c>
      <c r="P99">
        <v>4</v>
      </c>
      <c r="Q99">
        <v>1</v>
      </c>
      <c r="R99">
        <v>3</v>
      </c>
      <c r="S99">
        <v>4</v>
      </c>
      <c r="T99">
        <v>2</v>
      </c>
      <c r="U99">
        <v>4</v>
      </c>
      <c r="V99">
        <v>2</v>
      </c>
      <c r="W99">
        <v>4</v>
      </c>
      <c r="X99">
        <v>1</v>
      </c>
      <c r="Y99">
        <v>3</v>
      </c>
      <c r="Z99">
        <v>3</v>
      </c>
      <c r="AA99">
        <v>2</v>
      </c>
      <c r="AB99">
        <f t="shared" si="65"/>
        <v>0</v>
      </c>
      <c r="AC99">
        <v>0</v>
      </c>
      <c r="AD99">
        <f t="shared" si="66"/>
        <v>0</v>
      </c>
      <c r="AE99">
        <f t="shared" si="67"/>
        <v>0</v>
      </c>
      <c r="AF99">
        <f t="shared" si="68"/>
        <v>0</v>
      </c>
      <c r="AG99">
        <f t="shared" si="69"/>
        <v>0</v>
      </c>
      <c r="AH99">
        <f t="shared" si="70"/>
        <v>0</v>
      </c>
      <c r="AI99">
        <f t="shared" si="71"/>
        <v>0</v>
      </c>
      <c r="AJ99">
        <v>2</v>
      </c>
      <c r="AK99">
        <f t="shared" si="72"/>
        <v>0</v>
      </c>
      <c r="AL99">
        <v>18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f t="shared" si="73"/>
        <v>0</v>
      </c>
      <c r="BA99">
        <f t="shared" si="74"/>
        <v>0</v>
      </c>
      <c r="BB99">
        <f t="shared" si="75"/>
        <v>0</v>
      </c>
      <c r="BC99">
        <f t="shared" si="76"/>
        <v>0</v>
      </c>
      <c r="BD99">
        <f t="shared" si="77"/>
        <v>0</v>
      </c>
      <c r="BE99">
        <f t="shared" si="78"/>
        <v>0</v>
      </c>
      <c r="BF99">
        <f t="shared" si="79"/>
        <v>0</v>
      </c>
      <c r="BG99">
        <f t="shared" si="80"/>
        <v>0</v>
      </c>
      <c r="BH99">
        <f t="shared" si="81"/>
        <v>0</v>
      </c>
      <c r="BI99">
        <f t="shared" si="82"/>
        <v>0</v>
      </c>
      <c r="BJ99">
        <f t="shared" si="83"/>
        <v>0</v>
      </c>
      <c r="BK99">
        <f t="shared" si="84"/>
        <v>0</v>
      </c>
      <c r="BL99">
        <f t="shared" si="85"/>
        <v>0</v>
      </c>
      <c r="BM99">
        <f t="shared" si="86"/>
        <v>0</v>
      </c>
      <c r="BN99">
        <f t="shared" si="87"/>
        <v>0</v>
      </c>
      <c r="BO99">
        <f t="shared" si="88"/>
        <v>0</v>
      </c>
      <c r="BP99">
        <f t="shared" si="89"/>
        <v>0</v>
      </c>
      <c r="BQ99">
        <f t="shared" si="90"/>
        <v>1</v>
      </c>
      <c r="BR99">
        <v>3</v>
      </c>
      <c r="BS99">
        <v>5</v>
      </c>
      <c r="BT99">
        <v>4</v>
      </c>
      <c r="BU99">
        <v>3</v>
      </c>
      <c r="BV99">
        <v>4</v>
      </c>
      <c r="BW99">
        <v>5</v>
      </c>
      <c r="BX99">
        <v>4</v>
      </c>
      <c r="BY99">
        <v>3</v>
      </c>
      <c r="BZ99">
        <v>4</v>
      </c>
      <c r="CA99">
        <v>3</v>
      </c>
      <c r="CB99">
        <v>3</v>
      </c>
      <c r="CC99">
        <v>4</v>
      </c>
      <c r="CD99">
        <v>3</v>
      </c>
      <c r="CE99">
        <f t="shared" si="91"/>
        <v>0</v>
      </c>
      <c r="CF99">
        <f t="shared" si="92"/>
        <v>0</v>
      </c>
      <c r="CG99">
        <f t="shared" si="93"/>
        <v>1</v>
      </c>
      <c r="CH99">
        <f t="shared" si="94"/>
        <v>0</v>
      </c>
      <c r="CI99">
        <f t="shared" si="95"/>
        <v>0</v>
      </c>
      <c r="CJ99">
        <f t="shared" si="96"/>
        <v>0</v>
      </c>
      <c r="CL99">
        <v>3</v>
      </c>
      <c r="CM99">
        <v>3</v>
      </c>
      <c r="CN99">
        <v>4</v>
      </c>
      <c r="CO99">
        <v>3</v>
      </c>
      <c r="CP99">
        <v>3</v>
      </c>
      <c r="CQ99">
        <v>4</v>
      </c>
      <c r="CR99">
        <v>8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f t="shared" si="97"/>
        <v>0</v>
      </c>
      <c r="DC99">
        <f t="shared" si="97"/>
        <v>0</v>
      </c>
      <c r="DD99">
        <f t="shared" si="97"/>
        <v>0</v>
      </c>
      <c r="DE99">
        <f t="shared" si="97"/>
        <v>0</v>
      </c>
      <c r="DF99">
        <f t="shared" si="53"/>
        <v>0</v>
      </c>
      <c r="DG99">
        <f t="shared" si="53"/>
        <v>0</v>
      </c>
      <c r="DH99">
        <f t="shared" si="53"/>
        <v>0</v>
      </c>
      <c r="DI99">
        <f t="shared" si="53"/>
        <v>1</v>
      </c>
      <c r="DJ99">
        <f t="shared" si="101"/>
        <v>0</v>
      </c>
      <c r="DK99">
        <f t="shared" si="101"/>
        <v>0</v>
      </c>
      <c r="DL99">
        <f t="shared" si="101"/>
        <v>0</v>
      </c>
      <c r="DM99">
        <v>8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f t="shared" si="98"/>
        <v>0</v>
      </c>
      <c r="DX99">
        <f t="shared" si="98"/>
        <v>0</v>
      </c>
      <c r="DY99">
        <f t="shared" si="98"/>
        <v>0</v>
      </c>
      <c r="DZ99">
        <f t="shared" si="98"/>
        <v>0</v>
      </c>
      <c r="EA99">
        <f t="shared" si="54"/>
        <v>0</v>
      </c>
      <c r="EB99">
        <f t="shared" si="54"/>
        <v>0</v>
      </c>
      <c r="EC99">
        <f t="shared" si="54"/>
        <v>0</v>
      </c>
      <c r="ED99">
        <f t="shared" si="54"/>
        <v>1</v>
      </c>
      <c r="EE99">
        <f t="shared" si="102"/>
        <v>0</v>
      </c>
      <c r="EF99">
        <f t="shared" si="102"/>
        <v>0</v>
      </c>
      <c r="EG99">
        <f t="shared" si="102"/>
        <v>0</v>
      </c>
      <c r="EH99">
        <v>2</v>
      </c>
      <c r="EI99">
        <f t="shared" si="99"/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f t="shared" si="100"/>
        <v>1</v>
      </c>
      <c r="EZ99">
        <f t="shared" si="100"/>
        <v>0</v>
      </c>
      <c r="FA99">
        <f t="shared" si="100"/>
        <v>0</v>
      </c>
      <c r="FB99">
        <f t="shared" si="100"/>
        <v>0</v>
      </c>
      <c r="FC99">
        <f t="shared" si="55"/>
        <v>0</v>
      </c>
      <c r="FD99">
        <f t="shared" si="55"/>
        <v>0</v>
      </c>
    </row>
    <row r="100" spans="1:160" x14ac:dyDescent="0.35">
      <c r="A100" t="s">
        <v>214</v>
      </c>
      <c r="B100">
        <v>43.044296260000003</v>
      </c>
      <c r="C100">
        <v>-83.519203189999999</v>
      </c>
      <c r="D100">
        <v>2</v>
      </c>
      <c r="E100">
        <f t="shared" si="56"/>
        <v>0</v>
      </c>
      <c r="F100">
        <v>4</v>
      </c>
      <c r="G100">
        <v>6</v>
      </c>
      <c r="H100">
        <f t="shared" si="57"/>
        <v>0</v>
      </c>
      <c r="I100">
        <f t="shared" si="58"/>
        <v>0</v>
      </c>
      <c r="J100">
        <f t="shared" si="59"/>
        <v>0</v>
      </c>
      <c r="K100">
        <f t="shared" si="60"/>
        <v>0</v>
      </c>
      <c r="L100">
        <f t="shared" si="61"/>
        <v>0</v>
      </c>
      <c r="M100">
        <f t="shared" si="62"/>
        <v>1</v>
      </c>
      <c r="N100">
        <f t="shared" si="63"/>
        <v>0</v>
      </c>
      <c r="O100">
        <f t="shared" si="64"/>
        <v>0</v>
      </c>
      <c r="P100">
        <v>1</v>
      </c>
      <c r="Q100">
        <v>3</v>
      </c>
      <c r="R100">
        <v>1</v>
      </c>
      <c r="S100">
        <v>1</v>
      </c>
      <c r="T100">
        <v>2</v>
      </c>
      <c r="U100">
        <v>5</v>
      </c>
      <c r="V100">
        <v>2</v>
      </c>
      <c r="W100">
        <v>2</v>
      </c>
      <c r="X100">
        <v>3</v>
      </c>
      <c r="Y100">
        <v>1</v>
      </c>
      <c r="Z100">
        <v>3</v>
      </c>
      <c r="AA100">
        <v>2</v>
      </c>
      <c r="AB100">
        <f t="shared" si="65"/>
        <v>0</v>
      </c>
      <c r="AC100">
        <v>0</v>
      </c>
      <c r="AD100">
        <f t="shared" si="66"/>
        <v>0</v>
      </c>
      <c r="AE100">
        <f t="shared" si="67"/>
        <v>0</v>
      </c>
      <c r="AF100">
        <f t="shared" si="68"/>
        <v>0</v>
      </c>
      <c r="AG100">
        <f t="shared" si="69"/>
        <v>0</v>
      </c>
      <c r="AH100">
        <f t="shared" si="70"/>
        <v>0</v>
      </c>
      <c r="AI100">
        <f t="shared" si="71"/>
        <v>0</v>
      </c>
      <c r="AJ100">
        <v>2</v>
      </c>
      <c r="AK100">
        <f t="shared" si="72"/>
        <v>0</v>
      </c>
      <c r="AL100">
        <v>18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f t="shared" si="73"/>
        <v>0</v>
      </c>
      <c r="BA100">
        <f t="shared" si="74"/>
        <v>0</v>
      </c>
      <c r="BB100">
        <f t="shared" si="75"/>
        <v>0</v>
      </c>
      <c r="BC100">
        <f t="shared" si="76"/>
        <v>0</v>
      </c>
      <c r="BD100">
        <f t="shared" si="77"/>
        <v>0</v>
      </c>
      <c r="BE100">
        <f t="shared" si="78"/>
        <v>0</v>
      </c>
      <c r="BF100">
        <f t="shared" si="79"/>
        <v>0</v>
      </c>
      <c r="BG100">
        <f t="shared" si="80"/>
        <v>0</v>
      </c>
      <c r="BH100">
        <f t="shared" si="81"/>
        <v>0</v>
      </c>
      <c r="BI100">
        <f t="shared" si="82"/>
        <v>0</v>
      </c>
      <c r="BJ100">
        <f t="shared" si="83"/>
        <v>0</v>
      </c>
      <c r="BK100">
        <f t="shared" si="84"/>
        <v>0</v>
      </c>
      <c r="BL100">
        <f t="shared" si="85"/>
        <v>0</v>
      </c>
      <c r="BM100">
        <f t="shared" si="86"/>
        <v>0</v>
      </c>
      <c r="BN100">
        <f t="shared" si="87"/>
        <v>0</v>
      </c>
      <c r="BO100">
        <f t="shared" si="88"/>
        <v>0</v>
      </c>
      <c r="BP100">
        <f t="shared" si="89"/>
        <v>0</v>
      </c>
      <c r="BQ100">
        <f t="shared" si="90"/>
        <v>1</v>
      </c>
      <c r="BR100">
        <v>5</v>
      </c>
      <c r="BS100">
        <v>5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5</v>
      </c>
      <c r="CA100">
        <v>3</v>
      </c>
      <c r="CB100">
        <v>3</v>
      </c>
      <c r="CC100">
        <v>2</v>
      </c>
      <c r="CD100">
        <v>2</v>
      </c>
      <c r="CE100">
        <f t="shared" si="91"/>
        <v>0</v>
      </c>
      <c r="CF100">
        <f t="shared" si="92"/>
        <v>1</v>
      </c>
      <c r="CG100">
        <f t="shared" si="93"/>
        <v>0</v>
      </c>
      <c r="CH100">
        <f t="shared" si="94"/>
        <v>0</v>
      </c>
      <c r="CI100">
        <f t="shared" si="95"/>
        <v>0</v>
      </c>
      <c r="CJ100">
        <f t="shared" si="96"/>
        <v>0</v>
      </c>
      <c r="CL100">
        <v>3</v>
      </c>
      <c r="CM100">
        <v>3</v>
      </c>
      <c r="CN100">
        <v>2</v>
      </c>
      <c r="CO100">
        <v>3</v>
      </c>
      <c r="CP100">
        <v>4</v>
      </c>
      <c r="CQ100">
        <v>4</v>
      </c>
      <c r="CR100">
        <v>1</v>
      </c>
      <c r="CS100">
        <v>3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f t="shared" si="97"/>
        <v>1</v>
      </c>
      <c r="DC100">
        <f t="shared" si="97"/>
        <v>0</v>
      </c>
      <c r="DD100">
        <f t="shared" si="97"/>
        <v>1</v>
      </c>
      <c r="DE100">
        <f t="shared" si="97"/>
        <v>0</v>
      </c>
      <c r="DF100">
        <f t="shared" si="53"/>
        <v>0</v>
      </c>
      <c r="DG100">
        <f t="shared" si="53"/>
        <v>0</v>
      </c>
      <c r="DH100">
        <f t="shared" si="53"/>
        <v>0</v>
      </c>
      <c r="DI100">
        <f t="shared" si="53"/>
        <v>0</v>
      </c>
      <c r="DJ100">
        <f t="shared" si="101"/>
        <v>0</v>
      </c>
      <c r="DK100">
        <f t="shared" si="101"/>
        <v>0</v>
      </c>
      <c r="DL100">
        <f t="shared" si="101"/>
        <v>0</v>
      </c>
      <c r="DM100">
        <v>1</v>
      </c>
      <c r="DN100">
        <v>3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f t="shared" si="98"/>
        <v>1</v>
      </c>
      <c r="DX100">
        <f t="shared" si="98"/>
        <v>0</v>
      </c>
      <c r="DY100">
        <f t="shared" si="98"/>
        <v>1</v>
      </c>
      <c r="DZ100">
        <f t="shared" si="98"/>
        <v>0</v>
      </c>
      <c r="EA100">
        <f t="shared" si="54"/>
        <v>0</v>
      </c>
      <c r="EB100">
        <f t="shared" si="54"/>
        <v>0</v>
      </c>
      <c r="EC100">
        <f t="shared" si="54"/>
        <v>0</v>
      </c>
      <c r="ED100">
        <f t="shared" si="54"/>
        <v>0</v>
      </c>
      <c r="EE100">
        <f t="shared" si="102"/>
        <v>0</v>
      </c>
      <c r="EF100">
        <f t="shared" si="102"/>
        <v>0</v>
      </c>
      <c r="EG100">
        <f t="shared" si="102"/>
        <v>0</v>
      </c>
      <c r="EH100">
        <v>2</v>
      </c>
      <c r="EI100">
        <f t="shared" si="99"/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f t="shared" si="100"/>
        <v>1</v>
      </c>
      <c r="EZ100">
        <f t="shared" si="100"/>
        <v>0</v>
      </c>
      <c r="FA100">
        <f t="shared" si="100"/>
        <v>0</v>
      </c>
      <c r="FB100">
        <f t="shared" si="100"/>
        <v>0</v>
      </c>
      <c r="FC100">
        <f t="shared" si="55"/>
        <v>0</v>
      </c>
      <c r="FD100">
        <f t="shared" si="55"/>
        <v>0</v>
      </c>
    </row>
    <row r="101" spans="1:160" x14ac:dyDescent="0.35">
      <c r="A101" t="s">
        <v>215</v>
      </c>
      <c r="B101">
        <v>40.714996339999999</v>
      </c>
      <c r="C101">
        <v>-111.8934021</v>
      </c>
      <c r="D101">
        <v>1</v>
      </c>
      <c r="E101">
        <f t="shared" si="56"/>
        <v>1</v>
      </c>
      <c r="F101">
        <v>3</v>
      </c>
      <c r="G101">
        <v>2</v>
      </c>
      <c r="H101">
        <f t="shared" si="57"/>
        <v>0</v>
      </c>
      <c r="I101">
        <f t="shared" si="58"/>
        <v>1</v>
      </c>
      <c r="J101">
        <f t="shared" si="59"/>
        <v>0</v>
      </c>
      <c r="K101">
        <f t="shared" si="60"/>
        <v>0</v>
      </c>
      <c r="L101">
        <f t="shared" si="61"/>
        <v>0</v>
      </c>
      <c r="M101">
        <f t="shared" si="62"/>
        <v>0</v>
      </c>
      <c r="N101">
        <f t="shared" si="63"/>
        <v>0</v>
      </c>
      <c r="O101">
        <f t="shared" si="64"/>
        <v>0</v>
      </c>
      <c r="P101">
        <v>3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1</v>
      </c>
      <c r="AB101">
        <f t="shared" si="65"/>
        <v>1</v>
      </c>
      <c r="AC101" t="s">
        <v>150</v>
      </c>
      <c r="AD101">
        <f t="shared" si="66"/>
        <v>0</v>
      </c>
      <c r="AE101">
        <f t="shared" si="67"/>
        <v>1</v>
      </c>
      <c r="AF101">
        <f t="shared" si="68"/>
        <v>0</v>
      </c>
      <c r="AG101">
        <f t="shared" si="69"/>
        <v>1</v>
      </c>
      <c r="AH101">
        <f t="shared" si="70"/>
        <v>0</v>
      </c>
      <c r="AI101">
        <f t="shared" si="71"/>
        <v>1</v>
      </c>
      <c r="AJ101">
        <v>2</v>
      </c>
      <c r="AK101">
        <f t="shared" si="72"/>
        <v>0</v>
      </c>
      <c r="AL101">
        <v>18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f t="shared" si="73"/>
        <v>0</v>
      </c>
      <c r="BA101">
        <f t="shared" si="74"/>
        <v>0</v>
      </c>
      <c r="BB101">
        <f t="shared" si="75"/>
        <v>0</v>
      </c>
      <c r="BC101">
        <f t="shared" si="76"/>
        <v>0</v>
      </c>
      <c r="BD101">
        <f t="shared" si="77"/>
        <v>0</v>
      </c>
      <c r="BE101">
        <f t="shared" si="78"/>
        <v>0</v>
      </c>
      <c r="BF101">
        <f t="shared" si="79"/>
        <v>0</v>
      </c>
      <c r="BG101">
        <f t="shared" si="80"/>
        <v>0</v>
      </c>
      <c r="BH101">
        <f t="shared" si="81"/>
        <v>0</v>
      </c>
      <c r="BI101">
        <f t="shared" si="82"/>
        <v>0</v>
      </c>
      <c r="BJ101">
        <f t="shared" si="83"/>
        <v>0</v>
      </c>
      <c r="BK101">
        <f t="shared" si="84"/>
        <v>0</v>
      </c>
      <c r="BL101">
        <f t="shared" si="85"/>
        <v>0</v>
      </c>
      <c r="BM101">
        <f t="shared" si="86"/>
        <v>0</v>
      </c>
      <c r="BN101">
        <f t="shared" si="87"/>
        <v>0</v>
      </c>
      <c r="BO101">
        <f t="shared" si="88"/>
        <v>0</v>
      </c>
      <c r="BP101">
        <f t="shared" si="89"/>
        <v>0</v>
      </c>
      <c r="BQ101">
        <f t="shared" si="90"/>
        <v>1</v>
      </c>
      <c r="BR101">
        <v>5</v>
      </c>
      <c r="BS101">
        <v>5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5</v>
      </c>
      <c r="BZ101">
        <v>5</v>
      </c>
      <c r="CA101">
        <v>5</v>
      </c>
      <c r="CB101">
        <v>5</v>
      </c>
      <c r="CC101">
        <v>5</v>
      </c>
      <c r="CD101">
        <v>5</v>
      </c>
      <c r="CE101">
        <f t="shared" si="91"/>
        <v>0</v>
      </c>
      <c r="CF101">
        <f t="shared" si="92"/>
        <v>0</v>
      </c>
      <c r="CG101">
        <f t="shared" si="93"/>
        <v>0</v>
      </c>
      <c r="CH101">
        <f t="shared" si="94"/>
        <v>0</v>
      </c>
      <c r="CI101">
        <f t="shared" si="95"/>
        <v>1</v>
      </c>
      <c r="CJ101">
        <f t="shared" si="96"/>
        <v>0</v>
      </c>
      <c r="CL101">
        <v>3</v>
      </c>
      <c r="CM101">
        <v>3</v>
      </c>
      <c r="CN101">
        <v>3</v>
      </c>
      <c r="CO101">
        <v>3</v>
      </c>
      <c r="CP101">
        <v>3</v>
      </c>
      <c r="CQ101">
        <v>3</v>
      </c>
      <c r="CR101">
        <v>1</v>
      </c>
      <c r="CS101">
        <v>3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f t="shared" si="97"/>
        <v>1</v>
      </c>
      <c r="DC101">
        <f t="shared" si="97"/>
        <v>0</v>
      </c>
      <c r="DD101">
        <f t="shared" si="97"/>
        <v>1</v>
      </c>
      <c r="DE101">
        <f t="shared" si="97"/>
        <v>0</v>
      </c>
      <c r="DF101">
        <f t="shared" si="53"/>
        <v>0</v>
      </c>
      <c r="DG101">
        <f t="shared" si="53"/>
        <v>0</v>
      </c>
      <c r="DH101">
        <f t="shared" si="53"/>
        <v>0</v>
      </c>
      <c r="DI101">
        <f t="shared" si="53"/>
        <v>0</v>
      </c>
      <c r="DJ101">
        <f t="shared" si="101"/>
        <v>0</v>
      </c>
      <c r="DK101">
        <f t="shared" si="101"/>
        <v>0</v>
      </c>
      <c r="DL101">
        <f t="shared" si="101"/>
        <v>0</v>
      </c>
      <c r="DM101">
        <v>1</v>
      </c>
      <c r="DN101">
        <v>3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f t="shared" si="98"/>
        <v>1</v>
      </c>
      <c r="DX101">
        <f t="shared" si="98"/>
        <v>0</v>
      </c>
      <c r="DY101">
        <f t="shared" si="98"/>
        <v>1</v>
      </c>
      <c r="DZ101">
        <f t="shared" si="98"/>
        <v>0</v>
      </c>
      <c r="EA101">
        <f t="shared" si="54"/>
        <v>0</v>
      </c>
      <c r="EB101">
        <f t="shared" si="54"/>
        <v>0</v>
      </c>
      <c r="EC101">
        <f t="shared" si="54"/>
        <v>0</v>
      </c>
      <c r="ED101">
        <f t="shared" si="54"/>
        <v>0</v>
      </c>
      <c r="EE101">
        <f t="shared" si="102"/>
        <v>0</v>
      </c>
      <c r="EF101">
        <f t="shared" si="102"/>
        <v>0</v>
      </c>
      <c r="EG101">
        <f t="shared" si="102"/>
        <v>0</v>
      </c>
      <c r="EH101">
        <v>1</v>
      </c>
      <c r="EI101">
        <f t="shared" si="99"/>
        <v>1</v>
      </c>
      <c r="EJ101">
        <v>4</v>
      </c>
      <c r="EK101">
        <v>5</v>
      </c>
      <c r="EL101">
        <v>5</v>
      </c>
      <c r="EM101">
        <v>5</v>
      </c>
      <c r="EN101">
        <v>5</v>
      </c>
      <c r="EO101">
        <v>5</v>
      </c>
      <c r="EP101">
        <v>5</v>
      </c>
      <c r="EQ101">
        <v>5</v>
      </c>
      <c r="ER101">
        <v>5</v>
      </c>
      <c r="ES101">
        <v>5</v>
      </c>
      <c r="ET101">
        <v>5</v>
      </c>
      <c r="EU101">
        <v>5</v>
      </c>
      <c r="EV101">
        <v>5</v>
      </c>
      <c r="EW101">
        <v>5</v>
      </c>
      <c r="EX101">
        <v>5</v>
      </c>
      <c r="EY101">
        <f t="shared" si="100"/>
        <v>0</v>
      </c>
      <c r="EZ101">
        <f t="shared" si="100"/>
        <v>0</v>
      </c>
      <c r="FA101">
        <f t="shared" si="100"/>
        <v>0</v>
      </c>
      <c r="FB101">
        <f t="shared" si="100"/>
        <v>0</v>
      </c>
      <c r="FC101">
        <f t="shared" si="55"/>
        <v>0</v>
      </c>
      <c r="FD101">
        <f t="shared" si="55"/>
        <v>1</v>
      </c>
    </row>
    <row r="102" spans="1:160" x14ac:dyDescent="0.35">
      <c r="A102" t="s">
        <v>216</v>
      </c>
      <c r="B102">
        <v>35.745407100000001</v>
      </c>
      <c r="C102">
        <v>-81.684799190000007</v>
      </c>
      <c r="D102">
        <v>2</v>
      </c>
      <c r="E102">
        <f t="shared" si="56"/>
        <v>0</v>
      </c>
      <c r="F102">
        <v>4</v>
      </c>
      <c r="G102">
        <v>6</v>
      </c>
      <c r="H102">
        <f t="shared" si="57"/>
        <v>0</v>
      </c>
      <c r="I102">
        <f t="shared" si="58"/>
        <v>0</v>
      </c>
      <c r="J102">
        <f t="shared" si="59"/>
        <v>0</v>
      </c>
      <c r="K102">
        <f t="shared" si="60"/>
        <v>0</v>
      </c>
      <c r="L102">
        <f t="shared" si="61"/>
        <v>0</v>
      </c>
      <c r="M102">
        <f t="shared" si="62"/>
        <v>1</v>
      </c>
      <c r="N102">
        <f t="shared" si="63"/>
        <v>0</v>
      </c>
      <c r="O102">
        <f t="shared" si="64"/>
        <v>0</v>
      </c>
      <c r="P102">
        <v>4</v>
      </c>
      <c r="Q102">
        <v>4</v>
      </c>
      <c r="R102">
        <v>3</v>
      </c>
      <c r="S102">
        <v>2</v>
      </c>
      <c r="T102">
        <v>3</v>
      </c>
      <c r="U102">
        <v>3</v>
      </c>
      <c r="V102">
        <v>2</v>
      </c>
      <c r="W102">
        <v>3</v>
      </c>
      <c r="X102">
        <v>3</v>
      </c>
      <c r="Y102">
        <v>2</v>
      </c>
      <c r="Z102">
        <v>3</v>
      </c>
      <c r="AA102">
        <v>1</v>
      </c>
      <c r="AB102">
        <f t="shared" si="65"/>
        <v>1</v>
      </c>
      <c r="AC102">
        <v>2</v>
      </c>
      <c r="AD102">
        <f t="shared" si="66"/>
        <v>0</v>
      </c>
      <c r="AE102">
        <f t="shared" si="67"/>
        <v>1</v>
      </c>
      <c r="AF102">
        <f t="shared" si="68"/>
        <v>0</v>
      </c>
      <c r="AG102">
        <f t="shared" si="69"/>
        <v>0</v>
      </c>
      <c r="AH102">
        <f t="shared" si="70"/>
        <v>0</v>
      </c>
      <c r="AI102">
        <f t="shared" si="71"/>
        <v>0</v>
      </c>
      <c r="AJ102">
        <v>1</v>
      </c>
      <c r="AK102">
        <f t="shared" si="72"/>
        <v>1</v>
      </c>
      <c r="AL102">
        <v>15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f t="shared" si="73"/>
        <v>0</v>
      </c>
      <c r="BA102">
        <f t="shared" si="74"/>
        <v>0</v>
      </c>
      <c r="BB102">
        <f t="shared" si="75"/>
        <v>0</v>
      </c>
      <c r="BC102">
        <f t="shared" si="76"/>
        <v>0</v>
      </c>
      <c r="BD102">
        <f t="shared" si="77"/>
        <v>0</v>
      </c>
      <c r="BE102">
        <f t="shared" si="78"/>
        <v>0</v>
      </c>
      <c r="BF102">
        <f t="shared" si="79"/>
        <v>0</v>
      </c>
      <c r="BG102">
        <f t="shared" si="80"/>
        <v>0</v>
      </c>
      <c r="BH102">
        <f t="shared" si="81"/>
        <v>0</v>
      </c>
      <c r="BI102">
        <f t="shared" si="82"/>
        <v>0</v>
      </c>
      <c r="BJ102">
        <f t="shared" si="83"/>
        <v>0</v>
      </c>
      <c r="BK102">
        <f t="shared" si="84"/>
        <v>0</v>
      </c>
      <c r="BL102">
        <f t="shared" si="85"/>
        <v>0</v>
      </c>
      <c r="BM102">
        <f t="shared" si="86"/>
        <v>0</v>
      </c>
      <c r="BN102">
        <f t="shared" si="87"/>
        <v>1</v>
      </c>
      <c r="BO102">
        <f t="shared" si="88"/>
        <v>0</v>
      </c>
      <c r="BP102">
        <f t="shared" si="89"/>
        <v>0</v>
      </c>
      <c r="BQ102">
        <f t="shared" si="90"/>
        <v>0</v>
      </c>
      <c r="BR102">
        <v>3</v>
      </c>
      <c r="BS102">
        <v>4</v>
      </c>
      <c r="BT102">
        <v>1</v>
      </c>
      <c r="BU102">
        <v>4</v>
      </c>
      <c r="BV102">
        <v>2</v>
      </c>
      <c r="BW102">
        <v>4</v>
      </c>
      <c r="BX102">
        <v>4</v>
      </c>
      <c r="BY102">
        <v>3</v>
      </c>
      <c r="BZ102">
        <v>4</v>
      </c>
      <c r="CA102">
        <v>4</v>
      </c>
      <c r="CB102">
        <v>1</v>
      </c>
      <c r="CC102">
        <v>3</v>
      </c>
      <c r="CD102">
        <v>2</v>
      </c>
      <c r="CE102">
        <f t="shared" si="91"/>
        <v>0</v>
      </c>
      <c r="CF102">
        <f t="shared" si="92"/>
        <v>1</v>
      </c>
      <c r="CG102">
        <f t="shared" si="93"/>
        <v>0</v>
      </c>
      <c r="CH102">
        <f t="shared" si="94"/>
        <v>0</v>
      </c>
      <c r="CI102">
        <f t="shared" si="95"/>
        <v>0</v>
      </c>
      <c r="CJ102">
        <f t="shared" si="96"/>
        <v>0</v>
      </c>
      <c r="CL102">
        <v>3</v>
      </c>
      <c r="CM102">
        <v>3</v>
      </c>
      <c r="CN102">
        <v>3</v>
      </c>
      <c r="CO102">
        <v>2</v>
      </c>
      <c r="CP102">
        <v>3</v>
      </c>
      <c r="CQ102">
        <v>3</v>
      </c>
      <c r="CR102">
        <v>4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f t="shared" si="97"/>
        <v>0</v>
      </c>
      <c r="DC102">
        <f t="shared" si="97"/>
        <v>0</v>
      </c>
      <c r="DD102">
        <f t="shared" si="97"/>
        <v>0</v>
      </c>
      <c r="DE102">
        <f t="shared" si="97"/>
        <v>1</v>
      </c>
      <c r="DF102">
        <f t="shared" si="53"/>
        <v>0</v>
      </c>
      <c r="DG102">
        <f t="shared" si="53"/>
        <v>0</v>
      </c>
      <c r="DH102">
        <f t="shared" si="53"/>
        <v>0</v>
      </c>
      <c r="DI102">
        <f t="shared" si="53"/>
        <v>0</v>
      </c>
      <c r="DJ102">
        <f t="shared" si="101"/>
        <v>0</v>
      </c>
      <c r="DK102">
        <f t="shared" si="101"/>
        <v>0</v>
      </c>
      <c r="DL102">
        <f t="shared" si="101"/>
        <v>0</v>
      </c>
      <c r="DM102">
        <v>6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f t="shared" si="98"/>
        <v>0</v>
      </c>
      <c r="DX102">
        <f t="shared" si="98"/>
        <v>0</v>
      </c>
      <c r="DY102">
        <f t="shared" si="98"/>
        <v>0</v>
      </c>
      <c r="DZ102">
        <f t="shared" si="98"/>
        <v>0</v>
      </c>
      <c r="EA102">
        <f t="shared" si="54"/>
        <v>0</v>
      </c>
      <c r="EB102">
        <f t="shared" si="54"/>
        <v>1</v>
      </c>
      <c r="EC102">
        <f t="shared" si="54"/>
        <v>0</v>
      </c>
      <c r="ED102">
        <f t="shared" si="54"/>
        <v>0</v>
      </c>
      <c r="EE102">
        <f t="shared" si="102"/>
        <v>0</v>
      </c>
      <c r="EF102">
        <f t="shared" si="102"/>
        <v>0</v>
      </c>
      <c r="EG102">
        <f t="shared" si="102"/>
        <v>0</v>
      </c>
      <c r="EH102">
        <v>2</v>
      </c>
      <c r="EI102">
        <f t="shared" si="99"/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f t="shared" si="100"/>
        <v>1</v>
      </c>
      <c r="EZ102">
        <f t="shared" si="100"/>
        <v>0</v>
      </c>
      <c r="FA102">
        <f t="shared" si="100"/>
        <v>0</v>
      </c>
      <c r="FB102">
        <f t="shared" si="100"/>
        <v>0</v>
      </c>
      <c r="FC102">
        <f t="shared" si="55"/>
        <v>0</v>
      </c>
      <c r="FD102">
        <f t="shared" si="55"/>
        <v>0</v>
      </c>
    </row>
    <row r="103" spans="1:160" x14ac:dyDescent="0.35">
      <c r="A103" t="s">
        <v>217</v>
      </c>
      <c r="B103">
        <v>43.013900759999999</v>
      </c>
      <c r="C103">
        <v>-71.435203549999997</v>
      </c>
      <c r="D103">
        <v>2</v>
      </c>
      <c r="E103">
        <f t="shared" si="56"/>
        <v>0</v>
      </c>
      <c r="F103">
        <v>4</v>
      </c>
      <c r="G103">
        <v>4</v>
      </c>
      <c r="H103">
        <f t="shared" si="57"/>
        <v>0</v>
      </c>
      <c r="I103">
        <f t="shared" si="58"/>
        <v>0</v>
      </c>
      <c r="J103">
        <f t="shared" si="59"/>
        <v>0</v>
      </c>
      <c r="K103">
        <f t="shared" si="60"/>
        <v>1</v>
      </c>
      <c r="L103">
        <f t="shared" si="61"/>
        <v>0</v>
      </c>
      <c r="M103">
        <f t="shared" si="62"/>
        <v>0</v>
      </c>
      <c r="N103">
        <f t="shared" si="63"/>
        <v>0</v>
      </c>
      <c r="O103">
        <f t="shared" si="64"/>
        <v>0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  <c r="Y103">
        <v>5</v>
      </c>
      <c r="Z103">
        <v>5</v>
      </c>
      <c r="AA103">
        <v>1</v>
      </c>
      <c r="AB103">
        <f t="shared" si="65"/>
        <v>1</v>
      </c>
      <c r="AC103">
        <v>3</v>
      </c>
      <c r="AD103">
        <f t="shared" si="66"/>
        <v>0</v>
      </c>
      <c r="AE103">
        <f t="shared" si="67"/>
        <v>0</v>
      </c>
      <c r="AF103">
        <f t="shared" si="68"/>
        <v>1</v>
      </c>
      <c r="AG103">
        <f t="shared" si="69"/>
        <v>0</v>
      </c>
      <c r="AH103">
        <f t="shared" si="70"/>
        <v>0</v>
      </c>
      <c r="AI103">
        <f t="shared" si="71"/>
        <v>0</v>
      </c>
      <c r="AJ103">
        <v>2</v>
      </c>
      <c r="AK103">
        <f t="shared" si="72"/>
        <v>0</v>
      </c>
      <c r="AL103">
        <v>2</v>
      </c>
      <c r="AM103">
        <v>3</v>
      </c>
      <c r="AN103">
        <v>5</v>
      </c>
      <c r="AO103">
        <v>8</v>
      </c>
      <c r="AP103">
        <v>9</v>
      </c>
      <c r="AQ103">
        <v>15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f t="shared" si="73"/>
        <v>0</v>
      </c>
      <c r="BA103">
        <f t="shared" si="74"/>
        <v>1</v>
      </c>
      <c r="BB103">
        <f t="shared" si="75"/>
        <v>1</v>
      </c>
      <c r="BC103">
        <f t="shared" si="76"/>
        <v>0</v>
      </c>
      <c r="BD103">
        <f t="shared" si="77"/>
        <v>1</v>
      </c>
      <c r="BE103">
        <f t="shared" si="78"/>
        <v>0</v>
      </c>
      <c r="BF103">
        <f t="shared" si="79"/>
        <v>0</v>
      </c>
      <c r="BG103">
        <f t="shared" si="80"/>
        <v>1</v>
      </c>
      <c r="BH103">
        <f t="shared" si="81"/>
        <v>1</v>
      </c>
      <c r="BI103">
        <f t="shared" si="82"/>
        <v>0</v>
      </c>
      <c r="BJ103">
        <f t="shared" si="83"/>
        <v>0</v>
      </c>
      <c r="BK103">
        <f t="shared" si="84"/>
        <v>0</v>
      </c>
      <c r="BL103">
        <f t="shared" si="85"/>
        <v>0</v>
      </c>
      <c r="BM103">
        <f t="shared" si="86"/>
        <v>0</v>
      </c>
      <c r="BN103">
        <f t="shared" si="87"/>
        <v>1</v>
      </c>
      <c r="BO103">
        <f t="shared" si="88"/>
        <v>0</v>
      </c>
      <c r="BP103">
        <f t="shared" si="89"/>
        <v>0</v>
      </c>
      <c r="BQ103">
        <f t="shared" si="90"/>
        <v>0</v>
      </c>
      <c r="BR103">
        <v>3</v>
      </c>
      <c r="BS103">
        <v>4</v>
      </c>
      <c r="BT103">
        <v>3</v>
      </c>
      <c r="BU103">
        <v>2</v>
      </c>
      <c r="BV103">
        <v>2</v>
      </c>
      <c r="BW103">
        <v>4</v>
      </c>
      <c r="BX103">
        <v>3</v>
      </c>
      <c r="BY103">
        <v>3</v>
      </c>
      <c r="BZ103">
        <v>3</v>
      </c>
      <c r="CA103">
        <v>4</v>
      </c>
      <c r="CB103">
        <v>3</v>
      </c>
      <c r="CC103">
        <v>2</v>
      </c>
      <c r="CD103">
        <v>4</v>
      </c>
      <c r="CE103">
        <f t="shared" si="91"/>
        <v>0</v>
      </c>
      <c r="CF103">
        <f t="shared" si="92"/>
        <v>0</v>
      </c>
      <c r="CG103">
        <f t="shared" si="93"/>
        <v>0</v>
      </c>
      <c r="CH103">
        <f t="shared" si="94"/>
        <v>1</v>
      </c>
      <c r="CI103">
        <f t="shared" si="95"/>
        <v>0</v>
      </c>
      <c r="CJ103">
        <f t="shared" si="96"/>
        <v>0</v>
      </c>
      <c r="CL103">
        <v>2</v>
      </c>
      <c r="CM103">
        <v>4</v>
      </c>
      <c r="CN103">
        <v>5</v>
      </c>
      <c r="CO103">
        <v>3</v>
      </c>
      <c r="CP103">
        <v>2</v>
      </c>
      <c r="CQ103">
        <v>1</v>
      </c>
      <c r="CR103">
        <v>3</v>
      </c>
      <c r="CS103">
        <v>6</v>
      </c>
      <c r="CT103">
        <v>9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f t="shared" si="97"/>
        <v>0</v>
      </c>
      <c r="DC103">
        <f t="shared" si="97"/>
        <v>0</v>
      </c>
      <c r="DD103">
        <f t="shared" si="97"/>
        <v>1</v>
      </c>
      <c r="DE103">
        <f t="shared" si="97"/>
        <v>0</v>
      </c>
      <c r="DF103">
        <f t="shared" si="53"/>
        <v>0</v>
      </c>
      <c r="DG103">
        <f t="shared" si="53"/>
        <v>1</v>
      </c>
      <c r="DH103">
        <f t="shared" si="53"/>
        <v>0</v>
      </c>
      <c r="DI103">
        <f t="shared" si="53"/>
        <v>0</v>
      </c>
      <c r="DJ103">
        <f t="shared" si="101"/>
        <v>1</v>
      </c>
      <c r="DK103">
        <f t="shared" si="101"/>
        <v>0</v>
      </c>
      <c r="DL103">
        <f t="shared" si="101"/>
        <v>0</v>
      </c>
      <c r="DM103">
        <v>6</v>
      </c>
      <c r="DN103">
        <v>7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f t="shared" si="98"/>
        <v>0</v>
      </c>
      <c r="DX103">
        <f t="shared" si="98"/>
        <v>0</v>
      </c>
      <c r="DY103">
        <f t="shared" si="98"/>
        <v>0</v>
      </c>
      <c r="DZ103">
        <f t="shared" si="98"/>
        <v>0</v>
      </c>
      <c r="EA103">
        <f t="shared" si="54"/>
        <v>0</v>
      </c>
      <c r="EB103">
        <f t="shared" si="54"/>
        <v>1</v>
      </c>
      <c r="EC103">
        <f t="shared" si="54"/>
        <v>1</v>
      </c>
      <c r="ED103">
        <f t="shared" si="54"/>
        <v>0</v>
      </c>
      <c r="EE103">
        <f t="shared" si="102"/>
        <v>0</v>
      </c>
      <c r="EF103">
        <f t="shared" si="102"/>
        <v>0</v>
      </c>
      <c r="EG103">
        <f t="shared" si="102"/>
        <v>0</v>
      </c>
      <c r="EH103">
        <v>1</v>
      </c>
      <c r="EI103">
        <f t="shared" si="99"/>
        <v>1</v>
      </c>
      <c r="EJ103">
        <v>2</v>
      </c>
      <c r="EK103">
        <v>3</v>
      </c>
      <c r="EL103">
        <v>4</v>
      </c>
      <c r="EM103">
        <v>3</v>
      </c>
      <c r="EN103">
        <v>2</v>
      </c>
      <c r="EO103">
        <v>2</v>
      </c>
      <c r="EP103">
        <v>3</v>
      </c>
      <c r="EQ103">
        <v>2</v>
      </c>
      <c r="ER103">
        <v>4</v>
      </c>
      <c r="ES103">
        <v>3</v>
      </c>
      <c r="ET103">
        <v>3</v>
      </c>
      <c r="EU103">
        <v>4</v>
      </c>
      <c r="EV103">
        <v>3</v>
      </c>
      <c r="EW103">
        <v>3</v>
      </c>
      <c r="EX103" t="s">
        <v>157</v>
      </c>
      <c r="EY103">
        <f t="shared" si="100"/>
        <v>0</v>
      </c>
      <c r="EZ103">
        <f t="shared" si="100"/>
        <v>1</v>
      </c>
      <c r="FA103">
        <f t="shared" si="100"/>
        <v>0</v>
      </c>
      <c r="FB103">
        <f t="shared" si="100"/>
        <v>1</v>
      </c>
      <c r="FC103">
        <f t="shared" si="55"/>
        <v>0</v>
      </c>
      <c r="FD103">
        <f t="shared" si="55"/>
        <v>1</v>
      </c>
    </row>
    <row r="104" spans="1:160" x14ac:dyDescent="0.35">
      <c r="A104" t="s">
        <v>218</v>
      </c>
      <c r="B104">
        <v>29.79629517</v>
      </c>
      <c r="C104">
        <v>-95.326698300000004</v>
      </c>
      <c r="D104">
        <v>2</v>
      </c>
      <c r="E104">
        <f t="shared" si="56"/>
        <v>0</v>
      </c>
      <c r="F104">
        <v>6</v>
      </c>
      <c r="G104">
        <v>4</v>
      </c>
      <c r="H104">
        <f t="shared" si="57"/>
        <v>0</v>
      </c>
      <c r="I104">
        <f t="shared" si="58"/>
        <v>0</v>
      </c>
      <c r="J104">
        <f t="shared" si="59"/>
        <v>0</v>
      </c>
      <c r="K104">
        <f t="shared" si="60"/>
        <v>1</v>
      </c>
      <c r="L104">
        <f t="shared" si="61"/>
        <v>0</v>
      </c>
      <c r="M104">
        <f t="shared" si="62"/>
        <v>0</v>
      </c>
      <c r="N104">
        <f t="shared" si="63"/>
        <v>0</v>
      </c>
      <c r="O104">
        <f t="shared" si="64"/>
        <v>0</v>
      </c>
      <c r="P104">
        <v>1</v>
      </c>
      <c r="Q104">
        <v>3</v>
      </c>
      <c r="R104">
        <v>1</v>
      </c>
      <c r="S104">
        <v>1</v>
      </c>
      <c r="T104">
        <v>5</v>
      </c>
      <c r="U104">
        <v>5</v>
      </c>
      <c r="V104">
        <v>2</v>
      </c>
      <c r="W104">
        <v>5</v>
      </c>
      <c r="X104">
        <v>1</v>
      </c>
      <c r="Y104">
        <v>4</v>
      </c>
      <c r="Z104">
        <v>5</v>
      </c>
      <c r="AA104">
        <v>1</v>
      </c>
      <c r="AB104">
        <f t="shared" si="65"/>
        <v>1</v>
      </c>
      <c r="AC104">
        <v>2</v>
      </c>
      <c r="AD104">
        <f t="shared" si="66"/>
        <v>0</v>
      </c>
      <c r="AE104">
        <f t="shared" si="67"/>
        <v>1</v>
      </c>
      <c r="AF104">
        <f t="shared" si="68"/>
        <v>0</v>
      </c>
      <c r="AG104">
        <f t="shared" si="69"/>
        <v>0</v>
      </c>
      <c r="AH104">
        <f t="shared" si="70"/>
        <v>0</v>
      </c>
      <c r="AI104">
        <f t="shared" si="71"/>
        <v>0</v>
      </c>
      <c r="AJ104">
        <v>1</v>
      </c>
      <c r="AK104">
        <f t="shared" si="72"/>
        <v>1</v>
      </c>
      <c r="AL104">
        <v>15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f t="shared" si="73"/>
        <v>0</v>
      </c>
      <c r="BA104">
        <f t="shared" si="74"/>
        <v>0</v>
      </c>
      <c r="BB104">
        <f t="shared" si="75"/>
        <v>0</v>
      </c>
      <c r="BC104">
        <f t="shared" si="76"/>
        <v>0</v>
      </c>
      <c r="BD104">
        <f t="shared" si="77"/>
        <v>0</v>
      </c>
      <c r="BE104">
        <f t="shared" si="78"/>
        <v>0</v>
      </c>
      <c r="BF104">
        <f t="shared" si="79"/>
        <v>0</v>
      </c>
      <c r="BG104">
        <f t="shared" si="80"/>
        <v>0</v>
      </c>
      <c r="BH104">
        <f t="shared" si="81"/>
        <v>0</v>
      </c>
      <c r="BI104">
        <f t="shared" si="82"/>
        <v>0</v>
      </c>
      <c r="BJ104">
        <f t="shared" si="83"/>
        <v>0</v>
      </c>
      <c r="BK104">
        <f t="shared" si="84"/>
        <v>0</v>
      </c>
      <c r="BL104">
        <f t="shared" si="85"/>
        <v>0</v>
      </c>
      <c r="BM104">
        <f t="shared" si="86"/>
        <v>0</v>
      </c>
      <c r="BN104">
        <f t="shared" si="87"/>
        <v>1</v>
      </c>
      <c r="BO104">
        <f t="shared" si="88"/>
        <v>0</v>
      </c>
      <c r="BP104">
        <f t="shared" si="89"/>
        <v>0</v>
      </c>
      <c r="BQ104">
        <f t="shared" si="90"/>
        <v>0</v>
      </c>
      <c r="BR104">
        <v>1</v>
      </c>
      <c r="BS104">
        <v>1</v>
      </c>
      <c r="BT104">
        <v>2</v>
      </c>
      <c r="BU104">
        <v>2</v>
      </c>
      <c r="BV104">
        <v>1</v>
      </c>
      <c r="BW104">
        <v>3</v>
      </c>
      <c r="BX104">
        <v>5</v>
      </c>
      <c r="BY104">
        <v>5</v>
      </c>
      <c r="BZ104">
        <v>1</v>
      </c>
      <c r="CA104">
        <v>1</v>
      </c>
      <c r="CB104">
        <v>3</v>
      </c>
      <c r="CC104">
        <v>4</v>
      </c>
      <c r="CD104">
        <v>1</v>
      </c>
      <c r="CE104">
        <f t="shared" si="91"/>
        <v>1</v>
      </c>
      <c r="CF104">
        <f t="shared" si="92"/>
        <v>0</v>
      </c>
      <c r="CG104">
        <f t="shared" si="93"/>
        <v>0</v>
      </c>
      <c r="CH104">
        <f t="shared" si="94"/>
        <v>0</v>
      </c>
      <c r="CI104">
        <f t="shared" si="95"/>
        <v>0</v>
      </c>
      <c r="CJ104">
        <f t="shared" si="96"/>
        <v>0</v>
      </c>
      <c r="CL104">
        <v>4</v>
      </c>
      <c r="CM104">
        <v>1</v>
      </c>
      <c r="CN104">
        <v>1</v>
      </c>
      <c r="CO104">
        <v>4</v>
      </c>
      <c r="CP104">
        <v>3</v>
      </c>
      <c r="CQ104">
        <v>3</v>
      </c>
      <c r="CR104">
        <v>7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f t="shared" si="97"/>
        <v>0</v>
      </c>
      <c r="DC104">
        <f t="shared" si="97"/>
        <v>0</v>
      </c>
      <c r="DD104">
        <f t="shared" si="97"/>
        <v>0</v>
      </c>
      <c r="DE104">
        <f t="shared" si="97"/>
        <v>0</v>
      </c>
      <c r="DF104">
        <f t="shared" si="53"/>
        <v>0</v>
      </c>
      <c r="DG104">
        <f t="shared" si="53"/>
        <v>0</v>
      </c>
      <c r="DH104">
        <f t="shared" si="53"/>
        <v>1</v>
      </c>
      <c r="DI104">
        <f t="shared" si="53"/>
        <v>0</v>
      </c>
      <c r="DJ104">
        <f t="shared" si="101"/>
        <v>0</v>
      </c>
      <c r="DK104">
        <f t="shared" si="101"/>
        <v>0</v>
      </c>
      <c r="DL104">
        <f t="shared" si="101"/>
        <v>0</v>
      </c>
      <c r="DM104">
        <v>7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f t="shared" si="98"/>
        <v>0</v>
      </c>
      <c r="DX104">
        <f t="shared" si="98"/>
        <v>0</v>
      </c>
      <c r="DY104">
        <f t="shared" si="98"/>
        <v>0</v>
      </c>
      <c r="DZ104">
        <f t="shared" si="98"/>
        <v>0</v>
      </c>
      <c r="EA104">
        <f t="shared" si="54"/>
        <v>0</v>
      </c>
      <c r="EB104">
        <f t="shared" si="54"/>
        <v>0</v>
      </c>
      <c r="EC104">
        <f t="shared" si="54"/>
        <v>1</v>
      </c>
      <c r="ED104">
        <f t="shared" si="54"/>
        <v>0</v>
      </c>
      <c r="EE104">
        <f t="shared" si="102"/>
        <v>0</v>
      </c>
      <c r="EF104">
        <f t="shared" si="102"/>
        <v>0</v>
      </c>
      <c r="EG104">
        <f t="shared" si="102"/>
        <v>0</v>
      </c>
      <c r="EH104">
        <v>2</v>
      </c>
      <c r="EI104">
        <f t="shared" si="99"/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f t="shared" si="100"/>
        <v>1</v>
      </c>
      <c r="EZ104">
        <f t="shared" si="100"/>
        <v>0</v>
      </c>
      <c r="FA104">
        <f t="shared" si="100"/>
        <v>0</v>
      </c>
      <c r="FB104">
        <f t="shared" si="100"/>
        <v>0</v>
      </c>
      <c r="FC104">
        <f t="shared" si="55"/>
        <v>0</v>
      </c>
      <c r="FD104">
        <f t="shared" si="55"/>
        <v>0</v>
      </c>
    </row>
    <row r="105" spans="1:160" x14ac:dyDescent="0.35">
      <c r="A105" t="s">
        <v>219</v>
      </c>
      <c r="B105">
        <v>29.125198359999999</v>
      </c>
      <c r="C105">
        <v>-82.002899170000006</v>
      </c>
      <c r="D105">
        <v>2</v>
      </c>
      <c r="E105">
        <f t="shared" si="56"/>
        <v>0</v>
      </c>
      <c r="F105">
        <v>3</v>
      </c>
      <c r="G105" t="s">
        <v>101</v>
      </c>
      <c r="H105">
        <f t="shared" si="57"/>
        <v>0</v>
      </c>
      <c r="I105">
        <f t="shared" si="58"/>
        <v>0</v>
      </c>
      <c r="J105">
        <f t="shared" si="59"/>
        <v>0</v>
      </c>
      <c r="K105">
        <f t="shared" si="60"/>
        <v>0</v>
      </c>
      <c r="L105">
        <f t="shared" si="61"/>
        <v>1</v>
      </c>
      <c r="M105">
        <f t="shared" si="62"/>
        <v>1</v>
      </c>
      <c r="N105">
        <f t="shared" si="63"/>
        <v>0</v>
      </c>
      <c r="O105">
        <f t="shared" si="64"/>
        <v>0</v>
      </c>
      <c r="P105">
        <v>3</v>
      </c>
      <c r="Q105">
        <v>5</v>
      </c>
      <c r="R105">
        <v>3</v>
      </c>
      <c r="S105">
        <v>3</v>
      </c>
      <c r="T105">
        <v>3</v>
      </c>
      <c r="U105">
        <v>4</v>
      </c>
      <c r="V105">
        <v>4</v>
      </c>
      <c r="W105">
        <v>3</v>
      </c>
      <c r="X105">
        <v>4</v>
      </c>
      <c r="Y105">
        <v>3</v>
      </c>
      <c r="Z105">
        <v>3</v>
      </c>
      <c r="AA105">
        <v>2</v>
      </c>
      <c r="AB105">
        <f t="shared" si="65"/>
        <v>0</v>
      </c>
      <c r="AC105">
        <v>0</v>
      </c>
      <c r="AD105">
        <f t="shared" si="66"/>
        <v>0</v>
      </c>
      <c r="AE105">
        <f t="shared" si="67"/>
        <v>0</v>
      </c>
      <c r="AF105">
        <f t="shared" si="68"/>
        <v>0</v>
      </c>
      <c r="AG105">
        <f t="shared" si="69"/>
        <v>0</v>
      </c>
      <c r="AH105">
        <f t="shared" si="70"/>
        <v>0</v>
      </c>
      <c r="AI105">
        <f t="shared" si="71"/>
        <v>0</v>
      </c>
      <c r="AJ105">
        <v>1</v>
      </c>
      <c r="AK105">
        <f t="shared" si="72"/>
        <v>1</v>
      </c>
      <c r="AL105">
        <v>5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f t="shared" si="73"/>
        <v>0</v>
      </c>
      <c r="BA105">
        <f t="shared" si="74"/>
        <v>0</v>
      </c>
      <c r="BB105">
        <f t="shared" si="75"/>
        <v>0</v>
      </c>
      <c r="BC105">
        <f t="shared" si="76"/>
        <v>0</v>
      </c>
      <c r="BD105">
        <f t="shared" si="77"/>
        <v>1</v>
      </c>
      <c r="BE105">
        <f t="shared" si="78"/>
        <v>0</v>
      </c>
      <c r="BF105">
        <f t="shared" si="79"/>
        <v>0</v>
      </c>
      <c r="BG105">
        <f t="shared" si="80"/>
        <v>0</v>
      </c>
      <c r="BH105">
        <f t="shared" si="81"/>
        <v>0</v>
      </c>
      <c r="BI105">
        <f t="shared" si="82"/>
        <v>0</v>
      </c>
      <c r="BJ105">
        <f t="shared" si="83"/>
        <v>0</v>
      </c>
      <c r="BK105">
        <f t="shared" si="84"/>
        <v>0</v>
      </c>
      <c r="BL105">
        <f t="shared" si="85"/>
        <v>0</v>
      </c>
      <c r="BM105">
        <f t="shared" si="86"/>
        <v>0</v>
      </c>
      <c r="BN105">
        <f t="shared" si="87"/>
        <v>0</v>
      </c>
      <c r="BO105">
        <f t="shared" si="88"/>
        <v>0</v>
      </c>
      <c r="BP105">
        <f t="shared" si="89"/>
        <v>0</v>
      </c>
      <c r="BQ105">
        <f t="shared" si="90"/>
        <v>0</v>
      </c>
      <c r="BR105">
        <v>3</v>
      </c>
      <c r="BS105">
        <v>1</v>
      </c>
      <c r="BT105">
        <v>1</v>
      </c>
      <c r="BU105">
        <v>1</v>
      </c>
      <c r="BV105">
        <v>4</v>
      </c>
      <c r="BW105">
        <v>3</v>
      </c>
      <c r="BX105">
        <v>4</v>
      </c>
      <c r="BY105">
        <v>3</v>
      </c>
      <c r="BZ105">
        <v>3</v>
      </c>
      <c r="CA105">
        <v>4</v>
      </c>
      <c r="CB105">
        <v>5</v>
      </c>
      <c r="CC105">
        <v>3</v>
      </c>
      <c r="CD105">
        <v>3</v>
      </c>
      <c r="CE105">
        <f t="shared" si="91"/>
        <v>0</v>
      </c>
      <c r="CF105">
        <f t="shared" si="92"/>
        <v>0</v>
      </c>
      <c r="CG105">
        <f t="shared" si="93"/>
        <v>1</v>
      </c>
      <c r="CH105">
        <f t="shared" si="94"/>
        <v>0</v>
      </c>
      <c r="CI105">
        <f t="shared" si="95"/>
        <v>0</v>
      </c>
      <c r="CJ105">
        <f t="shared" si="96"/>
        <v>0</v>
      </c>
      <c r="CL105">
        <v>5</v>
      </c>
      <c r="CM105">
        <v>4</v>
      </c>
      <c r="CN105">
        <v>1</v>
      </c>
      <c r="CO105">
        <v>5</v>
      </c>
      <c r="CP105">
        <v>2</v>
      </c>
      <c r="CQ105">
        <v>3</v>
      </c>
      <c r="CR105">
        <v>1</v>
      </c>
      <c r="CS105">
        <v>2</v>
      </c>
      <c r="CT105">
        <v>3</v>
      </c>
      <c r="CU105">
        <v>4</v>
      </c>
      <c r="CV105">
        <v>6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f t="shared" si="97"/>
        <v>1</v>
      </c>
      <c r="DC105">
        <f t="shared" si="97"/>
        <v>1</v>
      </c>
      <c r="DD105">
        <f t="shared" si="97"/>
        <v>1</v>
      </c>
      <c r="DE105">
        <f t="shared" si="97"/>
        <v>1</v>
      </c>
      <c r="DF105">
        <f t="shared" si="53"/>
        <v>0</v>
      </c>
      <c r="DG105">
        <f t="shared" si="53"/>
        <v>1</v>
      </c>
      <c r="DH105">
        <f t="shared" si="53"/>
        <v>0</v>
      </c>
      <c r="DI105">
        <f t="shared" si="53"/>
        <v>0</v>
      </c>
      <c r="DJ105">
        <f t="shared" si="101"/>
        <v>0</v>
      </c>
      <c r="DK105">
        <f t="shared" si="101"/>
        <v>0</v>
      </c>
      <c r="DL105">
        <f t="shared" si="101"/>
        <v>0</v>
      </c>
      <c r="DM105">
        <v>1</v>
      </c>
      <c r="DN105">
        <v>2</v>
      </c>
      <c r="DO105">
        <v>3</v>
      </c>
      <c r="DP105">
        <v>4</v>
      </c>
      <c r="DQ105">
        <v>6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f t="shared" si="98"/>
        <v>1</v>
      </c>
      <c r="DX105">
        <f t="shared" si="98"/>
        <v>1</v>
      </c>
      <c r="DY105">
        <f t="shared" si="98"/>
        <v>1</v>
      </c>
      <c r="DZ105">
        <f t="shared" si="98"/>
        <v>1</v>
      </c>
      <c r="EA105">
        <f t="shared" si="54"/>
        <v>0</v>
      </c>
      <c r="EB105">
        <f t="shared" si="54"/>
        <v>1</v>
      </c>
      <c r="EC105">
        <f t="shared" si="54"/>
        <v>0</v>
      </c>
      <c r="ED105">
        <f t="shared" si="54"/>
        <v>0</v>
      </c>
      <c r="EE105">
        <f t="shared" si="102"/>
        <v>0</v>
      </c>
      <c r="EF105">
        <f t="shared" si="102"/>
        <v>0</v>
      </c>
      <c r="EG105">
        <f t="shared" si="102"/>
        <v>0</v>
      </c>
      <c r="EH105">
        <v>1</v>
      </c>
      <c r="EI105">
        <f t="shared" si="99"/>
        <v>1</v>
      </c>
      <c r="EJ105">
        <v>4</v>
      </c>
      <c r="EK105">
        <v>3</v>
      </c>
      <c r="EL105">
        <v>2</v>
      </c>
      <c r="EM105">
        <v>5</v>
      </c>
      <c r="EN105">
        <v>4</v>
      </c>
      <c r="EO105">
        <v>1</v>
      </c>
      <c r="EP105">
        <v>4</v>
      </c>
      <c r="EQ105">
        <v>4</v>
      </c>
      <c r="ER105">
        <v>4</v>
      </c>
      <c r="ES105">
        <v>4</v>
      </c>
      <c r="ET105">
        <v>5</v>
      </c>
      <c r="EU105">
        <v>2</v>
      </c>
      <c r="EV105">
        <v>2</v>
      </c>
      <c r="EW105">
        <v>4</v>
      </c>
      <c r="EX105">
        <v>4</v>
      </c>
      <c r="EY105">
        <f t="shared" si="100"/>
        <v>0</v>
      </c>
      <c r="EZ105">
        <f t="shared" si="100"/>
        <v>0</v>
      </c>
      <c r="FA105">
        <f t="shared" si="100"/>
        <v>0</v>
      </c>
      <c r="FB105">
        <f t="shared" si="100"/>
        <v>0</v>
      </c>
      <c r="FC105">
        <f t="shared" si="55"/>
        <v>1</v>
      </c>
      <c r="FD105">
        <f t="shared" si="55"/>
        <v>0</v>
      </c>
    </row>
    <row r="106" spans="1:160" x14ac:dyDescent="0.35">
      <c r="A106" t="s">
        <v>220</v>
      </c>
      <c r="B106">
        <v>46.009201050000001</v>
      </c>
      <c r="C106">
        <v>-112.4421005</v>
      </c>
      <c r="D106">
        <v>2</v>
      </c>
      <c r="E106">
        <f t="shared" si="56"/>
        <v>0</v>
      </c>
      <c r="F106">
        <v>5</v>
      </c>
      <c r="G106" t="s">
        <v>221</v>
      </c>
      <c r="H106">
        <f t="shared" si="57"/>
        <v>0</v>
      </c>
      <c r="I106">
        <f t="shared" si="58"/>
        <v>1</v>
      </c>
      <c r="J106">
        <f t="shared" si="59"/>
        <v>1</v>
      </c>
      <c r="K106">
        <f t="shared" si="60"/>
        <v>1</v>
      </c>
      <c r="L106">
        <f t="shared" si="61"/>
        <v>1</v>
      </c>
      <c r="M106">
        <f t="shared" si="62"/>
        <v>1</v>
      </c>
      <c r="N106">
        <f t="shared" si="63"/>
        <v>1</v>
      </c>
      <c r="O106">
        <f t="shared" si="64"/>
        <v>0</v>
      </c>
      <c r="P106">
        <v>1</v>
      </c>
      <c r="Q106">
        <v>1</v>
      </c>
      <c r="R106">
        <v>2</v>
      </c>
      <c r="S106">
        <v>3</v>
      </c>
      <c r="T106">
        <v>3</v>
      </c>
      <c r="U106">
        <v>3</v>
      </c>
      <c r="V106">
        <v>5</v>
      </c>
      <c r="W106">
        <v>5</v>
      </c>
      <c r="X106">
        <v>3</v>
      </c>
      <c r="Y106">
        <v>3</v>
      </c>
      <c r="Z106">
        <v>2</v>
      </c>
      <c r="AA106">
        <v>1</v>
      </c>
      <c r="AB106">
        <f t="shared" si="65"/>
        <v>1</v>
      </c>
      <c r="AC106" t="s">
        <v>68</v>
      </c>
      <c r="AD106">
        <f t="shared" si="66"/>
        <v>0</v>
      </c>
      <c r="AE106">
        <f t="shared" si="67"/>
        <v>1</v>
      </c>
      <c r="AF106">
        <f t="shared" si="68"/>
        <v>1</v>
      </c>
      <c r="AG106">
        <f t="shared" si="69"/>
        <v>0</v>
      </c>
      <c r="AH106">
        <f t="shared" si="70"/>
        <v>1</v>
      </c>
      <c r="AI106">
        <f t="shared" si="71"/>
        <v>0</v>
      </c>
      <c r="AJ106">
        <v>1</v>
      </c>
      <c r="AK106">
        <f t="shared" si="72"/>
        <v>1</v>
      </c>
      <c r="AL106">
        <v>1</v>
      </c>
      <c r="AM106">
        <v>7</v>
      </c>
      <c r="AN106">
        <v>11</v>
      </c>
      <c r="AO106">
        <v>12</v>
      </c>
      <c r="AP106">
        <v>15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f t="shared" si="73"/>
        <v>1</v>
      </c>
      <c r="BA106">
        <f t="shared" si="74"/>
        <v>0</v>
      </c>
      <c r="BB106">
        <f t="shared" si="75"/>
        <v>0</v>
      </c>
      <c r="BC106">
        <f t="shared" si="76"/>
        <v>0</v>
      </c>
      <c r="BD106">
        <f t="shared" si="77"/>
        <v>0</v>
      </c>
      <c r="BE106">
        <f t="shared" si="78"/>
        <v>0</v>
      </c>
      <c r="BF106">
        <f t="shared" si="79"/>
        <v>1</v>
      </c>
      <c r="BG106">
        <f t="shared" si="80"/>
        <v>0</v>
      </c>
      <c r="BH106">
        <f t="shared" si="81"/>
        <v>0</v>
      </c>
      <c r="BI106">
        <f t="shared" si="82"/>
        <v>0</v>
      </c>
      <c r="BJ106">
        <f t="shared" si="83"/>
        <v>1</v>
      </c>
      <c r="BK106">
        <f t="shared" si="84"/>
        <v>1</v>
      </c>
      <c r="BL106">
        <f t="shared" si="85"/>
        <v>0</v>
      </c>
      <c r="BM106">
        <f t="shared" si="86"/>
        <v>0</v>
      </c>
      <c r="BN106">
        <f t="shared" si="87"/>
        <v>1</v>
      </c>
      <c r="BO106">
        <f t="shared" si="88"/>
        <v>0</v>
      </c>
      <c r="BP106">
        <f t="shared" si="89"/>
        <v>0</v>
      </c>
      <c r="BQ106">
        <f t="shared" si="90"/>
        <v>0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4</v>
      </c>
      <c r="BY106">
        <v>4</v>
      </c>
      <c r="BZ106">
        <v>3</v>
      </c>
      <c r="CA106">
        <v>3</v>
      </c>
      <c r="CB106">
        <v>2</v>
      </c>
      <c r="CC106">
        <v>2</v>
      </c>
      <c r="CD106" t="s">
        <v>64</v>
      </c>
      <c r="CE106">
        <f t="shared" si="91"/>
        <v>1</v>
      </c>
      <c r="CF106">
        <f t="shared" si="92"/>
        <v>1</v>
      </c>
      <c r="CG106">
        <f t="shared" si="93"/>
        <v>0</v>
      </c>
      <c r="CH106">
        <f t="shared" si="94"/>
        <v>1</v>
      </c>
      <c r="CI106">
        <f t="shared" si="95"/>
        <v>1</v>
      </c>
      <c r="CJ106">
        <f t="shared" si="96"/>
        <v>0</v>
      </c>
      <c r="CL106">
        <v>2</v>
      </c>
      <c r="CM106">
        <v>2</v>
      </c>
      <c r="CN106">
        <v>2</v>
      </c>
      <c r="CO106">
        <v>1</v>
      </c>
      <c r="CP106">
        <v>1</v>
      </c>
      <c r="CQ106">
        <v>3</v>
      </c>
      <c r="CR106">
        <v>1</v>
      </c>
      <c r="CS106">
        <v>3</v>
      </c>
      <c r="CT106">
        <v>7</v>
      </c>
      <c r="CU106">
        <v>9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f t="shared" si="97"/>
        <v>1</v>
      </c>
      <c r="DC106">
        <f t="shared" si="97"/>
        <v>0</v>
      </c>
      <c r="DD106">
        <f t="shared" si="97"/>
        <v>1</v>
      </c>
      <c r="DE106">
        <f t="shared" si="97"/>
        <v>0</v>
      </c>
      <c r="DF106">
        <f t="shared" si="53"/>
        <v>0</v>
      </c>
      <c r="DG106">
        <f t="shared" si="53"/>
        <v>0</v>
      </c>
      <c r="DH106">
        <f t="shared" si="53"/>
        <v>1</v>
      </c>
      <c r="DI106">
        <f t="shared" si="53"/>
        <v>0</v>
      </c>
      <c r="DJ106">
        <f t="shared" si="101"/>
        <v>1</v>
      </c>
      <c r="DK106">
        <f t="shared" si="101"/>
        <v>0</v>
      </c>
      <c r="DL106">
        <f t="shared" si="101"/>
        <v>0</v>
      </c>
      <c r="DM106">
        <v>2</v>
      </c>
      <c r="DN106">
        <v>4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f t="shared" si="98"/>
        <v>0</v>
      </c>
      <c r="DX106">
        <f t="shared" si="98"/>
        <v>1</v>
      </c>
      <c r="DY106">
        <f t="shared" si="98"/>
        <v>0</v>
      </c>
      <c r="DZ106">
        <f t="shared" si="98"/>
        <v>1</v>
      </c>
      <c r="EA106">
        <f t="shared" si="54"/>
        <v>0</v>
      </c>
      <c r="EB106">
        <f t="shared" si="54"/>
        <v>0</v>
      </c>
      <c r="EC106">
        <f t="shared" si="54"/>
        <v>0</v>
      </c>
      <c r="ED106">
        <f t="shared" si="54"/>
        <v>0</v>
      </c>
      <c r="EE106">
        <f t="shared" si="102"/>
        <v>0</v>
      </c>
      <c r="EF106">
        <f t="shared" si="102"/>
        <v>0</v>
      </c>
      <c r="EG106">
        <f t="shared" si="102"/>
        <v>0</v>
      </c>
      <c r="EH106">
        <v>1</v>
      </c>
      <c r="EI106">
        <f t="shared" si="99"/>
        <v>1</v>
      </c>
      <c r="EJ106">
        <v>2</v>
      </c>
      <c r="EK106">
        <v>2</v>
      </c>
      <c r="EL106">
        <v>2</v>
      </c>
      <c r="EM106">
        <v>1</v>
      </c>
      <c r="EN106">
        <v>2</v>
      </c>
      <c r="EO106">
        <v>2</v>
      </c>
      <c r="EP106">
        <v>2</v>
      </c>
      <c r="EQ106">
        <v>3</v>
      </c>
      <c r="ER106">
        <v>3</v>
      </c>
      <c r="ES106">
        <v>3</v>
      </c>
      <c r="ET106">
        <v>2</v>
      </c>
      <c r="EU106">
        <v>2</v>
      </c>
      <c r="EV106">
        <v>2</v>
      </c>
      <c r="EW106">
        <v>1</v>
      </c>
      <c r="EX106">
        <v>2</v>
      </c>
      <c r="EY106">
        <f t="shared" si="100"/>
        <v>0</v>
      </c>
      <c r="EZ106">
        <f t="shared" si="100"/>
        <v>0</v>
      </c>
      <c r="FA106">
        <f t="shared" si="100"/>
        <v>1</v>
      </c>
      <c r="FB106">
        <f t="shared" si="100"/>
        <v>0</v>
      </c>
      <c r="FC106">
        <f t="shared" si="55"/>
        <v>0</v>
      </c>
      <c r="FD106">
        <f t="shared" si="55"/>
        <v>0</v>
      </c>
    </row>
    <row r="107" spans="1:160" x14ac:dyDescent="0.35">
      <c r="A107" t="s">
        <v>222</v>
      </c>
      <c r="B107">
        <v>42.794403080000002</v>
      </c>
      <c r="C107">
        <v>-73.865097050000003</v>
      </c>
      <c r="D107">
        <v>2</v>
      </c>
      <c r="E107">
        <f t="shared" si="56"/>
        <v>0</v>
      </c>
      <c r="F107">
        <v>3</v>
      </c>
      <c r="G107">
        <v>3</v>
      </c>
      <c r="H107">
        <f t="shared" si="57"/>
        <v>0</v>
      </c>
      <c r="I107">
        <f t="shared" si="58"/>
        <v>0</v>
      </c>
      <c r="J107">
        <f t="shared" si="59"/>
        <v>1</v>
      </c>
      <c r="K107">
        <f t="shared" si="60"/>
        <v>0</v>
      </c>
      <c r="L107">
        <f t="shared" si="61"/>
        <v>0</v>
      </c>
      <c r="M107">
        <f t="shared" si="62"/>
        <v>0</v>
      </c>
      <c r="N107">
        <f t="shared" si="63"/>
        <v>0</v>
      </c>
      <c r="O107">
        <f t="shared" si="64"/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2</v>
      </c>
      <c r="AB107">
        <f t="shared" si="65"/>
        <v>0</v>
      </c>
      <c r="AC107">
        <v>0</v>
      </c>
      <c r="AD107">
        <f t="shared" si="66"/>
        <v>0</v>
      </c>
      <c r="AE107">
        <f t="shared" si="67"/>
        <v>0</v>
      </c>
      <c r="AF107">
        <f t="shared" si="68"/>
        <v>0</v>
      </c>
      <c r="AG107">
        <f t="shared" si="69"/>
        <v>0</v>
      </c>
      <c r="AH107">
        <f t="shared" si="70"/>
        <v>0</v>
      </c>
      <c r="AI107">
        <f t="shared" si="71"/>
        <v>0</v>
      </c>
      <c r="AJ107">
        <v>2</v>
      </c>
      <c r="AK107">
        <f t="shared" si="72"/>
        <v>0</v>
      </c>
      <c r="AL107">
        <v>18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f t="shared" si="73"/>
        <v>0</v>
      </c>
      <c r="BA107">
        <f t="shared" si="74"/>
        <v>0</v>
      </c>
      <c r="BB107">
        <f t="shared" si="75"/>
        <v>0</v>
      </c>
      <c r="BC107">
        <f t="shared" si="76"/>
        <v>0</v>
      </c>
      <c r="BD107">
        <f t="shared" si="77"/>
        <v>0</v>
      </c>
      <c r="BE107">
        <f t="shared" si="78"/>
        <v>0</v>
      </c>
      <c r="BF107">
        <f t="shared" si="79"/>
        <v>0</v>
      </c>
      <c r="BG107">
        <f t="shared" si="80"/>
        <v>0</v>
      </c>
      <c r="BH107">
        <f t="shared" si="81"/>
        <v>0</v>
      </c>
      <c r="BI107">
        <f t="shared" si="82"/>
        <v>0</v>
      </c>
      <c r="BJ107">
        <f t="shared" si="83"/>
        <v>0</v>
      </c>
      <c r="BK107">
        <f t="shared" si="84"/>
        <v>0</v>
      </c>
      <c r="BL107">
        <f t="shared" si="85"/>
        <v>0</v>
      </c>
      <c r="BM107">
        <f t="shared" si="86"/>
        <v>0</v>
      </c>
      <c r="BN107">
        <f t="shared" si="87"/>
        <v>0</v>
      </c>
      <c r="BO107">
        <f t="shared" si="88"/>
        <v>0</v>
      </c>
      <c r="BP107">
        <f t="shared" si="89"/>
        <v>0</v>
      </c>
      <c r="BQ107">
        <f t="shared" si="90"/>
        <v>1</v>
      </c>
      <c r="BR107">
        <v>3</v>
      </c>
      <c r="BS107">
        <v>2</v>
      </c>
      <c r="BT107">
        <v>4</v>
      </c>
      <c r="BU107">
        <v>1</v>
      </c>
      <c r="BV107">
        <v>1</v>
      </c>
      <c r="BW107">
        <v>3</v>
      </c>
      <c r="BX107">
        <v>3</v>
      </c>
      <c r="BY107">
        <v>4</v>
      </c>
      <c r="BZ107">
        <v>2</v>
      </c>
      <c r="CA107">
        <v>2</v>
      </c>
      <c r="CB107">
        <v>3</v>
      </c>
      <c r="CC107">
        <v>4</v>
      </c>
      <c r="CD107">
        <v>5</v>
      </c>
      <c r="CE107">
        <f t="shared" si="91"/>
        <v>0</v>
      </c>
      <c r="CF107">
        <f t="shared" si="92"/>
        <v>0</v>
      </c>
      <c r="CG107">
        <f t="shared" si="93"/>
        <v>0</v>
      </c>
      <c r="CH107">
        <f t="shared" si="94"/>
        <v>0</v>
      </c>
      <c r="CI107">
        <f t="shared" si="95"/>
        <v>1</v>
      </c>
      <c r="CJ107">
        <f t="shared" si="96"/>
        <v>0</v>
      </c>
      <c r="CL107">
        <v>3</v>
      </c>
      <c r="CM107">
        <v>3</v>
      </c>
      <c r="CN107">
        <v>3</v>
      </c>
      <c r="CO107">
        <v>2</v>
      </c>
      <c r="CP107">
        <v>3</v>
      </c>
      <c r="CQ107">
        <v>3</v>
      </c>
      <c r="CR107">
        <v>9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f t="shared" si="97"/>
        <v>0</v>
      </c>
      <c r="DC107">
        <f t="shared" si="97"/>
        <v>0</v>
      </c>
      <c r="DD107">
        <f t="shared" si="97"/>
        <v>0</v>
      </c>
      <c r="DE107">
        <f t="shared" si="97"/>
        <v>0</v>
      </c>
      <c r="DF107">
        <f t="shared" si="53"/>
        <v>0</v>
      </c>
      <c r="DG107">
        <f t="shared" si="53"/>
        <v>0</v>
      </c>
      <c r="DH107">
        <f t="shared" si="53"/>
        <v>0</v>
      </c>
      <c r="DI107">
        <f t="shared" si="53"/>
        <v>0</v>
      </c>
      <c r="DJ107">
        <f t="shared" si="101"/>
        <v>1</v>
      </c>
      <c r="DK107">
        <f t="shared" si="101"/>
        <v>0</v>
      </c>
      <c r="DL107">
        <f t="shared" si="101"/>
        <v>0</v>
      </c>
      <c r="DM107">
        <v>9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f t="shared" si="98"/>
        <v>0</v>
      </c>
      <c r="DX107">
        <f t="shared" si="98"/>
        <v>0</v>
      </c>
      <c r="DY107">
        <f t="shared" si="98"/>
        <v>0</v>
      </c>
      <c r="DZ107">
        <f t="shared" si="98"/>
        <v>0</v>
      </c>
      <c r="EA107">
        <f t="shared" si="54"/>
        <v>0</v>
      </c>
      <c r="EB107">
        <f t="shared" si="54"/>
        <v>0</v>
      </c>
      <c r="EC107">
        <f t="shared" si="54"/>
        <v>0</v>
      </c>
      <c r="ED107">
        <f t="shared" si="54"/>
        <v>0</v>
      </c>
      <c r="EE107">
        <f t="shared" si="102"/>
        <v>1</v>
      </c>
      <c r="EF107">
        <f t="shared" si="102"/>
        <v>0</v>
      </c>
      <c r="EG107">
        <f t="shared" si="102"/>
        <v>0</v>
      </c>
      <c r="EH107">
        <v>2</v>
      </c>
      <c r="EI107">
        <f t="shared" si="99"/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f t="shared" si="100"/>
        <v>1</v>
      </c>
      <c r="EZ107">
        <f t="shared" si="100"/>
        <v>0</v>
      </c>
      <c r="FA107">
        <f t="shared" si="100"/>
        <v>0</v>
      </c>
      <c r="FB107">
        <f t="shared" si="100"/>
        <v>0</v>
      </c>
      <c r="FC107">
        <f t="shared" si="55"/>
        <v>0</v>
      </c>
      <c r="FD107">
        <f t="shared" si="55"/>
        <v>0</v>
      </c>
    </row>
    <row r="108" spans="1:160" x14ac:dyDescent="0.35">
      <c r="A108" t="s">
        <v>223</v>
      </c>
      <c r="B108">
        <v>41.499496460000003</v>
      </c>
      <c r="C108">
        <v>-81.695396419999994</v>
      </c>
      <c r="D108">
        <v>2</v>
      </c>
      <c r="E108">
        <f t="shared" si="56"/>
        <v>0</v>
      </c>
      <c r="F108">
        <v>4</v>
      </c>
      <c r="G108" t="s">
        <v>64</v>
      </c>
      <c r="H108">
        <f t="shared" si="57"/>
        <v>1</v>
      </c>
      <c r="I108">
        <f t="shared" si="58"/>
        <v>1</v>
      </c>
      <c r="J108">
        <f t="shared" si="59"/>
        <v>0</v>
      </c>
      <c r="K108">
        <f t="shared" si="60"/>
        <v>1</v>
      </c>
      <c r="L108">
        <f t="shared" si="61"/>
        <v>1</v>
      </c>
      <c r="M108">
        <f t="shared" si="62"/>
        <v>0</v>
      </c>
      <c r="N108">
        <f t="shared" si="63"/>
        <v>0</v>
      </c>
      <c r="O108">
        <f t="shared" si="64"/>
        <v>0</v>
      </c>
      <c r="P108">
        <v>3</v>
      </c>
      <c r="Q108">
        <v>4</v>
      </c>
      <c r="R108">
        <v>2</v>
      </c>
      <c r="S108">
        <v>2</v>
      </c>
      <c r="T108">
        <v>4</v>
      </c>
      <c r="U108">
        <v>4</v>
      </c>
      <c r="V108">
        <v>3</v>
      </c>
      <c r="W108">
        <v>4</v>
      </c>
      <c r="X108">
        <v>2</v>
      </c>
      <c r="Y108">
        <v>3</v>
      </c>
      <c r="Z108">
        <v>4</v>
      </c>
      <c r="AA108">
        <v>1</v>
      </c>
      <c r="AB108">
        <f t="shared" si="65"/>
        <v>1</v>
      </c>
      <c r="AC108" t="s">
        <v>151</v>
      </c>
      <c r="AD108">
        <f t="shared" si="66"/>
        <v>1</v>
      </c>
      <c r="AE108">
        <f t="shared" si="67"/>
        <v>1</v>
      </c>
      <c r="AF108">
        <f t="shared" si="68"/>
        <v>1</v>
      </c>
      <c r="AG108">
        <f t="shared" si="69"/>
        <v>0</v>
      </c>
      <c r="AH108">
        <f t="shared" si="70"/>
        <v>1</v>
      </c>
      <c r="AI108">
        <f t="shared" si="71"/>
        <v>0</v>
      </c>
      <c r="AJ108">
        <v>1</v>
      </c>
      <c r="AK108">
        <f t="shared" si="72"/>
        <v>1</v>
      </c>
      <c r="AL108">
        <v>4</v>
      </c>
      <c r="AM108">
        <v>10</v>
      </c>
      <c r="AN108">
        <v>11</v>
      </c>
      <c r="AO108">
        <v>13</v>
      </c>
      <c r="AP108">
        <v>15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f t="shared" si="73"/>
        <v>0</v>
      </c>
      <c r="BA108">
        <f t="shared" si="74"/>
        <v>0</v>
      </c>
      <c r="BB108">
        <f t="shared" si="75"/>
        <v>0</v>
      </c>
      <c r="BC108">
        <f t="shared" si="76"/>
        <v>1</v>
      </c>
      <c r="BD108">
        <f t="shared" si="77"/>
        <v>0</v>
      </c>
      <c r="BE108">
        <f t="shared" si="78"/>
        <v>0</v>
      </c>
      <c r="BF108">
        <f t="shared" si="79"/>
        <v>0</v>
      </c>
      <c r="BG108">
        <f t="shared" si="80"/>
        <v>0</v>
      </c>
      <c r="BH108">
        <f t="shared" si="81"/>
        <v>0</v>
      </c>
      <c r="BI108">
        <f t="shared" si="82"/>
        <v>1</v>
      </c>
      <c r="BJ108">
        <f t="shared" si="83"/>
        <v>1</v>
      </c>
      <c r="BK108">
        <f t="shared" si="84"/>
        <v>0</v>
      </c>
      <c r="BL108">
        <f t="shared" si="85"/>
        <v>1</v>
      </c>
      <c r="BM108">
        <f t="shared" si="86"/>
        <v>0</v>
      </c>
      <c r="BN108">
        <f t="shared" si="87"/>
        <v>1</v>
      </c>
      <c r="BO108">
        <f t="shared" si="88"/>
        <v>0</v>
      </c>
      <c r="BP108">
        <f t="shared" si="89"/>
        <v>0</v>
      </c>
      <c r="BQ108">
        <f t="shared" si="90"/>
        <v>0</v>
      </c>
      <c r="BR108">
        <v>3</v>
      </c>
      <c r="BS108">
        <v>3</v>
      </c>
      <c r="BT108">
        <v>3</v>
      </c>
      <c r="BU108">
        <v>3</v>
      </c>
      <c r="BV108">
        <v>3</v>
      </c>
      <c r="BW108">
        <v>3</v>
      </c>
      <c r="BX108">
        <v>3</v>
      </c>
      <c r="BY108">
        <v>3</v>
      </c>
      <c r="BZ108">
        <v>3</v>
      </c>
      <c r="CA108">
        <v>3</v>
      </c>
      <c r="CB108">
        <v>3</v>
      </c>
      <c r="CC108">
        <v>3</v>
      </c>
      <c r="CD108">
        <v>4</v>
      </c>
      <c r="CE108">
        <f t="shared" si="91"/>
        <v>0</v>
      </c>
      <c r="CF108">
        <f t="shared" si="92"/>
        <v>0</v>
      </c>
      <c r="CG108">
        <f t="shared" si="93"/>
        <v>0</v>
      </c>
      <c r="CH108">
        <f t="shared" si="94"/>
        <v>1</v>
      </c>
      <c r="CI108">
        <f t="shared" si="95"/>
        <v>0</v>
      </c>
      <c r="CJ108">
        <f t="shared" si="96"/>
        <v>0</v>
      </c>
      <c r="CL108">
        <v>3</v>
      </c>
      <c r="CM108">
        <v>3</v>
      </c>
      <c r="CN108">
        <v>3</v>
      </c>
      <c r="CO108">
        <v>3</v>
      </c>
      <c r="CP108">
        <v>3</v>
      </c>
      <c r="CQ108">
        <v>3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f t="shared" si="97"/>
        <v>1</v>
      </c>
      <c r="DC108">
        <f t="shared" si="97"/>
        <v>0</v>
      </c>
      <c r="DD108">
        <f t="shared" si="97"/>
        <v>0</v>
      </c>
      <c r="DE108">
        <f t="shared" si="97"/>
        <v>0</v>
      </c>
      <c r="DF108">
        <f t="shared" si="53"/>
        <v>0</v>
      </c>
      <c r="DG108">
        <f t="shared" si="53"/>
        <v>0</v>
      </c>
      <c r="DH108">
        <f t="shared" si="53"/>
        <v>0</v>
      </c>
      <c r="DI108">
        <f t="shared" si="53"/>
        <v>0</v>
      </c>
      <c r="DJ108">
        <f t="shared" si="101"/>
        <v>0</v>
      </c>
      <c r="DK108">
        <f t="shared" si="101"/>
        <v>0</v>
      </c>
      <c r="DL108">
        <f t="shared" si="101"/>
        <v>0</v>
      </c>
      <c r="DM108">
        <v>1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f t="shared" si="98"/>
        <v>1</v>
      </c>
      <c r="DX108">
        <f t="shared" si="98"/>
        <v>0</v>
      </c>
      <c r="DY108">
        <f t="shared" si="98"/>
        <v>0</v>
      </c>
      <c r="DZ108">
        <f t="shared" si="98"/>
        <v>0</v>
      </c>
      <c r="EA108">
        <f t="shared" si="54"/>
        <v>0</v>
      </c>
      <c r="EB108">
        <f t="shared" si="54"/>
        <v>0</v>
      </c>
      <c r="EC108">
        <f t="shared" si="54"/>
        <v>0</v>
      </c>
      <c r="ED108">
        <f t="shared" si="54"/>
        <v>0</v>
      </c>
      <c r="EE108">
        <f t="shared" si="102"/>
        <v>0</v>
      </c>
      <c r="EF108">
        <f t="shared" si="102"/>
        <v>0</v>
      </c>
      <c r="EG108">
        <f t="shared" si="102"/>
        <v>0</v>
      </c>
      <c r="EH108">
        <v>2</v>
      </c>
      <c r="EI108">
        <f t="shared" si="99"/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f t="shared" si="100"/>
        <v>1</v>
      </c>
      <c r="EZ108">
        <f t="shared" si="100"/>
        <v>0</v>
      </c>
      <c r="FA108">
        <f t="shared" si="100"/>
        <v>0</v>
      </c>
      <c r="FB108">
        <f t="shared" si="100"/>
        <v>0</v>
      </c>
      <c r="FC108">
        <f t="shared" si="55"/>
        <v>0</v>
      </c>
      <c r="FD108">
        <f t="shared" si="55"/>
        <v>0</v>
      </c>
    </row>
    <row r="109" spans="1:160" x14ac:dyDescent="0.35">
      <c r="A109" t="s">
        <v>224</v>
      </c>
      <c r="B109">
        <v>39.88609314</v>
      </c>
      <c r="C109">
        <v>-77.081199650000002</v>
      </c>
      <c r="D109">
        <v>2</v>
      </c>
      <c r="E109">
        <f t="shared" si="56"/>
        <v>0</v>
      </c>
      <c r="F109">
        <v>5</v>
      </c>
      <c r="G109" t="s">
        <v>118</v>
      </c>
      <c r="H109">
        <f t="shared" si="57"/>
        <v>0</v>
      </c>
      <c r="I109">
        <f t="shared" si="58"/>
        <v>0</v>
      </c>
      <c r="J109">
        <f t="shared" si="59"/>
        <v>1</v>
      </c>
      <c r="K109">
        <f t="shared" si="60"/>
        <v>0</v>
      </c>
      <c r="L109">
        <f t="shared" si="61"/>
        <v>0</v>
      </c>
      <c r="M109">
        <f t="shared" si="62"/>
        <v>1</v>
      </c>
      <c r="N109">
        <f t="shared" si="63"/>
        <v>0</v>
      </c>
      <c r="O109">
        <f t="shared" si="64"/>
        <v>0</v>
      </c>
      <c r="P109">
        <v>1</v>
      </c>
      <c r="Q109">
        <v>2</v>
      </c>
      <c r="R109">
        <v>3</v>
      </c>
      <c r="S109">
        <v>2</v>
      </c>
      <c r="T109">
        <v>5</v>
      </c>
      <c r="U109">
        <v>2</v>
      </c>
      <c r="V109">
        <v>4</v>
      </c>
      <c r="W109">
        <v>5</v>
      </c>
      <c r="X109">
        <v>4</v>
      </c>
      <c r="Y109">
        <v>5</v>
      </c>
      <c r="Z109">
        <v>5</v>
      </c>
      <c r="AA109">
        <v>2</v>
      </c>
      <c r="AB109">
        <f t="shared" si="65"/>
        <v>0</v>
      </c>
      <c r="AC109">
        <v>0</v>
      </c>
      <c r="AD109">
        <f t="shared" si="66"/>
        <v>0</v>
      </c>
      <c r="AE109">
        <f t="shared" si="67"/>
        <v>0</v>
      </c>
      <c r="AF109">
        <f t="shared" si="68"/>
        <v>0</v>
      </c>
      <c r="AG109">
        <f t="shared" si="69"/>
        <v>0</v>
      </c>
      <c r="AH109">
        <f t="shared" si="70"/>
        <v>0</v>
      </c>
      <c r="AI109">
        <f t="shared" si="71"/>
        <v>0</v>
      </c>
      <c r="AJ109">
        <v>2</v>
      </c>
      <c r="AK109">
        <f t="shared" si="72"/>
        <v>0</v>
      </c>
      <c r="AL109">
        <v>3</v>
      </c>
      <c r="AM109">
        <v>6</v>
      </c>
      <c r="AN109">
        <v>8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f t="shared" si="73"/>
        <v>0</v>
      </c>
      <c r="BA109">
        <f t="shared" si="74"/>
        <v>0</v>
      </c>
      <c r="BB109">
        <f t="shared" si="75"/>
        <v>1</v>
      </c>
      <c r="BC109">
        <f t="shared" si="76"/>
        <v>0</v>
      </c>
      <c r="BD109">
        <f t="shared" si="77"/>
        <v>0</v>
      </c>
      <c r="BE109">
        <f t="shared" si="78"/>
        <v>1</v>
      </c>
      <c r="BF109">
        <f t="shared" si="79"/>
        <v>0</v>
      </c>
      <c r="BG109">
        <f t="shared" si="80"/>
        <v>1</v>
      </c>
      <c r="BH109">
        <f t="shared" si="81"/>
        <v>0</v>
      </c>
      <c r="BI109">
        <f t="shared" si="82"/>
        <v>0</v>
      </c>
      <c r="BJ109">
        <f t="shared" si="83"/>
        <v>0</v>
      </c>
      <c r="BK109">
        <f t="shared" si="84"/>
        <v>0</v>
      </c>
      <c r="BL109">
        <f t="shared" si="85"/>
        <v>0</v>
      </c>
      <c r="BM109">
        <f t="shared" si="86"/>
        <v>0</v>
      </c>
      <c r="BN109">
        <f t="shared" si="87"/>
        <v>0</v>
      </c>
      <c r="BO109">
        <f t="shared" si="88"/>
        <v>0</v>
      </c>
      <c r="BP109">
        <f t="shared" si="89"/>
        <v>0</v>
      </c>
      <c r="BQ109">
        <f t="shared" si="90"/>
        <v>0</v>
      </c>
      <c r="BR109">
        <v>3</v>
      </c>
      <c r="BS109">
        <v>4</v>
      </c>
      <c r="BT109">
        <v>3</v>
      </c>
      <c r="BU109">
        <v>3</v>
      </c>
      <c r="BV109">
        <v>4</v>
      </c>
      <c r="BW109">
        <v>4</v>
      </c>
      <c r="BX109">
        <v>4</v>
      </c>
      <c r="BY109">
        <v>3</v>
      </c>
      <c r="BZ109">
        <v>4</v>
      </c>
      <c r="CA109">
        <v>3</v>
      </c>
      <c r="CB109">
        <v>3</v>
      </c>
      <c r="CC109">
        <v>3</v>
      </c>
      <c r="CD109" t="s">
        <v>107</v>
      </c>
      <c r="CE109">
        <f t="shared" si="91"/>
        <v>1</v>
      </c>
      <c r="CF109">
        <f t="shared" si="92"/>
        <v>1</v>
      </c>
      <c r="CG109">
        <f t="shared" si="93"/>
        <v>0</v>
      </c>
      <c r="CH109">
        <f t="shared" si="94"/>
        <v>1</v>
      </c>
      <c r="CI109">
        <f t="shared" si="95"/>
        <v>0</v>
      </c>
      <c r="CJ109">
        <f t="shared" si="96"/>
        <v>0</v>
      </c>
      <c r="CL109">
        <v>1</v>
      </c>
      <c r="CM109">
        <v>3</v>
      </c>
      <c r="CN109">
        <v>3</v>
      </c>
      <c r="CO109">
        <v>3</v>
      </c>
      <c r="CP109">
        <v>4</v>
      </c>
      <c r="CQ109">
        <v>3</v>
      </c>
      <c r="CR109">
        <v>5</v>
      </c>
      <c r="CS109">
        <v>7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f t="shared" si="97"/>
        <v>0</v>
      </c>
      <c r="DC109">
        <f t="shared" si="97"/>
        <v>0</v>
      </c>
      <c r="DD109">
        <f t="shared" si="97"/>
        <v>0</v>
      </c>
      <c r="DE109">
        <f t="shared" si="97"/>
        <v>0</v>
      </c>
      <c r="DF109">
        <f t="shared" si="53"/>
        <v>1</v>
      </c>
      <c r="DG109">
        <f t="shared" si="53"/>
        <v>0</v>
      </c>
      <c r="DH109">
        <f t="shared" si="53"/>
        <v>1</v>
      </c>
      <c r="DI109">
        <f t="shared" si="53"/>
        <v>0</v>
      </c>
      <c r="DJ109">
        <f t="shared" si="101"/>
        <v>0</v>
      </c>
      <c r="DK109">
        <f t="shared" si="101"/>
        <v>0</v>
      </c>
      <c r="DL109">
        <f t="shared" si="101"/>
        <v>0</v>
      </c>
      <c r="DM109">
        <v>6</v>
      </c>
      <c r="DN109">
        <v>8</v>
      </c>
      <c r="DO109">
        <v>9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f t="shared" si="98"/>
        <v>0</v>
      </c>
      <c r="DX109">
        <f t="shared" si="98"/>
        <v>0</v>
      </c>
      <c r="DY109">
        <f t="shared" si="98"/>
        <v>0</v>
      </c>
      <c r="DZ109">
        <f t="shared" si="98"/>
        <v>0</v>
      </c>
      <c r="EA109">
        <f t="shared" si="54"/>
        <v>0</v>
      </c>
      <c r="EB109">
        <f t="shared" si="54"/>
        <v>1</v>
      </c>
      <c r="EC109">
        <f t="shared" si="54"/>
        <v>0</v>
      </c>
      <c r="ED109">
        <f t="shared" si="54"/>
        <v>1</v>
      </c>
      <c r="EE109">
        <f t="shared" si="102"/>
        <v>1</v>
      </c>
      <c r="EF109">
        <f t="shared" si="102"/>
        <v>0</v>
      </c>
      <c r="EG109">
        <f t="shared" si="102"/>
        <v>0</v>
      </c>
      <c r="EH109">
        <v>2</v>
      </c>
      <c r="EI109">
        <f t="shared" si="99"/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f t="shared" si="100"/>
        <v>1</v>
      </c>
      <c r="EZ109">
        <f t="shared" si="100"/>
        <v>0</v>
      </c>
      <c r="FA109">
        <f t="shared" si="100"/>
        <v>0</v>
      </c>
      <c r="FB109">
        <f t="shared" si="100"/>
        <v>0</v>
      </c>
      <c r="FC109">
        <f t="shared" si="55"/>
        <v>0</v>
      </c>
      <c r="FD109">
        <f t="shared" si="55"/>
        <v>0</v>
      </c>
    </row>
    <row r="110" spans="1:160" x14ac:dyDescent="0.35">
      <c r="A110" t="s">
        <v>225</v>
      </c>
      <c r="B110">
        <v>35.788497919999998</v>
      </c>
      <c r="C110">
        <v>-83.888397220000002</v>
      </c>
      <c r="D110">
        <v>2</v>
      </c>
      <c r="E110">
        <f t="shared" si="56"/>
        <v>0</v>
      </c>
      <c r="F110">
        <v>4</v>
      </c>
      <c r="G110">
        <v>6</v>
      </c>
      <c r="H110">
        <f t="shared" si="57"/>
        <v>0</v>
      </c>
      <c r="I110">
        <f t="shared" si="58"/>
        <v>0</v>
      </c>
      <c r="J110">
        <f t="shared" si="59"/>
        <v>0</v>
      </c>
      <c r="K110">
        <f t="shared" si="60"/>
        <v>0</v>
      </c>
      <c r="L110">
        <f t="shared" si="61"/>
        <v>0</v>
      </c>
      <c r="M110">
        <f t="shared" si="62"/>
        <v>1</v>
      </c>
      <c r="N110">
        <f t="shared" si="63"/>
        <v>0</v>
      </c>
      <c r="O110">
        <f t="shared" si="64"/>
        <v>0</v>
      </c>
      <c r="P110">
        <v>3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2</v>
      </c>
      <c r="AB110">
        <f t="shared" si="65"/>
        <v>0</v>
      </c>
      <c r="AC110">
        <v>0</v>
      </c>
      <c r="AD110">
        <f t="shared" si="66"/>
        <v>0</v>
      </c>
      <c r="AE110">
        <f t="shared" si="67"/>
        <v>0</v>
      </c>
      <c r="AF110">
        <f t="shared" si="68"/>
        <v>0</v>
      </c>
      <c r="AG110">
        <f t="shared" si="69"/>
        <v>0</v>
      </c>
      <c r="AH110">
        <f t="shared" si="70"/>
        <v>0</v>
      </c>
      <c r="AI110">
        <f t="shared" si="71"/>
        <v>0</v>
      </c>
      <c r="AJ110">
        <v>2</v>
      </c>
      <c r="AK110">
        <f t="shared" si="72"/>
        <v>0</v>
      </c>
      <c r="AL110">
        <v>18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f t="shared" si="73"/>
        <v>0</v>
      </c>
      <c r="BA110">
        <f t="shared" si="74"/>
        <v>0</v>
      </c>
      <c r="BB110">
        <f t="shared" si="75"/>
        <v>0</v>
      </c>
      <c r="BC110">
        <f t="shared" si="76"/>
        <v>0</v>
      </c>
      <c r="BD110">
        <f t="shared" si="77"/>
        <v>0</v>
      </c>
      <c r="BE110">
        <f t="shared" si="78"/>
        <v>0</v>
      </c>
      <c r="BF110">
        <f t="shared" si="79"/>
        <v>0</v>
      </c>
      <c r="BG110">
        <f t="shared" si="80"/>
        <v>0</v>
      </c>
      <c r="BH110">
        <f t="shared" si="81"/>
        <v>0</v>
      </c>
      <c r="BI110">
        <f t="shared" si="82"/>
        <v>0</v>
      </c>
      <c r="BJ110">
        <f t="shared" si="83"/>
        <v>0</v>
      </c>
      <c r="BK110">
        <f t="shared" si="84"/>
        <v>0</v>
      </c>
      <c r="BL110">
        <f t="shared" si="85"/>
        <v>0</v>
      </c>
      <c r="BM110">
        <f t="shared" si="86"/>
        <v>0</v>
      </c>
      <c r="BN110">
        <f t="shared" si="87"/>
        <v>0</v>
      </c>
      <c r="BO110">
        <f t="shared" si="88"/>
        <v>0</v>
      </c>
      <c r="BP110">
        <f t="shared" si="89"/>
        <v>0</v>
      </c>
      <c r="BQ110">
        <f t="shared" si="90"/>
        <v>1</v>
      </c>
      <c r="BR110">
        <v>3</v>
      </c>
      <c r="BS110">
        <v>4</v>
      </c>
      <c r="BT110">
        <v>3</v>
      </c>
      <c r="BU110">
        <v>3</v>
      </c>
      <c r="BV110">
        <v>3</v>
      </c>
      <c r="BW110">
        <v>4</v>
      </c>
      <c r="BX110">
        <v>3</v>
      </c>
      <c r="BY110">
        <v>3</v>
      </c>
      <c r="BZ110">
        <v>4</v>
      </c>
      <c r="CA110">
        <v>4</v>
      </c>
      <c r="CB110">
        <v>2</v>
      </c>
      <c r="CC110">
        <v>3</v>
      </c>
      <c r="CD110">
        <v>1</v>
      </c>
      <c r="CE110">
        <f t="shared" si="91"/>
        <v>1</v>
      </c>
      <c r="CF110">
        <f t="shared" si="92"/>
        <v>0</v>
      </c>
      <c r="CG110">
        <f t="shared" si="93"/>
        <v>0</v>
      </c>
      <c r="CH110">
        <f t="shared" si="94"/>
        <v>0</v>
      </c>
      <c r="CI110">
        <f t="shared" si="95"/>
        <v>0</v>
      </c>
      <c r="CJ110">
        <f t="shared" si="96"/>
        <v>0</v>
      </c>
      <c r="CL110">
        <v>3</v>
      </c>
      <c r="CM110">
        <v>3</v>
      </c>
      <c r="CN110">
        <v>3</v>
      </c>
      <c r="CO110">
        <v>3</v>
      </c>
      <c r="CP110">
        <v>3</v>
      </c>
      <c r="CQ110">
        <v>3</v>
      </c>
      <c r="CR110">
        <v>1</v>
      </c>
      <c r="CS110">
        <v>3</v>
      </c>
      <c r="CT110">
        <v>6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f t="shared" si="97"/>
        <v>1</v>
      </c>
      <c r="DC110">
        <f t="shared" si="97"/>
        <v>0</v>
      </c>
      <c r="DD110">
        <f t="shared" si="97"/>
        <v>1</v>
      </c>
      <c r="DE110">
        <f t="shared" si="97"/>
        <v>0</v>
      </c>
      <c r="DF110">
        <f t="shared" si="53"/>
        <v>0</v>
      </c>
      <c r="DG110">
        <f t="shared" si="53"/>
        <v>1</v>
      </c>
      <c r="DH110">
        <f t="shared" si="53"/>
        <v>0</v>
      </c>
      <c r="DI110">
        <f t="shared" si="53"/>
        <v>0</v>
      </c>
      <c r="DJ110">
        <f t="shared" si="101"/>
        <v>0</v>
      </c>
      <c r="DK110">
        <f t="shared" si="101"/>
        <v>0</v>
      </c>
      <c r="DL110">
        <f t="shared" si="101"/>
        <v>0</v>
      </c>
      <c r="DM110">
        <v>1</v>
      </c>
      <c r="DN110">
        <v>2</v>
      </c>
      <c r="DO110">
        <v>3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f t="shared" si="98"/>
        <v>1</v>
      </c>
      <c r="DX110">
        <f t="shared" si="98"/>
        <v>1</v>
      </c>
      <c r="DY110">
        <f t="shared" si="98"/>
        <v>1</v>
      </c>
      <c r="DZ110">
        <f t="shared" si="98"/>
        <v>0</v>
      </c>
      <c r="EA110">
        <f t="shared" si="54"/>
        <v>0</v>
      </c>
      <c r="EB110">
        <f t="shared" si="54"/>
        <v>0</v>
      </c>
      <c r="EC110">
        <f t="shared" si="54"/>
        <v>0</v>
      </c>
      <c r="ED110">
        <f t="shared" si="54"/>
        <v>0</v>
      </c>
      <c r="EE110">
        <f t="shared" si="102"/>
        <v>0</v>
      </c>
      <c r="EF110">
        <f t="shared" si="102"/>
        <v>0</v>
      </c>
      <c r="EG110">
        <f t="shared" si="102"/>
        <v>0</v>
      </c>
      <c r="EH110">
        <v>1</v>
      </c>
      <c r="EI110">
        <f t="shared" si="99"/>
        <v>1</v>
      </c>
      <c r="EJ110">
        <v>3</v>
      </c>
      <c r="EK110">
        <v>4</v>
      </c>
      <c r="EL110">
        <v>4</v>
      </c>
      <c r="EM110">
        <v>4</v>
      </c>
      <c r="EN110">
        <v>4</v>
      </c>
      <c r="EO110">
        <v>4</v>
      </c>
      <c r="EP110">
        <v>4</v>
      </c>
      <c r="EQ110">
        <v>4</v>
      </c>
      <c r="ER110">
        <v>4</v>
      </c>
      <c r="ES110">
        <v>4</v>
      </c>
      <c r="ET110">
        <v>4</v>
      </c>
      <c r="EU110">
        <v>4</v>
      </c>
      <c r="EV110">
        <v>4</v>
      </c>
      <c r="EW110">
        <v>4</v>
      </c>
      <c r="EX110">
        <v>3</v>
      </c>
      <c r="EY110">
        <f t="shared" si="100"/>
        <v>0</v>
      </c>
      <c r="EZ110">
        <f t="shared" si="100"/>
        <v>0</v>
      </c>
      <c r="FA110">
        <f t="shared" si="100"/>
        <v>0</v>
      </c>
      <c r="FB110">
        <f t="shared" si="100"/>
        <v>1</v>
      </c>
      <c r="FC110">
        <f t="shared" si="55"/>
        <v>0</v>
      </c>
      <c r="FD110">
        <f t="shared" si="55"/>
        <v>0</v>
      </c>
    </row>
    <row r="111" spans="1:160" x14ac:dyDescent="0.35">
      <c r="A111" t="s">
        <v>226</v>
      </c>
      <c r="B111">
        <v>40.392898559999999</v>
      </c>
      <c r="C111">
        <v>-74.541198730000005</v>
      </c>
      <c r="D111">
        <v>2</v>
      </c>
      <c r="E111">
        <f t="shared" si="56"/>
        <v>0</v>
      </c>
      <c r="F111">
        <v>4</v>
      </c>
      <c r="G111" t="s">
        <v>141</v>
      </c>
      <c r="H111">
        <f t="shared" si="57"/>
        <v>0</v>
      </c>
      <c r="I111">
        <f t="shared" si="58"/>
        <v>0</v>
      </c>
      <c r="J111">
        <f t="shared" si="59"/>
        <v>0</v>
      </c>
      <c r="K111">
        <f t="shared" si="60"/>
        <v>1</v>
      </c>
      <c r="L111">
        <f t="shared" si="61"/>
        <v>1</v>
      </c>
      <c r="M111">
        <f t="shared" si="62"/>
        <v>0</v>
      </c>
      <c r="N111">
        <f t="shared" si="63"/>
        <v>0</v>
      </c>
      <c r="O111">
        <f t="shared" si="64"/>
        <v>0</v>
      </c>
      <c r="P111">
        <v>2</v>
      </c>
      <c r="Q111">
        <v>5</v>
      </c>
      <c r="R111">
        <v>3</v>
      </c>
      <c r="S111">
        <v>4</v>
      </c>
      <c r="T111">
        <v>4</v>
      </c>
      <c r="U111">
        <v>1</v>
      </c>
      <c r="V111">
        <v>3</v>
      </c>
      <c r="W111">
        <v>3</v>
      </c>
      <c r="X111">
        <v>4</v>
      </c>
      <c r="Y111">
        <v>5</v>
      </c>
      <c r="Z111">
        <v>2</v>
      </c>
      <c r="AA111">
        <v>1</v>
      </c>
      <c r="AB111">
        <f t="shared" si="65"/>
        <v>1</v>
      </c>
      <c r="AC111" t="s">
        <v>94</v>
      </c>
      <c r="AD111">
        <f t="shared" si="66"/>
        <v>1</v>
      </c>
      <c r="AE111">
        <f t="shared" si="67"/>
        <v>1</v>
      </c>
      <c r="AF111">
        <f t="shared" si="68"/>
        <v>0</v>
      </c>
      <c r="AG111">
        <f t="shared" si="69"/>
        <v>0</v>
      </c>
      <c r="AH111">
        <f t="shared" si="70"/>
        <v>1</v>
      </c>
      <c r="AI111">
        <f t="shared" si="71"/>
        <v>0</v>
      </c>
      <c r="AJ111">
        <v>1</v>
      </c>
      <c r="AK111">
        <f t="shared" si="72"/>
        <v>1</v>
      </c>
      <c r="AL111">
        <v>4</v>
      </c>
      <c r="AM111">
        <v>10</v>
      </c>
      <c r="AN111">
        <v>13</v>
      </c>
      <c r="AO111">
        <v>15</v>
      </c>
      <c r="AP111">
        <v>16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f t="shared" si="73"/>
        <v>0</v>
      </c>
      <c r="BA111">
        <f t="shared" si="74"/>
        <v>0</v>
      </c>
      <c r="BB111">
        <f t="shared" si="75"/>
        <v>0</v>
      </c>
      <c r="BC111">
        <f t="shared" si="76"/>
        <v>1</v>
      </c>
      <c r="BD111">
        <f t="shared" si="77"/>
        <v>0</v>
      </c>
      <c r="BE111">
        <f t="shared" si="78"/>
        <v>0</v>
      </c>
      <c r="BF111">
        <f t="shared" si="79"/>
        <v>0</v>
      </c>
      <c r="BG111">
        <f t="shared" si="80"/>
        <v>0</v>
      </c>
      <c r="BH111">
        <f t="shared" si="81"/>
        <v>0</v>
      </c>
      <c r="BI111">
        <f t="shared" si="82"/>
        <v>1</v>
      </c>
      <c r="BJ111">
        <f t="shared" si="83"/>
        <v>0</v>
      </c>
      <c r="BK111">
        <f t="shared" si="84"/>
        <v>0</v>
      </c>
      <c r="BL111">
        <f t="shared" si="85"/>
        <v>1</v>
      </c>
      <c r="BM111">
        <f t="shared" si="86"/>
        <v>0</v>
      </c>
      <c r="BN111">
        <f t="shared" si="87"/>
        <v>1</v>
      </c>
      <c r="BO111">
        <f t="shared" si="88"/>
        <v>1</v>
      </c>
      <c r="BP111">
        <f t="shared" si="89"/>
        <v>0</v>
      </c>
      <c r="BQ111">
        <f t="shared" si="90"/>
        <v>0</v>
      </c>
      <c r="BR111">
        <v>2</v>
      </c>
      <c r="BS111">
        <v>3</v>
      </c>
      <c r="BT111">
        <v>1</v>
      </c>
      <c r="BU111">
        <v>5</v>
      </c>
      <c r="BV111">
        <v>3</v>
      </c>
      <c r="BW111">
        <v>2</v>
      </c>
      <c r="BX111">
        <v>3</v>
      </c>
      <c r="BY111">
        <v>1</v>
      </c>
      <c r="BZ111">
        <v>4</v>
      </c>
      <c r="CA111">
        <v>5</v>
      </c>
      <c r="CB111">
        <v>3</v>
      </c>
      <c r="CC111">
        <v>4</v>
      </c>
      <c r="CD111">
        <v>4</v>
      </c>
      <c r="CE111">
        <f t="shared" si="91"/>
        <v>0</v>
      </c>
      <c r="CF111">
        <f t="shared" si="92"/>
        <v>0</v>
      </c>
      <c r="CG111">
        <f t="shared" si="93"/>
        <v>0</v>
      </c>
      <c r="CH111">
        <f t="shared" si="94"/>
        <v>1</v>
      </c>
      <c r="CI111">
        <f t="shared" si="95"/>
        <v>0</v>
      </c>
      <c r="CJ111">
        <f t="shared" si="96"/>
        <v>0</v>
      </c>
      <c r="CL111">
        <v>2</v>
      </c>
      <c r="CM111">
        <v>4</v>
      </c>
      <c r="CN111">
        <v>3</v>
      </c>
      <c r="CO111">
        <v>3</v>
      </c>
      <c r="CP111">
        <v>5</v>
      </c>
      <c r="CQ111">
        <v>2</v>
      </c>
      <c r="CR111">
        <v>1</v>
      </c>
      <c r="CS111">
        <v>4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f t="shared" si="97"/>
        <v>1</v>
      </c>
      <c r="DC111">
        <f t="shared" si="97"/>
        <v>0</v>
      </c>
      <c r="DD111">
        <f t="shared" si="97"/>
        <v>0</v>
      </c>
      <c r="DE111">
        <f t="shared" si="97"/>
        <v>1</v>
      </c>
      <c r="DF111">
        <f t="shared" si="53"/>
        <v>0</v>
      </c>
      <c r="DG111">
        <f t="shared" si="53"/>
        <v>0</v>
      </c>
      <c r="DH111">
        <f t="shared" si="53"/>
        <v>0</v>
      </c>
      <c r="DI111">
        <f t="shared" si="53"/>
        <v>0</v>
      </c>
      <c r="DJ111">
        <f t="shared" si="101"/>
        <v>0</v>
      </c>
      <c r="DK111">
        <f t="shared" si="101"/>
        <v>0</v>
      </c>
      <c r="DL111">
        <f t="shared" si="101"/>
        <v>0</v>
      </c>
      <c r="DM111">
        <v>1</v>
      </c>
      <c r="DN111">
        <v>4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f t="shared" si="98"/>
        <v>1</v>
      </c>
      <c r="DX111">
        <f t="shared" si="98"/>
        <v>0</v>
      </c>
      <c r="DY111">
        <f t="shared" si="98"/>
        <v>0</v>
      </c>
      <c r="DZ111">
        <f t="shared" si="98"/>
        <v>1</v>
      </c>
      <c r="EA111">
        <f t="shared" si="54"/>
        <v>0</v>
      </c>
      <c r="EB111">
        <f t="shared" si="54"/>
        <v>0</v>
      </c>
      <c r="EC111">
        <f t="shared" si="54"/>
        <v>0</v>
      </c>
      <c r="ED111">
        <f t="shared" si="54"/>
        <v>0</v>
      </c>
      <c r="EE111">
        <f t="shared" si="102"/>
        <v>0</v>
      </c>
      <c r="EF111">
        <f t="shared" si="102"/>
        <v>0</v>
      </c>
      <c r="EG111">
        <f t="shared" si="102"/>
        <v>0</v>
      </c>
      <c r="EH111">
        <v>1</v>
      </c>
      <c r="EI111">
        <f t="shared" si="99"/>
        <v>1</v>
      </c>
      <c r="EJ111">
        <v>2</v>
      </c>
      <c r="EK111">
        <v>2</v>
      </c>
      <c r="EL111">
        <v>3</v>
      </c>
      <c r="EM111">
        <v>2</v>
      </c>
      <c r="EN111">
        <v>4</v>
      </c>
      <c r="EO111">
        <v>3</v>
      </c>
      <c r="EP111">
        <v>2</v>
      </c>
      <c r="EQ111">
        <v>4</v>
      </c>
      <c r="ER111">
        <v>1</v>
      </c>
      <c r="ES111">
        <v>4</v>
      </c>
      <c r="ET111">
        <v>4</v>
      </c>
      <c r="EU111">
        <v>3</v>
      </c>
      <c r="EV111">
        <v>5</v>
      </c>
      <c r="EW111">
        <v>3</v>
      </c>
      <c r="EX111">
        <v>2</v>
      </c>
      <c r="EY111">
        <f t="shared" si="100"/>
        <v>0</v>
      </c>
      <c r="EZ111">
        <f t="shared" si="100"/>
        <v>0</v>
      </c>
      <c r="FA111">
        <f t="shared" si="100"/>
        <v>1</v>
      </c>
      <c r="FB111">
        <f t="shared" si="100"/>
        <v>0</v>
      </c>
      <c r="FC111">
        <f t="shared" si="55"/>
        <v>0</v>
      </c>
      <c r="FD111">
        <f t="shared" si="55"/>
        <v>0</v>
      </c>
    </row>
    <row r="112" spans="1:160" x14ac:dyDescent="0.35">
      <c r="A112" t="s">
        <v>227</v>
      </c>
      <c r="B112">
        <v>38.839202880000002</v>
      </c>
      <c r="C112">
        <v>-85.36689758</v>
      </c>
      <c r="D112">
        <v>2</v>
      </c>
      <c r="E112">
        <f t="shared" si="56"/>
        <v>0</v>
      </c>
      <c r="F112">
        <v>3</v>
      </c>
      <c r="G112">
        <v>8</v>
      </c>
      <c r="H112">
        <f t="shared" si="57"/>
        <v>0</v>
      </c>
      <c r="I112">
        <f t="shared" si="58"/>
        <v>0</v>
      </c>
      <c r="J112">
        <f t="shared" si="59"/>
        <v>0</v>
      </c>
      <c r="K112">
        <f t="shared" si="60"/>
        <v>0</v>
      </c>
      <c r="L112">
        <f t="shared" si="61"/>
        <v>0</v>
      </c>
      <c r="M112">
        <f t="shared" si="62"/>
        <v>0</v>
      </c>
      <c r="N112">
        <f t="shared" si="63"/>
        <v>0</v>
      </c>
      <c r="O112">
        <f t="shared" si="64"/>
        <v>1</v>
      </c>
      <c r="P112">
        <v>1</v>
      </c>
      <c r="Q112">
        <v>4</v>
      </c>
      <c r="R112">
        <v>1</v>
      </c>
      <c r="S112">
        <v>1</v>
      </c>
      <c r="T112">
        <v>3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3</v>
      </c>
      <c r="AA112">
        <v>2</v>
      </c>
      <c r="AB112">
        <f t="shared" si="65"/>
        <v>0</v>
      </c>
      <c r="AC112">
        <v>0</v>
      </c>
      <c r="AD112">
        <f t="shared" si="66"/>
        <v>0</v>
      </c>
      <c r="AE112">
        <f t="shared" si="67"/>
        <v>0</v>
      </c>
      <c r="AF112">
        <f t="shared" si="68"/>
        <v>0</v>
      </c>
      <c r="AG112">
        <f t="shared" si="69"/>
        <v>0</v>
      </c>
      <c r="AH112">
        <f t="shared" si="70"/>
        <v>0</v>
      </c>
      <c r="AI112">
        <f t="shared" si="71"/>
        <v>0</v>
      </c>
      <c r="AJ112">
        <v>2</v>
      </c>
      <c r="AK112">
        <f t="shared" si="72"/>
        <v>0</v>
      </c>
      <c r="AL112">
        <v>18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f t="shared" si="73"/>
        <v>0</v>
      </c>
      <c r="BA112">
        <f t="shared" si="74"/>
        <v>0</v>
      </c>
      <c r="BB112">
        <f t="shared" si="75"/>
        <v>0</v>
      </c>
      <c r="BC112">
        <f t="shared" si="76"/>
        <v>0</v>
      </c>
      <c r="BD112">
        <f t="shared" si="77"/>
        <v>0</v>
      </c>
      <c r="BE112">
        <f t="shared" si="78"/>
        <v>0</v>
      </c>
      <c r="BF112">
        <f t="shared" si="79"/>
        <v>0</v>
      </c>
      <c r="BG112">
        <f t="shared" si="80"/>
        <v>0</v>
      </c>
      <c r="BH112">
        <f t="shared" si="81"/>
        <v>0</v>
      </c>
      <c r="BI112">
        <f t="shared" si="82"/>
        <v>0</v>
      </c>
      <c r="BJ112">
        <f t="shared" si="83"/>
        <v>0</v>
      </c>
      <c r="BK112">
        <f t="shared" si="84"/>
        <v>0</v>
      </c>
      <c r="BL112">
        <f t="shared" si="85"/>
        <v>0</v>
      </c>
      <c r="BM112">
        <f t="shared" si="86"/>
        <v>0</v>
      </c>
      <c r="BN112">
        <f t="shared" si="87"/>
        <v>0</v>
      </c>
      <c r="BO112">
        <f t="shared" si="88"/>
        <v>0</v>
      </c>
      <c r="BP112">
        <f t="shared" si="89"/>
        <v>0</v>
      </c>
      <c r="BQ112">
        <f t="shared" si="90"/>
        <v>1</v>
      </c>
      <c r="BR112">
        <v>5</v>
      </c>
      <c r="BS112">
        <v>5</v>
      </c>
      <c r="BT112">
        <v>5</v>
      </c>
      <c r="BU112">
        <v>5</v>
      </c>
      <c r="BV112">
        <v>5</v>
      </c>
      <c r="BW112">
        <v>5</v>
      </c>
      <c r="BX112">
        <v>5</v>
      </c>
      <c r="BY112">
        <v>5</v>
      </c>
      <c r="BZ112">
        <v>5</v>
      </c>
      <c r="CA112">
        <v>5</v>
      </c>
      <c r="CB112">
        <v>5</v>
      </c>
      <c r="CC112">
        <v>5</v>
      </c>
      <c r="CD112">
        <v>6</v>
      </c>
      <c r="CE112">
        <f t="shared" si="91"/>
        <v>0</v>
      </c>
      <c r="CF112">
        <f t="shared" si="92"/>
        <v>0</v>
      </c>
      <c r="CG112">
        <f t="shared" si="93"/>
        <v>0</v>
      </c>
      <c r="CH112">
        <f t="shared" si="94"/>
        <v>0</v>
      </c>
      <c r="CI112">
        <f t="shared" si="95"/>
        <v>0</v>
      </c>
      <c r="CJ112">
        <f t="shared" si="96"/>
        <v>1</v>
      </c>
      <c r="CL112">
        <v>5</v>
      </c>
      <c r="CM112">
        <v>4</v>
      </c>
      <c r="CN112">
        <v>4</v>
      </c>
      <c r="CO112">
        <v>4</v>
      </c>
      <c r="CP112">
        <v>3</v>
      </c>
      <c r="CQ112">
        <v>3</v>
      </c>
      <c r="CR112">
        <v>11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f t="shared" si="97"/>
        <v>0</v>
      </c>
      <c r="DC112">
        <f t="shared" si="97"/>
        <v>0</v>
      </c>
      <c r="DD112">
        <f t="shared" si="97"/>
        <v>0</v>
      </c>
      <c r="DE112">
        <f t="shared" si="97"/>
        <v>0</v>
      </c>
      <c r="DF112">
        <f t="shared" si="53"/>
        <v>0</v>
      </c>
      <c r="DG112">
        <f t="shared" si="53"/>
        <v>0</v>
      </c>
      <c r="DH112">
        <f t="shared" si="53"/>
        <v>0</v>
      </c>
      <c r="DI112">
        <f t="shared" si="53"/>
        <v>0</v>
      </c>
      <c r="DJ112">
        <f t="shared" si="101"/>
        <v>0</v>
      </c>
      <c r="DK112">
        <f t="shared" si="101"/>
        <v>0</v>
      </c>
      <c r="DL112">
        <f t="shared" si="101"/>
        <v>1</v>
      </c>
      <c r="DM112">
        <v>11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f t="shared" si="98"/>
        <v>0</v>
      </c>
      <c r="DX112">
        <f t="shared" si="98"/>
        <v>0</v>
      </c>
      <c r="DY112">
        <f t="shared" si="98"/>
        <v>0</v>
      </c>
      <c r="DZ112">
        <f t="shared" si="98"/>
        <v>0</v>
      </c>
      <c r="EA112">
        <f t="shared" si="54"/>
        <v>0</v>
      </c>
      <c r="EB112">
        <f t="shared" si="54"/>
        <v>0</v>
      </c>
      <c r="EC112">
        <f t="shared" si="54"/>
        <v>0</v>
      </c>
      <c r="ED112">
        <f t="shared" si="54"/>
        <v>0</v>
      </c>
      <c r="EE112">
        <f t="shared" si="102"/>
        <v>0</v>
      </c>
      <c r="EF112">
        <f t="shared" si="102"/>
        <v>0</v>
      </c>
      <c r="EG112">
        <f t="shared" si="102"/>
        <v>1</v>
      </c>
      <c r="EH112">
        <v>2</v>
      </c>
      <c r="EI112">
        <f t="shared" si="99"/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f t="shared" si="100"/>
        <v>1</v>
      </c>
      <c r="EZ112">
        <f t="shared" si="100"/>
        <v>0</v>
      </c>
      <c r="FA112">
        <f t="shared" si="100"/>
        <v>0</v>
      </c>
      <c r="FB112">
        <f t="shared" si="100"/>
        <v>0</v>
      </c>
      <c r="FC112">
        <f t="shared" si="55"/>
        <v>0</v>
      </c>
      <c r="FD112">
        <f t="shared" si="55"/>
        <v>0</v>
      </c>
    </row>
    <row r="113" spans="1:160" x14ac:dyDescent="0.35">
      <c r="A113" t="s">
        <v>228</v>
      </c>
      <c r="B113">
        <v>42.8368988</v>
      </c>
      <c r="C113">
        <v>-96.983299259999995</v>
      </c>
      <c r="D113">
        <v>2</v>
      </c>
      <c r="E113">
        <f t="shared" si="56"/>
        <v>0</v>
      </c>
      <c r="F113">
        <v>6</v>
      </c>
      <c r="G113" t="s">
        <v>62</v>
      </c>
      <c r="H113">
        <f t="shared" si="57"/>
        <v>1</v>
      </c>
      <c r="I113">
        <f t="shared" si="58"/>
        <v>1</v>
      </c>
      <c r="J113">
        <f t="shared" si="59"/>
        <v>1</v>
      </c>
      <c r="K113">
        <f t="shared" si="60"/>
        <v>1</v>
      </c>
      <c r="L113">
        <f t="shared" si="61"/>
        <v>1</v>
      </c>
      <c r="M113">
        <f t="shared" si="62"/>
        <v>0</v>
      </c>
      <c r="N113">
        <f t="shared" si="63"/>
        <v>0</v>
      </c>
      <c r="O113">
        <f t="shared" si="64"/>
        <v>0</v>
      </c>
      <c r="P113">
        <v>4</v>
      </c>
      <c r="Q113">
        <v>4</v>
      </c>
      <c r="R113">
        <v>2</v>
      </c>
      <c r="S113">
        <v>1</v>
      </c>
      <c r="T113">
        <v>2</v>
      </c>
      <c r="U113">
        <v>2</v>
      </c>
      <c r="V113">
        <v>5</v>
      </c>
      <c r="W113">
        <v>5</v>
      </c>
      <c r="X113">
        <v>5</v>
      </c>
      <c r="Y113">
        <v>5</v>
      </c>
      <c r="Z113">
        <v>5</v>
      </c>
      <c r="AA113">
        <v>1</v>
      </c>
      <c r="AB113">
        <f t="shared" si="65"/>
        <v>1</v>
      </c>
      <c r="AC113">
        <v>2</v>
      </c>
      <c r="AD113">
        <f t="shared" si="66"/>
        <v>0</v>
      </c>
      <c r="AE113">
        <f t="shared" si="67"/>
        <v>1</v>
      </c>
      <c r="AF113">
        <f t="shared" si="68"/>
        <v>0</v>
      </c>
      <c r="AG113">
        <f t="shared" si="69"/>
        <v>0</v>
      </c>
      <c r="AH113">
        <f t="shared" si="70"/>
        <v>0</v>
      </c>
      <c r="AI113">
        <f t="shared" si="71"/>
        <v>0</v>
      </c>
      <c r="AJ113">
        <v>1</v>
      </c>
      <c r="AK113">
        <f t="shared" si="72"/>
        <v>1</v>
      </c>
      <c r="AL113">
        <v>15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f t="shared" si="73"/>
        <v>0</v>
      </c>
      <c r="BA113">
        <f t="shared" si="74"/>
        <v>0</v>
      </c>
      <c r="BB113">
        <f t="shared" si="75"/>
        <v>0</v>
      </c>
      <c r="BC113">
        <f t="shared" si="76"/>
        <v>0</v>
      </c>
      <c r="BD113">
        <f t="shared" si="77"/>
        <v>0</v>
      </c>
      <c r="BE113">
        <f t="shared" si="78"/>
        <v>0</v>
      </c>
      <c r="BF113">
        <f t="shared" si="79"/>
        <v>0</v>
      </c>
      <c r="BG113">
        <f t="shared" si="80"/>
        <v>0</v>
      </c>
      <c r="BH113">
        <f t="shared" si="81"/>
        <v>0</v>
      </c>
      <c r="BI113">
        <f t="shared" si="82"/>
        <v>0</v>
      </c>
      <c r="BJ113">
        <f t="shared" si="83"/>
        <v>0</v>
      </c>
      <c r="BK113">
        <f t="shared" si="84"/>
        <v>0</v>
      </c>
      <c r="BL113">
        <f t="shared" si="85"/>
        <v>0</v>
      </c>
      <c r="BM113">
        <f t="shared" si="86"/>
        <v>0</v>
      </c>
      <c r="BN113">
        <f t="shared" si="87"/>
        <v>1</v>
      </c>
      <c r="BO113">
        <f t="shared" si="88"/>
        <v>0</v>
      </c>
      <c r="BP113">
        <f t="shared" si="89"/>
        <v>0</v>
      </c>
      <c r="BQ113">
        <f t="shared" si="90"/>
        <v>0</v>
      </c>
      <c r="BR113">
        <v>3</v>
      </c>
      <c r="BS113">
        <v>2</v>
      </c>
      <c r="BT113">
        <v>1</v>
      </c>
      <c r="BU113">
        <v>2</v>
      </c>
      <c r="BV113">
        <v>4</v>
      </c>
      <c r="BW113">
        <v>2</v>
      </c>
      <c r="BX113">
        <v>5</v>
      </c>
      <c r="BY113">
        <v>3</v>
      </c>
      <c r="BZ113">
        <v>2</v>
      </c>
      <c r="CA113">
        <v>4</v>
      </c>
      <c r="CB113">
        <v>3</v>
      </c>
      <c r="CC113">
        <v>1</v>
      </c>
      <c r="CD113">
        <v>6</v>
      </c>
      <c r="CE113">
        <f t="shared" si="91"/>
        <v>0</v>
      </c>
      <c r="CF113">
        <f t="shared" si="92"/>
        <v>0</v>
      </c>
      <c r="CG113">
        <f t="shared" si="93"/>
        <v>0</v>
      </c>
      <c r="CH113">
        <f t="shared" si="94"/>
        <v>0</v>
      </c>
      <c r="CI113">
        <f t="shared" si="95"/>
        <v>0</v>
      </c>
      <c r="CJ113">
        <f t="shared" si="96"/>
        <v>1</v>
      </c>
      <c r="CK113" t="s">
        <v>229</v>
      </c>
      <c r="CL113">
        <v>5</v>
      </c>
      <c r="CM113">
        <v>1</v>
      </c>
      <c r="CN113">
        <v>1</v>
      </c>
      <c r="CO113">
        <v>5</v>
      </c>
      <c r="CP113">
        <v>1</v>
      </c>
      <c r="CQ113">
        <v>4</v>
      </c>
      <c r="CR113">
        <v>1</v>
      </c>
      <c r="CS113">
        <v>2</v>
      </c>
      <c r="CT113">
        <v>3</v>
      </c>
      <c r="CU113">
        <v>4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f t="shared" si="97"/>
        <v>1</v>
      </c>
      <c r="DC113">
        <f t="shared" si="97"/>
        <v>1</v>
      </c>
      <c r="DD113">
        <f t="shared" si="97"/>
        <v>1</v>
      </c>
      <c r="DE113">
        <f t="shared" si="97"/>
        <v>1</v>
      </c>
      <c r="DF113">
        <f t="shared" si="53"/>
        <v>0</v>
      </c>
      <c r="DG113">
        <f t="shared" si="53"/>
        <v>0</v>
      </c>
      <c r="DH113">
        <f t="shared" si="53"/>
        <v>0</v>
      </c>
      <c r="DI113">
        <f t="shared" si="53"/>
        <v>0</v>
      </c>
      <c r="DJ113">
        <f t="shared" si="101"/>
        <v>0</v>
      </c>
      <c r="DK113">
        <f t="shared" si="101"/>
        <v>0</v>
      </c>
      <c r="DL113">
        <f t="shared" si="101"/>
        <v>0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f t="shared" si="98"/>
        <v>1</v>
      </c>
      <c r="DX113">
        <f t="shared" si="98"/>
        <v>0</v>
      </c>
      <c r="DY113">
        <f t="shared" si="98"/>
        <v>0</v>
      </c>
      <c r="DZ113">
        <f t="shared" si="98"/>
        <v>0</v>
      </c>
      <c r="EA113">
        <f t="shared" si="54"/>
        <v>0</v>
      </c>
      <c r="EB113">
        <f t="shared" si="54"/>
        <v>0</v>
      </c>
      <c r="EC113">
        <f t="shared" si="54"/>
        <v>0</v>
      </c>
      <c r="ED113">
        <f t="shared" si="54"/>
        <v>0</v>
      </c>
      <c r="EE113">
        <f t="shared" si="102"/>
        <v>0</v>
      </c>
      <c r="EF113">
        <f t="shared" si="102"/>
        <v>0</v>
      </c>
      <c r="EG113">
        <f t="shared" si="102"/>
        <v>0</v>
      </c>
      <c r="EH113">
        <v>2</v>
      </c>
      <c r="EI113">
        <f t="shared" si="99"/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f t="shared" si="100"/>
        <v>1</v>
      </c>
      <c r="EZ113">
        <f t="shared" si="100"/>
        <v>0</v>
      </c>
      <c r="FA113">
        <f t="shared" si="100"/>
        <v>0</v>
      </c>
      <c r="FB113">
        <f t="shared" si="100"/>
        <v>0</v>
      </c>
      <c r="FC113">
        <f t="shared" si="55"/>
        <v>0</v>
      </c>
      <c r="FD113">
        <f t="shared" si="55"/>
        <v>0</v>
      </c>
    </row>
    <row r="114" spans="1:160" x14ac:dyDescent="0.35">
      <c r="A114" t="s">
        <v>230</v>
      </c>
      <c r="B114">
        <v>34.251907350000003</v>
      </c>
      <c r="C114">
        <v>-86.257102970000005</v>
      </c>
      <c r="D114">
        <v>2</v>
      </c>
      <c r="E114">
        <f t="shared" si="56"/>
        <v>0</v>
      </c>
      <c r="F114">
        <v>5</v>
      </c>
      <c r="G114" t="s">
        <v>101</v>
      </c>
      <c r="H114">
        <f t="shared" si="57"/>
        <v>0</v>
      </c>
      <c r="I114">
        <f t="shared" si="58"/>
        <v>0</v>
      </c>
      <c r="J114">
        <f t="shared" si="59"/>
        <v>0</v>
      </c>
      <c r="K114">
        <f t="shared" si="60"/>
        <v>0</v>
      </c>
      <c r="L114">
        <f t="shared" si="61"/>
        <v>1</v>
      </c>
      <c r="M114">
        <f t="shared" si="62"/>
        <v>1</v>
      </c>
      <c r="N114">
        <f t="shared" si="63"/>
        <v>0</v>
      </c>
      <c r="O114">
        <f t="shared" si="64"/>
        <v>0</v>
      </c>
      <c r="P114">
        <v>1</v>
      </c>
      <c r="Q114">
        <v>1</v>
      </c>
      <c r="R114">
        <v>1</v>
      </c>
      <c r="S114">
        <v>1</v>
      </c>
      <c r="T114">
        <v>5</v>
      </c>
      <c r="U114">
        <v>5</v>
      </c>
      <c r="V114">
        <v>1</v>
      </c>
      <c r="W114">
        <v>4</v>
      </c>
      <c r="X114">
        <v>1</v>
      </c>
      <c r="Y114">
        <v>1</v>
      </c>
      <c r="Z114">
        <v>4</v>
      </c>
      <c r="AA114">
        <v>2</v>
      </c>
      <c r="AB114">
        <f t="shared" si="65"/>
        <v>0</v>
      </c>
      <c r="AC114">
        <v>0</v>
      </c>
      <c r="AD114">
        <f t="shared" si="66"/>
        <v>0</v>
      </c>
      <c r="AE114">
        <f t="shared" si="67"/>
        <v>0</v>
      </c>
      <c r="AF114">
        <f t="shared" si="68"/>
        <v>0</v>
      </c>
      <c r="AG114">
        <f t="shared" si="69"/>
        <v>0</v>
      </c>
      <c r="AH114">
        <f t="shared" si="70"/>
        <v>0</v>
      </c>
      <c r="AI114">
        <f t="shared" si="71"/>
        <v>0</v>
      </c>
      <c r="AJ114">
        <v>2</v>
      </c>
      <c r="AK114">
        <f t="shared" si="72"/>
        <v>0</v>
      </c>
      <c r="AL114">
        <v>15</v>
      </c>
      <c r="AM114">
        <v>18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f t="shared" si="73"/>
        <v>0</v>
      </c>
      <c r="BA114">
        <f t="shared" si="74"/>
        <v>0</v>
      </c>
      <c r="BB114">
        <f t="shared" si="75"/>
        <v>0</v>
      </c>
      <c r="BC114">
        <f t="shared" si="76"/>
        <v>0</v>
      </c>
      <c r="BD114">
        <f t="shared" si="77"/>
        <v>0</v>
      </c>
      <c r="BE114">
        <f t="shared" si="78"/>
        <v>0</v>
      </c>
      <c r="BF114">
        <f t="shared" si="79"/>
        <v>0</v>
      </c>
      <c r="BG114">
        <f t="shared" si="80"/>
        <v>0</v>
      </c>
      <c r="BH114">
        <f t="shared" si="81"/>
        <v>0</v>
      </c>
      <c r="BI114">
        <f t="shared" si="82"/>
        <v>0</v>
      </c>
      <c r="BJ114">
        <f t="shared" si="83"/>
        <v>0</v>
      </c>
      <c r="BK114">
        <f t="shared" si="84"/>
        <v>0</v>
      </c>
      <c r="BL114">
        <f t="shared" si="85"/>
        <v>0</v>
      </c>
      <c r="BM114">
        <f t="shared" si="86"/>
        <v>0</v>
      </c>
      <c r="BN114">
        <f t="shared" si="87"/>
        <v>1</v>
      </c>
      <c r="BO114">
        <f t="shared" si="88"/>
        <v>0</v>
      </c>
      <c r="BP114">
        <f t="shared" si="89"/>
        <v>0</v>
      </c>
      <c r="BQ114">
        <f t="shared" si="90"/>
        <v>1</v>
      </c>
      <c r="BR114">
        <v>3</v>
      </c>
      <c r="BS114">
        <v>3</v>
      </c>
      <c r="BT114">
        <v>3</v>
      </c>
      <c r="BU114">
        <v>3</v>
      </c>
      <c r="BV114">
        <v>3</v>
      </c>
      <c r="BW114">
        <v>3</v>
      </c>
      <c r="BX114">
        <v>3</v>
      </c>
      <c r="BY114">
        <v>3</v>
      </c>
      <c r="BZ114">
        <v>3</v>
      </c>
      <c r="CA114">
        <v>3</v>
      </c>
      <c r="CB114">
        <v>3</v>
      </c>
      <c r="CC114">
        <v>3</v>
      </c>
      <c r="CD114">
        <v>1</v>
      </c>
      <c r="CE114">
        <f t="shared" si="91"/>
        <v>1</v>
      </c>
      <c r="CF114">
        <f t="shared" si="92"/>
        <v>0</v>
      </c>
      <c r="CG114">
        <f t="shared" si="93"/>
        <v>0</v>
      </c>
      <c r="CH114">
        <f t="shared" si="94"/>
        <v>0</v>
      </c>
      <c r="CI114">
        <f t="shared" si="95"/>
        <v>0</v>
      </c>
      <c r="CJ114">
        <f t="shared" si="96"/>
        <v>0</v>
      </c>
      <c r="CL114">
        <v>3</v>
      </c>
      <c r="CM114">
        <v>3</v>
      </c>
      <c r="CN114">
        <v>3</v>
      </c>
      <c r="CO114">
        <v>3</v>
      </c>
      <c r="CP114">
        <v>3</v>
      </c>
      <c r="CQ114">
        <v>3</v>
      </c>
      <c r="CR114">
        <v>10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f t="shared" si="97"/>
        <v>0</v>
      </c>
      <c r="DC114">
        <f t="shared" si="97"/>
        <v>0</v>
      </c>
      <c r="DD114">
        <f t="shared" si="97"/>
        <v>0</v>
      </c>
      <c r="DE114">
        <f t="shared" si="97"/>
        <v>0</v>
      </c>
      <c r="DF114">
        <f t="shared" si="53"/>
        <v>0</v>
      </c>
      <c r="DG114">
        <f t="shared" si="53"/>
        <v>0</v>
      </c>
      <c r="DH114">
        <f t="shared" si="53"/>
        <v>0</v>
      </c>
      <c r="DI114">
        <f t="shared" si="53"/>
        <v>0</v>
      </c>
      <c r="DJ114">
        <f t="shared" si="101"/>
        <v>0</v>
      </c>
      <c r="DK114">
        <f t="shared" si="101"/>
        <v>1</v>
      </c>
      <c r="DL114">
        <f t="shared" si="101"/>
        <v>0</v>
      </c>
      <c r="DM114">
        <v>8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f t="shared" si="98"/>
        <v>0</v>
      </c>
      <c r="DX114">
        <f t="shared" si="98"/>
        <v>0</v>
      </c>
      <c r="DY114">
        <f t="shared" si="98"/>
        <v>0</v>
      </c>
      <c r="DZ114">
        <f t="shared" si="98"/>
        <v>0</v>
      </c>
      <c r="EA114">
        <f t="shared" si="54"/>
        <v>0</v>
      </c>
      <c r="EB114">
        <f t="shared" si="54"/>
        <v>0</v>
      </c>
      <c r="EC114">
        <f t="shared" si="54"/>
        <v>0</v>
      </c>
      <c r="ED114">
        <f t="shared" si="54"/>
        <v>1</v>
      </c>
      <c r="EE114">
        <f t="shared" si="102"/>
        <v>0</v>
      </c>
      <c r="EF114">
        <f t="shared" si="102"/>
        <v>0</v>
      </c>
      <c r="EG114">
        <f t="shared" si="102"/>
        <v>0</v>
      </c>
      <c r="EH114">
        <v>1</v>
      </c>
      <c r="EI114">
        <f t="shared" si="99"/>
        <v>1</v>
      </c>
      <c r="EJ114">
        <v>4</v>
      </c>
      <c r="EK114">
        <v>3</v>
      </c>
      <c r="EL114">
        <v>3</v>
      </c>
      <c r="EM114">
        <v>3</v>
      </c>
      <c r="EN114">
        <v>3</v>
      </c>
      <c r="EO114">
        <v>3</v>
      </c>
      <c r="EP114">
        <v>3</v>
      </c>
      <c r="EQ114">
        <v>3</v>
      </c>
      <c r="ER114">
        <v>3</v>
      </c>
      <c r="ES114">
        <v>3</v>
      </c>
      <c r="ET114">
        <v>3</v>
      </c>
      <c r="EU114">
        <v>3</v>
      </c>
      <c r="EV114">
        <v>3</v>
      </c>
      <c r="EW114">
        <v>3</v>
      </c>
      <c r="EX114">
        <v>5</v>
      </c>
      <c r="EY114">
        <f t="shared" si="100"/>
        <v>0</v>
      </c>
      <c r="EZ114">
        <f t="shared" si="100"/>
        <v>0</v>
      </c>
      <c r="FA114">
        <f t="shared" si="100"/>
        <v>0</v>
      </c>
      <c r="FB114">
        <f t="shared" si="100"/>
        <v>0</v>
      </c>
      <c r="FC114">
        <f t="shared" si="55"/>
        <v>0</v>
      </c>
      <c r="FD114">
        <f t="shared" si="55"/>
        <v>1</v>
      </c>
    </row>
    <row r="115" spans="1:160" x14ac:dyDescent="0.35">
      <c r="A115" t="s">
        <v>231</v>
      </c>
      <c r="B115">
        <v>38.565002440000001</v>
      </c>
      <c r="C115">
        <v>-82.677200319999997</v>
      </c>
      <c r="D115">
        <v>2</v>
      </c>
      <c r="E115">
        <f t="shared" si="56"/>
        <v>0</v>
      </c>
      <c r="F115">
        <v>5</v>
      </c>
      <c r="G115" t="s">
        <v>74</v>
      </c>
      <c r="H115">
        <f t="shared" si="57"/>
        <v>1</v>
      </c>
      <c r="I115">
        <f t="shared" si="58"/>
        <v>1</v>
      </c>
      <c r="J115">
        <f t="shared" si="59"/>
        <v>1</v>
      </c>
      <c r="K115">
        <f t="shared" si="60"/>
        <v>1</v>
      </c>
      <c r="L115">
        <f t="shared" si="61"/>
        <v>0</v>
      </c>
      <c r="M115">
        <f t="shared" si="62"/>
        <v>1</v>
      </c>
      <c r="N115">
        <f t="shared" si="63"/>
        <v>0</v>
      </c>
      <c r="O115">
        <f t="shared" si="64"/>
        <v>0</v>
      </c>
      <c r="P115">
        <v>2</v>
      </c>
      <c r="Q115">
        <v>5</v>
      </c>
      <c r="R115">
        <v>2</v>
      </c>
      <c r="S115">
        <v>3</v>
      </c>
      <c r="T115">
        <v>5</v>
      </c>
      <c r="U115">
        <v>4</v>
      </c>
      <c r="V115">
        <v>5</v>
      </c>
      <c r="W115">
        <v>2</v>
      </c>
      <c r="X115">
        <v>5</v>
      </c>
      <c r="Y115">
        <v>4</v>
      </c>
      <c r="Z115">
        <v>2</v>
      </c>
      <c r="AA115">
        <v>1</v>
      </c>
      <c r="AB115">
        <f t="shared" si="65"/>
        <v>1</v>
      </c>
      <c r="AC115" t="s">
        <v>200</v>
      </c>
      <c r="AD115">
        <f t="shared" si="66"/>
        <v>0</v>
      </c>
      <c r="AE115">
        <f t="shared" si="67"/>
        <v>1</v>
      </c>
      <c r="AF115">
        <f t="shared" si="68"/>
        <v>1</v>
      </c>
      <c r="AG115">
        <f t="shared" si="69"/>
        <v>1</v>
      </c>
      <c r="AH115">
        <f t="shared" si="70"/>
        <v>1</v>
      </c>
      <c r="AI115">
        <f t="shared" si="71"/>
        <v>0</v>
      </c>
      <c r="AJ115">
        <v>1</v>
      </c>
      <c r="AK115">
        <f t="shared" si="72"/>
        <v>1</v>
      </c>
      <c r="AL115">
        <v>4</v>
      </c>
      <c r="AM115">
        <v>13</v>
      </c>
      <c r="AN115">
        <v>14</v>
      </c>
      <c r="AO115">
        <v>15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f t="shared" si="73"/>
        <v>0</v>
      </c>
      <c r="BA115">
        <f t="shared" si="74"/>
        <v>0</v>
      </c>
      <c r="BB115">
        <f t="shared" si="75"/>
        <v>0</v>
      </c>
      <c r="BC115">
        <f t="shared" si="76"/>
        <v>1</v>
      </c>
      <c r="BD115">
        <f t="shared" si="77"/>
        <v>0</v>
      </c>
      <c r="BE115">
        <f t="shared" si="78"/>
        <v>0</v>
      </c>
      <c r="BF115">
        <f t="shared" si="79"/>
        <v>0</v>
      </c>
      <c r="BG115">
        <f t="shared" si="80"/>
        <v>0</v>
      </c>
      <c r="BH115">
        <f t="shared" si="81"/>
        <v>0</v>
      </c>
      <c r="BI115">
        <f t="shared" si="82"/>
        <v>0</v>
      </c>
      <c r="BJ115">
        <f t="shared" si="83"/>
        <v>0</v>
      </c>
      <c r="BK115">
        <f t="shared" si="84"/>
        <v>0</v>
      </c>
      <c r="BL115">
        <f t="shared" si="85"/>
        <v>1</v>
      </c>
      <c r="BM115">
        <f t="shared" si="86"/>
        <v>1</v>
      </c>
      <c r="BN115">
        <f t="shared" si="87"/>
        <v>1</v>
      </c>
      <c r="BO115">
        <f t="shared" si="88"/>
        <v>0</v>
      </c>
      <c r="BP115">
        <f t="shared" si="89"/>
        <v>0</v>
      </c>
      <c r="BQ115">
        <f t="shared" si="90"/>
        <v>0</v>
      </c>
      <c r="BR115">
        <v>4</v>
      </c>
      <c r="BS115">
        <v>2</v>
      </c>
      <c r="BT115">
        <v>3</v>
      </c>
      <c r="BU115">
        <v>3</v>
      </c>
      <c r="BV115">
        <v>2</v>
      </c>
      <c r="BW115">
        <v>2</v>
      </c>
      <c r="BX115">
        <v>3</v>
      </c>
      <c r="BY115">
        <v>2</v>
      </c>
      <c r="BZ115">
        <v>4</v>
      </c>
      <c r="CA115">
        <v>5</v>
      </c>
      <c r="CB115">
        <v>4</v>
      </c>
      <c r="CC115">
        <v>4</v>
      </c>
      <c r="CD115">
        <v>4</v>
      </c>
      <c r="CE115">
        <f t="shared" si="91"/>
        <v>0</v>
      </c>
      <c r="CF115">
        <f t="shared" si="92"/>
        <v>0</v>
      </c>
      <c r="CG115">
        <f t="shared" si="93"/>
        <v>0</v>
      </c>
      <c r="CH115">
        <f t="shared" si="94"/>
        <v>1</v>
      </c>
      <c r="CI115">
        <f t="shared" si="95"/>
        <v>0</v>
      </c>
      <c r="CJ115">
        <f t="shared" si="96"/>
        <v>0</v>
      </c>
      <c r="CL115">
        <v>4</v>
      </c>
      <c r="CM115">
        <v>2</v>
      </c>
      <c r="CN115">
        <v>1</v>
      </c>
      <c r="CO115">
        <v>5</v>
      </c>
      <c r="CP115">
        <v>2</v>
      </c>
      <c r="CQ115">
        <v>5</v>
      </c>
      <c r="CR115">
        <v>1</v>
      </c>
      <c r="CS115">
        <v>2</v>
      </c>
      <c r="CT115">
        <v>3</v>
      </c>
      <c r="CU115">
        <v>4</v>
      </c>
      <c r="CV115">
        <v>5</v>
      </c>
      <c r="CW115">
        <v>6</v>
      </c>
      <c r="CX115">
        <v>7</v>
      </c>
      <c r="CY115">
        <v>0</v>
      </c>
      <c r="CZ115">
        <v>0</v>
      </c>
      <c r="DA115">
        <v>0</v>
      </c>
      <c r="DB115">
        <f t="shared" si="97"/>
        <v>1</v>
      </c>
      <c r="DC115">
        <f t="shared" si="97"/>
        <v>1</v>
      </c>
      <c r="DD115">
        <f t="shared" si="97"/>
        <v>1</v>
      </c>
      <c r="DE115">
        <f t="shared" si="97"/>
        <v>1</v>
      </c>
      <c r="DF115">
        <f t="shared" si="53"/>
        <v>1</v>
      </c>
      <c r="DG115">
        <f t="shared" si="53"/>
        <v>1</v>
      </c>
      <c r="DH115">
        <f t="shared" si="53"/>
        <v>1</v>
      </c>
      <c r="DI115">
        <f t="shared" si="53"/>
        <v>0</v>
      </c>
      <c r="DJ115">
        <f t="shared" si="101"/>
        <v>0</v>
      </c>
      <c r="DK115">
        <f t="shared" si="101"/>
        <v>0</v>
      </c>
      <c r="DL115">
        <f t="shared" si="101"/>
        <v>0</v>
      </c>
      <c r="DM115">
        <v>1</v>
      </c>
      <c r="DN115">
        <v>2</v>
      </c>
      <c r="DO115">
        <v>4</v>
      </c>
      <c r="DP115">
        <v>6</v>
      </c>
      <c r="DQ115">
        <v>7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f t="shared" si="98"/>
        <v>1</v>
      </c>
      <c r="DX115">
        <f t="shared" si="98"/>
        <v>1</v>
      </c>
      <c r="DY115">
        <f t="shared" si="98"/>
        <v>0</v>
      </c>
      <c r="DZ115">
        <f t="shared" si="98"/>
        <v>1</v>
      </c>
      <c r="EA115">
        <f t="shared" si="54"/>
        <v>0</v>
      </c>
      <c r="EB115">
        <f t="shared" si="54"/>
        <v>1</v>
      </c>
      <c r="EC115">
        <f t="shared" si="54"/>
        <v>1</v>
      </c>
      <c r="ED115">
        <f t="shared" si="54"/>
        <v>0</v>
      </c>
      <c r="EE115">
        <f t="shared" si="102"/>
        <v>0</v>
      </c>
      <c r="EF115">
        <f t="shared" si="102"/>
        <v>0</v>
      </c>
      <c r="EG115">
        <f t="shared" si="102"/>
        <v>0</v>
      </c>
      <c r="EH115">
        <v>2</v>
      </c>
      <c r="EI115">
        <f t="shared" si="99"/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f t="shared" si="100"/>
        <v>1</v>
      </c>
      <c r="EZ115">
        <f t="shared" si="100"/>
        <v>0</v>
      </c>
      <c r="FA115">
        <f t="shared" si="100"/>
        <v>0</v>
      </c>
      <c r="FB115">
        <f t="shared" si="100"/>
        <v>0</v>
      </c>
      <c r="FC115">
        <f t="shared" si="55"/>
        <v>0</v>
      </c>
      <c r="FD115">
        <f t="shared" si="55"/>
        <v>0</v>
      </c>
    </row>
    <row r="116" spans="1:160" x14ac:dyDescent="0.35">
      <c r="A116" t="s">
        <v>233</v>
      </c>
      <c r="B116">
        <v>41.820800779999999</v>
      </c>
      <c r="C116">
        <v>-77.075202939999997</v>
      </c>
      <c r="D116">
        <v>2</v>
      </c>
      <c r="E116">
        <f t="shared" si="56"/>
        <v>0</v>
      </c>
      <c r="F116">
        <v>2</v>
      </c>
      <c r="G116" t="s">
        <v>120</v>
      </c>
      <c r="H116">
        <f t="shared" si="57"/>
        <v>0</v>
      </c>
      <c r="I116">
        <f t="shared" si="58"/>
        <v>0</v>
      </c>
      <c r="J116">
        <f t="shared" si="59"/>
        <v>0</v>
      </c>
      <c r="K116">
        <f t="shared" si="60"/>
        <v>1</v>
      </c>
      <c r="L116">
        <f t="shared" si="61"/>
        <v>1</v>
      </c>
      <c r="M116">
        <f t="shared" si="62"/>
        <v>1</v>
      </c>
      <c r="N116">
        <f t="shared" si="63"/>
        <v>0</v>
      </c>
      <c r="O116">
        <f t="shared" si="64"/>
        <v>0</v>
      </c>
      <c r="P116">
        <v>3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1</v>
      </c>
      <c r="AB116">
        <f t="shared" si="65"/>
        <v>1</v>
      </c>
      <c r="AC116" t="s">
        <v>122</v>
      </c>
      <c r="AD116">
        <f t="shared" si="66"/>
        <v>0</v>
      </c>
      <c r="AE116">
        <f t="shared" si="67"/>
        <v>1</v>
      </c>
      <c r="AF116">
        <f t="shared" si="68"/>
        <v>0</v>
      </c>
      <c r="AG116">
        <f t="shared" si="69"/>
        <v>1</v>
      </c>
      <c r="AH116">
        <f t="shared" si="70"/>
        <v>1</v>
      </c>
      <c r="AI116">
        <f t="shared" si="71"/>
        <v>0</v>
      </c>
      <c r="AJ116">
        <v>1</v>
      </c>
      <c r="AK116">
        <f t="shared" si="72"/>
        <v>1</v>
      </c>
      <c r="AL116">
        <v>4</v>
      </c>
      <c r="AM116">
        <v>10</v>
      </c>
      <c r="AN116">
        <v>15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f t="shared" si="73"/>
        <v>0</v>
      </c>
      <c r="BA116">
        <f t="shared" si="74"/>
        <v>0</v>
      </c>
      <c r="BB116">
        <f t="shared" si="75"/>
        <v>0</v>
      </c>
      <c r="BC116">
        <f t="shared" si="76"/>
        <v>1</v>
      </c>
      <c r="BD116">
        <f t="shared" si="77"/>
        <v>0</v>
      </c>
      <c r="BE116">
        <f t="shared" si="78"/>
        <v>0</v>
      </c>
      <c r="BF116">
        <f t="shared" si="79"/>
        <v>0</v>
      </c>
      <c r="BG116">
        <f t="shared" si="80"/>
        <v>0</v>
      </c>
      <c r="BH116">
        <f t="shared" si="81"/>
        <v>0</v>
      </c>
      <c r="BI116">
        <f t="shared" si="82"/>
        <v>1</v>
      </c>
      <c r="BJ116">
        <f t="shared" si="83"/>
        <v>0</v>
      </c>
      <c r="BK116">
        <f t="shared" si="84"/>
        <v>0</v>
      </c>
      <c r="BL116">
        <f t="shared" si="85"/>
        <v>0</v>
      </c>
      <c r="BM116">
        <f t="shared" si="86"/>
        <v>0</v>
      </c>
      <c r="BN116">
        <f t="shared" si="87"/>
        <v>1</v>
      </c>
      <c r="BO116">
        <f t="shared" si="88"/>
        <v>0</v>
      </c>
      <c r="BP116">
        <f t="shared" si="89"/>
        <v>0</v>
      </c>
      <c r="BQ116">
        <f t="shared" si="90"/>
        <v>0</v>
      </c>
      <c r="BR116">
        <v>4</v>
      </c>
      <c r="BS116">
        <v>4</v>
      </c>
      <c r="BT116">
        <v>1</v>
      </c>
      <c r="BU116">
        <v>1</v>
      </c>
      <c r="BV116">
        <v>3</v>
      </c>
      <c r="BW116">
        <v>2</v>
      </c>
      <c r="BX116">
        <v>2</v>
      </c>
      <c r="BY116">
        <v>4</v>
      </c>
      <c r="BZ116">
        <v>3</v>
      </c>
      <c r="CA116">
        <v>3</v>
      </c>
      <c r="CB116">
        <v>3</v>
      </c>
      <c r="CC116">
        <v>1</v>
      </c>
      <c r="CD116" t="s">
        <v>82</v>
      </c>
      <c r="CE116">
        <f t="shared" si="91"/>
        <v>0</v>
      </c>
      <c r="CF116">
        <f t="shared" si="92"/>
        <v>0</v>
      </c>
      <c r="CG116">
        <f t="shared" si="93"/>
        <v>1</v>
      </c>
      <c r="CH116">
        <f t="shared" si="94"/>
        <v>1</v>
      </c>
      <c r="CI116">
        <f t="shared" si="95"/>
        <v>0</v>
      </c>
      <c r="CJ116">
        <f t="shared" si="96"/>
        <v>0</v>
      </c>
      <c r="CL116">
        <v>3</v>
      </c>
      <c r="CM116">
        <v>5</v>
      </c>
      <c r="CN116">
        <v>5</v>
      </c>
      <c r="CO116">
        <v>4</v>
      </c>
      <c r="CP116">
        <v>5</v>
      </c>
      <c r="CQ116">
        <v>5</v>
      </c>
      <c r="CR116">
        <v>1</v>
      </c>
      <c r="CS116">
        <v>3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f t="shared" si="97"/>
        <v>1</v>
      </c>
      <c r="DC116">
        <f t="shared" si="97"/>
        <v>0</v>
      </c>
      <c r="DD116">
        <f t="shared" si="97"/>
        <v>1</v>
      </c>
      <c r="DE116">
        <f t="shared" si="97"/>
        <v>0</v>
      </c>
      <c r="DF116">
        <f t="shared" si="53"/>
        <v>0</v>
      </c>
      <c r="DG116">
        <f t="shared" si="53"/>
        <v>0</v>
      </c>
      <c r="DH116">
        <f t="shared" si="53"/>
        <v>0</v>
      </c>
      <c r="DI116">
        <f t="shared" si="53"/>
        <v>0</v>
      </c>
      <c r="DJ116">
        <f t="shared" si="101"/>
        <v>0</v>
      </c>
      <c r="DK116">
        <f t="shared" si="101"/>
        <v>0</v>
      </c>
      <c r="DL116">
        <f t="shared" si="101"/>
        <v>0</v>
      </c>
      <c r="DM116">
        <v>1</v>
      </c>
      <c r="DN116">
        <v>2</v>
      </c>
      <c r="DO116">
        <v>3</v>
      </c>
      <c r="DP116">
        <v>4</v>
      </c>
      <c r="DQ116">
        <v>6</v>
      </c>
      <c r="DR116">
        <v>8</v>
      </c>
      <c r="DS116">
        <v>0</v>
      </c>
      <c r="DT116">
        <v>0</v>
      </c>
      <c r="DU116">
        <v>0</v>
      </c>
      <c r="DV116">
        <v>0</v>
      </c>
      <c r="DW116">
        <f t="shared" si="98"/>
        <v>1</v>
      </c>
      <c r="DX116">
        <f t="shared" si="98"/>
        <v>1</v>
      </c>
      <c r="DY116">
        <f t="shared" si="98"/>
        <v>1</v>
      </c>
      <c r="DZ116">
        <f t="shared" si="98"/>
        <v>1</v>
      </c>
      <c r="EA116">
        <f t="shared" si="54"/>
        <v>0</v>
      </c>
      <c r="EB116">
        <f t="shared" si="54"/>
        <v>1</v>
      </c>
      <c r="EC116">
        <f t="shared" si="54"/>
        <v>0</v>
      </c>
      <c r="ED116">
        <f t="shared" si="54"/>
        <v>1</v>
      </c>
      <c r="EE116">
        <f t="shared" si="102"/>
        <v>0</v>
      </c>
      <c r="EF116">
        <f t="shared" si="102"/>
        <v>0</v>
      </c>
      <c r="EG116">
        <f t="shared" si="102"/>
        <v>0</v>
      </c>
      <c r="EH116">
        <v>1</v>
      </c>
      <c r="EI116">
        <f t="shared" si="99"/>
        <v>1</v>
      </c>
      <c r="EJ116">
        <v>2</v>
      </c>
      <c r="EK116">
        <v>3</v>
      </c>
      <c r="EL116">
        <v>3</v>
      </c>
      <c r="EM116">
        <v>5</v>
      </c>
      <c r="EN116">
        <v>3</v>
      </c>
      <c r="EO116">
        <v>1</v>
      </c>
      <c r="EP116">
        <v>1</v>
      </c>
      <c r="EQ116">
        <v>2</v>
      </c>
      <c r="ER116">
        <v>1</v>
      </c>
      <c r="ES116">
        <v>3</v>
      </c>
      <c r="ET116">
        <v>3</v>
      </c>
      <c r="EU116">
        <v>3</v>
      </c>
      <c r="EV116">
        <v>1</v>
      </c>
      <c r="EW116">
        <v>2</v>
      </c>
      <c r="EX116" t="s">
        <v>92</v>
      </c>
      <c r="EY116">
        <f t="shared" si="100"/>
        <v>0</v>
      </c>
      <c r="EZ116">
        <f t="shared" si="100"/>
        <v>1</v>
      </c>
      <c r="FA116">
        <f t="shared" si="100"/>
        <v>1</v>
      </c>
      <c r="FB116">
        <f t="shared" si="100"/>
        <v>1</v>
      </c>
      <c r="FC116">
        <f t="shared" si="55"/>
        <v>1</v>
      </c>
      <c r="FD116">
        <f t="shared" si="55"/>
        <v>0</v>
      </c>
    </row>
    <row r="117" spans="1:160" x14ac:dyDescent="0.35">
      <c r="A117" t="s">
        <v>234</v>
      </c>
      <c r="B117">
        <v>32.720794679999997</v>
      </c>
      <c r="C117">
        <v>-117.0931015</v>
      </c>
      <c r="D117">
        <v>1</v>
      </c>
      <c r="E117">
        <f t="shared" si="56"/>
        <v>1</v>
      </c>
      <c r="F117">
        <v>4</v>
      </c>
      <c r="G117">
        <v>4</v>
      </c>
      <c r="H117">
        <f t="shared" si="57"/>
        <v>0</v>
      </c>
      <c r="I117">
        <f t="shared" si="58"/>
        <v>0</v>
      </c>
      <c r="J117">
        <f t="shared" si="59"/>
        <v>0</v>
      </c>
      <c r="K117">
        <f t="shared" si="60"/>
        <v>1</v>
      </c>
      <c r="L117">
        <f t="shared" si="61"/>
        <v>0</v>
      </c>
      <c r="M117">
        <f t="shared" si="62"/>
        <v>0</v>
      </c>
      <c r="N117">
        <f t="shared" si="63"/>
        <v>0</v>
      </c>
      <c r="O117">
        <f t="shared" si="64"/>
        <v>0</v>
      </c>
      <c r="P117">
        <v>3</v>
      </c>
      <c r="Q117">
        <v>3</v>
      </c>
      <c r="R117">
        <v>4</v>
      </c>
      <c r="S117">
        <v>4</v>
      </c>
      <c r="T117">
        <v>4</v>
      </c>
      <c r="U117">
        <v>3</v>
      </c>
      <c r="V117">
        <v>2</v>
      </c>
      <c r="W117">
        <v>3</v>
      </c>
      <c r="X117">
        <v>3</v>
      </c>
      <c r="Y117">
        <v>3</v>
      </c>
      <c r="Z117">
        <v>4</v>
      </c>
      <c r="AA117">
        <v>2</v>
      </c>
      <c r="AB117">
        <f t="shared" si="65"/>
        <v>0</v>
      </c>
      <c r="AC117">
        <v>0</v>
      </c>
      <c r="AD117">
        <f t="shared" si="66"/>
        <v>0</v>
      </c>
      <c r="AE117">
        <f t="shared" si="67"/>
        <v>0</v>
      </c>
      <c r="AF117">
        <f t="shared" si="68"/>
        <v>0</v>
      </c>
      <c r="AG117">
        <f t="shared" si="69"/>
        <v>0</v>
      </c>
      <c r="AH117">
        <f t="shared" si="70"/>
        <v>0</v>
      </c>
      <c r="AI117">
        <f t="shared" si="71"/>
        <v>0</v>
      </c>
      <c r="AJ117">
        <v>2</v>
      </c>
      <c r="AK117">
        <f t="shared" si="72"/>
        <v>0</v>
      </c>
      <c r="AL117">
        <v>3</v>
      </c>
      <c r="AM117">
        <v>7</v>
      </c>
      <c r="AN117">
        <v>9</v>
      </c>
      <c r="AO117">
        <v>13</v>
      </c>
      <c r="AP117">
        <v>15</v>
      </c>
      <c r="AQ117">
        <v>16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f t="shared" si="73"/>
        <v>0</v>
      </c>
      <c r="BA117">
        <f t="shared" si="74"/>
        <v>0</v>
      </c>
      <c r="BB117">
        <f t="shared" si="75"/>
        <v>1</v>
      </c>
      <c r="BC117">
        <f t="shared" si="76"/>
        <v>0</v>
      </c>
      <c r="BD117">
        <f t="shared" si="77"/>
        <v>0</v>
      </c>
      <c r="BE117">
        <f t="shared" si="78"/>
        <v>0</v>
      </c>
      <c r="BF117">
        <f t="shared" si="79"/>
        <v>1</v>
      </c>
      <c r="BG117">
        <f t="shared" si="80"/>
        <v>0</v>
      </c>
      <c r="BH117">
        <f t="shared" si="81"/>
        <v>1</v>
      </c>
      <c r="BI117">
        <f t="shared" si="82"/>
        <v>0</v>
      </c>
      <c r="BJ117">
        <f t="shared" si="83"/>
        <v>0</v>
      </c>
      <c r="BK117">
        <f t="shared" si="84"/>
        <v>0</v>
      </c>
      <c r="BL117">
        <f t="shared" si="85"/>
        <v>1</v>
      </c>
      <c r="BM117">
        <f t="shared" si="86"/>
        <v>0</v>
      </c>
      <c r="BN117">
        <f t="shared" si="87"/>
        <v>1</v>
      </c>
      <c r="BO117">
        <f t="shared" si="88"/>
        <v>1</v>
      </c>
      <c r="BP117">
        <f t="shared" si="89"/>
        <v>0</v>
      </c>
      <c r="BQ117">
        <f t="shared" si="90"/>
        <v>0</v>
      </c>
      <c r="BR117">
        <v>3</v>
      </c>
      <c r="BS117">
        <v>3</v>
      </c>
      <c r="BT117">
        <v>3</v>
      </c>
      <c r="BU117">
        <v>3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3</v>
      </c>
      <c r="CB117">
        <v>3</v>
      </c>
      <c r="CC117">
        <v>3</v>
      </c>
      <c r="CD117">
        <v>2</v>
      </c>
      <c r="CE117">
        <f t="shared" si="91"/>
        <v>0</v>
      </c>
      <c r="CF117">
        <f t="shared" si="92"/>
        <v>1</v>
      </c>
      <c r="CG117">
        <f t="shared" si="93"/>
        <v>0</v>
      </c>
      <c r="CH117">
        <f t="shared" si="94"/>
        <v>0</v>
      </c>
      <c r="CI117">
        <f t="shared" si="95"/>
        <v>0</v>
      </c>
      <c r="CJ117">
        <f t="shared" si="96"/>
        <v>0</v>
      </c>
      <c r="CL117">
        <v>3</v>
      </c>
      <c r="CM117">
        <v>3</v>
      </c>
      <c r="CN117">
        <v>2</v>
      </c>
      <c r="CO117">
        <v>4</v>
      </c>
      <c r="CP117">
        <v>2</v>
      </c>
      <c r="CQ117">
        <v>2</v>
      </c>
      <c r="CR117">
        <v>7</v>
      </c>
      <c r="CS117">
        <v>8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f t="shared" si="97"/>
        <v>0</v>
      </c>
      <c r="DC117">
        <f t="shared" si="97"/>
        <v>0</v>
      </c>
      <c r="DD117">
        <f t="shared" si="97"/>
        <v>0</v>
      </c>
      <c r="DE117">
        <f t="shared" si="97"/>
        <v>0</v>
      </c>
      <c r="DF117">
        <f t="shared" si="53"/>
        <v>0</v>
      </c>
      <c r="DG117">
        <f t="shared" si="53"/>
        <v>0</v>
      </c>
      <c r="DH117">
        <f t="shared" si="53"/>
        <v>1</v>
      </c>
      <c r="DI117">
        <f t="shared" si="53"/>
        <v>1</v>
      </c>
      <c r="DJ117">
        <f t="shared" si="101"/>
        <v>0</v>
      </c>
      <c r="DK117">
        <f t="shared" si="101"/>
        <v>0</v>
      </c>
      <c r="DL117">
        <f t="shared" si="101"/>
        <v>0</v>
      </c>
      <c r="DM117">
        <v>1</v>
      </c>
      <c r="DN117">
        <v>2</v>
      </c>
      <c r="DO117">
        <v>3</v>
      </c>
      <c r="DP117">
        <v>4</v>
      </c>
      <c r="DQ117">
        <v>6</v>
      </c>
      <c r="DR117">
        <v>7</v>
      </c>
      <c r="DS117">
        <v>0</v>
      </c>
      <c r="DT117">
        <v>0</v>
      </c>
      <c r="DU117">
        <v>0</v>
      </c>
      <c r="DV117">
        <v>0</v>
      </c>
      <c r="DW117">
        <f t="shared" si="98"/>
        <v>1</v>
      </c>
      <c r="DX117">
        <f t="shared" si="98"/>
        <v>1</v>
      </c>
      <c r="DY117">
        <f t="shared" si="98"/>
        <v>1</v>
      </c>
      <c r="DZ117">
        <f t="shared" si="98"/>
        <v>1</v>
      </c>
      <c r="EA117">
        <f t="shared" si="54"/>
        <v>0</v>
      </c>
      <c r="EB117">
        <f t="shared" si="54"/>
        <v>1</v>
      </c>
      <c r="EC117">
        <f t="shared" si="54"/>
        <v>1</v>
      </c>
      <c r="ED117">
        <f t="shared" si="54"/>
        <v>0</v>
      </c>
      <c r="EE117">
        <f t="shared" si="102"/>
        <v>0</v>
      </c>
      <c r="EF117">
        <f t="shared" si="102"/>
        <v>0</v>
      </c>
      <c r="EG117">
        <f t="shared" si="102"/>
        <v>0</v>
      </c>
      <c r="EH117">
        <v>2</v>
      </c>
      <c r="EI117">
        <f t="shared" si="99"/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f t="shared" si="100"/>
        <v>1</v>
      </c>
      <c r="EZ117">
        <f t="shared" si="100"/>
        <v>0</v>
      </c>
      <c r="FA117">
        <f t="shared" si="100"/>
        <v>0</v>
      </c>
      <c r="FB117">
        <f t="shared" si="100"/>
        <v>0</v>
      </c>
      <c r="FC117">
        <f t="shared" si="55"/>
        <v>0</v>
      </c>
      <c r="FD117">
        <f t="shared" si="55"/>
        <v>0</v>
      </c>
    </row>
    <row r="118" spans="1:160" x14ac:dyDescent="0.35">
      <c r="A118" t="s">
        <v>235</v>
      </c>
      <c r="B118">
        <v>40.049102779999998</v>
      </c>
      <c r="C118">
        <v>-75.22810364</v>
      </c>
      <c r="D118">
        <v>2</v>
      </c>
      <c r="E118">
        <f t="shared" si="56"/>
        <v>0</v>
      </c>
      <c r="F118">
        <v>5</v>
      </c>
      <c r="G118" t="s">
        <v>104</v>
      </c>
      <c r="H118">
        <f t="shared" si="57"/>
        <v>0</v>
      </c>
      <c r="I118">
        <f t="shared" si="58"/>
        <v>0</v>
      </c>
      <c r="J118">
        <f t="shared" si="59"/>
        <v>0</v>
      </c>
      <c r="K118">
        <f t="shared" si="60"/>
        <v>1</v>
      </c>
      <c r="L118">
        <f t="shared" si="61"/>
        <v>0</v>
      </c>
      <c r="M118">
        <f t="shared" si="62"/>
        <v>1</v>
      </c>
      <c r="N118">
        <f t="shared" si="63"/>
        <v>0</v>
      </c>
      <c r="O118">
        <f t="shared" si="64"/>
        <v>0</v>
      </c>
      <c r="P118">
        <v>3</v>
      </c>
      <c r="Q118">
        <v>5</v>
      </c>
      <c r="R118">
        <v>1</v>
      </c>
      <c r="S118">
        <v>1</v>
      </c>
      <c r="T118">
        <v>5</v>
      </c>
      <c r="U118">
        <v>3</v>
      </c>
      <c r="V118">
        <v>2</v>
      </c>
      <c r="W118">
        <v>5</v>
      </c>
      <c r="X118">
        <v>3</v>
      </c>
      <c r="Y118">
        <v>1</v>
      </c>
      <c r="Z118">
        <v>5</v>
      </c>
      <c r="AA118">
        <v>2</v>
      </c>
      <c r="AB118">
        <f t="shared" si="65"/>
        <v>0</v>
      </c>
      <c r="AC118">
        <v>0</v>
      </c>
      <c r="AD118">
        <f t="shared" si="66"/>
        <v>0</v>
      </c>
      <c r="AE118">
        <f t="shared" si="67"/>
        <v>0</v>
      </c>
      <c r="AF118">
        <f t="shared" si="68"/>
        <v>0</v>
      </c>
      <c r="AG118">
        <f t="shared" si="69"/>
        <v>0</v>
      </c>
      <c r="AH118">
        <f t="shared" si="70"/>
        <v>0</v>
      </c>
      <c r="AI118">
        <f t="shared" si="71"/>
        <v>0</v>
      </c>
      <c r="AJ118">
        <v>2</v>
      </c>
      <c r="AK118">
        <f t="shared" si="72"/>
        <v>0</v>
      </c>
      <c r="AL118">
        <v>15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f t="shared" si="73"/>
        <v>0</v>
      </c>
      <c r="BA118">
        <f t="shared" si="74"/>
        <v>0</v>
      </c>
      <c r="BB118">
        <f t="shared" si="75"/>
        <v>0</v>
      </c>
      <c r="BC118">
        <f t="shared" si="76"/>
        <v>0</v>
      </c>
      <c r="BD118">
        <f t="shared" si="77"/>
        <v>0</v>
      </c>
      <c r="BE118">
        <f t="shared" si="78"/>
        <v>0</v>
      </c>
      <c r="BF118">
        <f t="shared" si="79"/>
        <v>0</v>
      </c>
      <c r="BG118">
        <f t="shared" si="80"/>
        <v>0</v>
      </c>
      <c r="BH118">
        <f t="shared" si="81"/>
        <v>0</v>
      </c>
      <c r="BI118">
        <f t="shared" si="82"/>
        <v>0</v>
      </c>
      <c r="BJ118">
        <f t="shared" si="83"/>
        <v>0</v>
      </c>
      <c r="BK118">
        <f t="shared" si="84"/>
        <v>0</v>
      </c>
      <c r="BL118">
        <f t="shared" si="85"/>
        <v>0</v>
      </c>
      <c r="BM118">
        <f t="shared" si="86"/>
        <v>0</v>
      </c>
      <c r="BN118">
        <f t="shared" si="87"/>
        <v>1</v>
      </c>
      <c r="BO118">
        <f t="shared" si="88"/>
        <v>0</v>
      </c>
      <c r="BP118">
        <f t="shared" si="89"/>
        <v>0</v>
      </c>
      <c r="BQ118">
        <f t="shared" si="90"/>
        <v>0</v>
      </c>
      <c r="BR118">
        <v>4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3</v>
      </c>
      <c r="BY118">
        <v>2</v>
      </c>
      <c r="BZ118">
        <v>3</v>
      </c>
      <c r="CA118">
        <v>3</v>
      </c>
      <c r="CB118">
        <v>3</v>
      </c>
      <c r="CC118">
        <v>3</v>
      </c>
      <c r="CD118">
        <v>3</v>
      </c>
      <c r="CE118">
        <f t="shared" si="91"/>
        <v>0</v>
      </c>
      <c r="CF118">
        <f t="shared" si="92"/>
        <v>0</v>
      </c>
      <c r="CG118">
        <f t="shared" si="93"/>
        <v>1</v>
      </c>
      <c r="CH118">
        <f t="shared" si="94"/>
        <v>0</v>
      </c>
      <c r="CI118">
        <f t="shared" si="95"/>
        <v>0</v>
      </c>
      <c r="CJ118">
        <f t="shared" si="96"/>
        <v>0</v>
      </c>
      <c r="CL118">
        <v>3</v>
      </c>
      <c r="CM118">
        <v>3</v>
      </c>
      <c r="CN118">
        <v>3</v>
      </c>
      <c r="CO118">
        <v>3</v>
      </c>
      <c r="CP118">
        <v>3</v>
      </c>
      <c r="CQ118">
        <v>3</v>
      </c>
      <c r="CR118">
        <v>1</v>
      </c>
      <c r="CS118">
        <v>2</v>
      </c>
      <c r="CT118">
        <v>6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f t="shared" si="97"/>
        <v>1</v>
      </c>
      <c r="DC118">
        <f t="shared" si="97"/>
        <v>1</v>
      </c>
      <c r="DD118">
        <f t="shared" si="97"/>
        <v>0</v>
      </c>
      <c r="DE118">
        <f t="shared" si="97"/>
        <v>0</v>
      </c>
      <c r="DF118">
        <f t="shared" si="53"/>
        <v>0</v>
      </c>
      <c r="DG118">
        <f t="shared" si="53"/>
        <v>1</v>
      </c>
      <c r="DH118">
        <f t="shared" si="53"/>
        <v>0</v>
      </c>
      <c r="DI118">
        <f t="shared" si="53"/>
        <v>0</v>
      </c>
      <c r="DJ118">
        <f t="shared" si="101"/>
        <v>0</v>
      </c>
      <c r="DK118">
        <f t="shared" si="101"/>
        <v>0</v>
      </c>
      <c r="DL118">
        <f t="shared" si="101"/>
        <v>0</v>
      </c>
      <c r="DM118">
        <v>1</v>
      </c>
      <c r="DN118">
        <v>2</v>
      </c>
      <c r="DO118">
        <v>3</v>
      </c>
      <c r="DP118">
        <v>6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f t="shared" si="98"/>
        <v>1</v>
      </c>
      <c r="DX118">
        <f t="shared" si="98"/>
        <v>1</v>
      </c>
      <c r="DY118">
        <f t="shared" si="98"/>
        <v>1</v>
      </c>
      <c r="DZ118">
        <f t="shared" si="98"/>
        <v>0</v>
      </c>
      <c r="EA118">
        <f t="shared" si="54"/>
        <v>0</v>
      </c>
      <c r="EB118">
        <f t="shared" si="54"/>
        <v>1</v>
      </c>
      <c r="EC118">
        <f t="shared" si="54"/>
        <v>0</v>
      </c>
      <c r="ED118">
        <f t="shared" si="54"/>
        <v>0</v>
      </c>
      <c r="EE118">
        <f t="shared" si="102"/>
        <v>0</v>
      </c>
      <c r="EF118">
        <f t="shared" si="102"/>
        <v>0</v>
      </c>
      <c r="EG118">
        <f t="shared" si="102"/>
        <v>0</v>
      </c>
      <c r="EH118">
        <v>1</v>
      </c>
      <c r="EI118">
        <f t="shared" si="99"/>
        <v>1</v>
      </c>
      <c r="EJ118">
        <v>2</v>
      </c>
      <c r="EK118">
        <v>1</v>
      </c>
      <c r="EL118">
        <v>3</v>
      </c>
      <c r="EM118">
        <v>5</v>
      </c>
      <c r="EN118">
        <v>1</v>
      </c>
      <c r="EO118">
        <v>2</v>
      </c>
      <c r="EP118">
        <v>3</v>
      </c>
      <c r="EQ118">
        <v>2</v>
      </c>
      <c r="ER118">
        <v>2</v>
      </c>
      <c r="ES118">
        <v>2</v>
      </c>
      <c r="ET118">
        <v>5</v>
      </c>
      <c r="EU118">
        <v>5</v>
      </c>
      <c r="EV118">
        <v>1</v>
      </c>
      <c r="EW118">
        <v>5</v>
      </c>
      <c r="EX118" t="s">
        <v>63</v>
      </c>
      <c r="EY118">
        <f t="shared" si="100"/>
        <v>0</v>
      </c>
      <c r="EZ118">
        <f t="shared" si="100"/>
        <v>0</v>
      </c>
      <c r="FA118">
        <f t="shared" si="100"/>
        <v>1</v>
      </c>
      <c r="FB118">
        <f t="shared" si="100"/>
        <v>0</v>
      </c>
      <c r="FC118">
        <f t="shared" si="55"/>
        <v>0</v>
      </c>
      <c r="FD118">
        <f t="shared" si="55"/>
        <v>1</v>
      </c>
    </row>
    <row r="119" spans="1:160" x14ac:dyDescent="0.35">
      <c r="A119" t="s">
        <v>236</v>
      </c>
      <c r="B119">
        <v>41.00939941</v>
      </c>
      <c r="C119">
        <v>-80.605796810000001</v>
      </c>
      <c r="D119">
        <v>2</v>
      </c>
      <c r="E119">
        <f t="shared" si="56"/>
        <v>0</v>
      </c>
      <c r="F119">
        <v>4</v>
      </c>
      <c r="G119" t="s">
        <v>120</v>
      </c>
      <c r="H119">
        <f t="shared" si="57"/>
        <v>0</v>
      </c>
      <c r="I119">
        <f t="shared" si="58"/>
        <v>0</v>
      </c>
      <c r="J119">
        <f t="shared" si="59"/>
        <v>0</v>
      </c>
      <c r="K119">
        <f t="shared" si="60"/>
        <v>1</v>
      </c>
      <c r="L119">
        <f t="shared" si="61"/>
        <v>1</v>
      </c>
      <c r="M119">
        <f t="shared" si="62"/>
        <v>1</v>
      </c>
      <c r="N119">
        <f t="shared" si="63"/>
        <v>0</v>
      </c>
      <c r="O119">
        <f t="shared" si="64"/>
        <v>0</v>
      </c>
      <c r="P119">
        <v>4</v>
      </c>
      <c r="Q119">
        <v>5</v>
      </c>
      <c r="R119">
        <v>4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5</v>
      </c>
      <c r="AA119">
        <v>1</v>
      </c>
      <c r="AB119">
        <f t="shared" si="65"/>
        <v>1</v>
      </c>
      <c r="AC119" t="s">
        <v>122</v>
      </c>
      <c r="AD119">
        <f t="shared" si="66"/>
        <v>0</v>
      </c>
      <c r="AE119">
        <f t="shared" si="67"/>
        <v>1</v>
      </c>
      <c r="AF119">
        <f t="shared" si="68"/>
        <v>0</v>
      </c>
      <c r="AG119">
        <f t="shared" si="69"/>
        <v>1</v>
      </c>
      <c r="AH119">
        <f t="shared" si="70"/>
        <v>1</v>
      </c>
      <c r="AI119">
        <f t="shared" si="71"/>
        <v>0</v>
      </c>
      <c r="AJ119">
        <v>1</v>
      </c>
      <c r="AK119">
        <f t="shared" si="72"/>
        <v>1</v>
      </c>
      <c r="AL119">
        <v>13</v>
      </c>
      <c r="AM119">
        <v>15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f t="shared" si="73"/>
        <v>0</v>
      </c>
      <c r="BA119">
        <f t="shared" si="74"/>
        <v>0</v>
      </c>
      <c r="BB119">
        <f t="shared" si="75"/>
        <v>0</v>
      </c>
      <c r="BC119">
        <f t="shared" si="76"/>
        <v>0</v>
      </c>
      <c r="BD119">
        <f t="shared" si="77"/>
        <v>0</v>
      </c>
      <c r="BE119">
        <f t="shared" si="78"/>
        <v>0</v>
      </c>
      <c r="BF119">
        <f t="shared" si="79"/>
        <v>0</v>
      </c>
      <c r="BG119">
        <f t="shared" si="80"/>
        <v>0</v>
      </c>
      <c r="BH119">
        <f t="shared" si="81"/>
        <v>0</v>
      </c>
      <c r="BI119">
        <f t="shared" si="82"/>
        <v>0</v>
      </c>
      <c r="BJ119">
        <f t="shared" si="83"/>
        <v>0</v>
      </c>
      <c r="BK119">
        <f t="shared" si="84"/>
        <v>0</v>
      </c>
      <c r="BL119">
        <f t="shared" si="85"/>
        <v>1</v>
      </c>
      <c r="BM119">
        <f t="shared" si="86"/>
        <v>0</v>
      </c>
      <c r="BN119">
        <f t="shared" si="87"/>
        <v>1</v>
      </c>
      <c r="BO119">
        <f t="shared" si="88"/>
        <v>0</v>
      </c>
      <c r="BP119">
        <f t="shared" si="89"/>
        <v>0</v>
      </c>
      <c r="BQ119">
        <f t="shared" si="90"/>
        <v>0</v>
      </c>
      <c r="BR119">
        <v>1</v>
      </c>
      <c r="BS119">
        <v>1</v>
      </c>
      <c r="BT119">
        <v>1</v>
      </c>
      <c r="BU119">
        <v>1</v>
      </c>
      <c r="BV119">
        <v>2</v>
      </c>
      <c r="BW119">
        <v>2</v>
      </c>
      <c r="BX119">
        <v>1</v>
      </c>
      <c r="BY119">
        <v>1</v>
      </c>
      <c r="BZ119">
        <v>2</v>
      </c>
      <c r="CA119">
        <v>2</v>
      </c>
      <c r="CB119">
        <v>2</v>
      </c>
      <c r="CC119">
        <v>1</v>
      </c>
      <c r="CD119" t="s">
        <v>237</v>
      </c>
      <c r="CE119">
        <f t="shared" si="91"/>
        <v>1</v>
      </c>
      <c r="CF119">
        <f t="shared" si="92"/>
        <v>0</v>
      </c>
      <c r="CG119">
        <f t="shared" si="93"/>
        <v>0</v>
      </c>
      <c r="CH119">
        <f t="shared" si="94"/>
        <v>0</v>
      </c>
      <c r="CI119">
        <f t="shared" si="95"/>
        <v>1</v>
      </c>
      <c r="CJ119">
        <f t="shared" si="96"/>
        <v>0</v>
      </c>
      <c r="CL119">
        <v>4</v>
      </c>
      <c r="CM119">
        <v>1</v>
      </c>
      <c r="CN119">
        <v>2</v>
      </c>
      <c r="CO119">
        <v>5</v>
      </c>
      <c r="CP119">
        <v>3</v>
      </c>
      <c r="CQ119">
        <v>2</v>
      </c>
      <c r="CR119">
        <v>1</v>
      </c>
      <c r="CS119">
        <v>2</v>
      </c>
      <c r="CT119">
        <v>3</v>
      </c>
      <c r="CU119">
        <v>4</v>
      </c>
      <c r="CV119">
        <v>6</v>
      </c>
      <c r="CW119">
        <v>7</v>
      </c>
      <c r="CX119">
        <v>8</v>
      </c>
      <c r="CY119">
        <v>0</v>
      </c>
      <c r="CZ119">
        <v>0</v>
      </c>
      <c r="DA119">
        <v>0</v>
      </c>
      <c r="DB119">
        <f t="shared" si="97"/>
        <v>1</v>
      </c>
      <c r="DC119">
        <f t="shared" si="97"/>
        <v>1</v>
      </c>
      <c r="DD119">
        <f t="shared" si="97"/>
        <v>1</v>
      </c>
      <c r="DE119">
        <f t="shared" si="97"/>
        <v>1</v>
      </c>
      <c r="DF119">
        <f t="shared" si="53"/>
        <v>0</v>
      </c>
      <c r="DG119">
        <f t="shared" si="53"/>
        <v>1</v>
      </c>
      <c r="DH119">
        <f t="shared" si="53"/>
        <v>1</v>
      </c>
      <c r="DI119">
        <f t="shared" si="53"/>
        <v>1</v>
      </c>
      <c r="DJ119">
        <f t="shared" si="101"/>
        <v>0</v>
      </c>
      <c r="DK119">
        <f t="shared" si="101"/>
        <v>0</v>
      </c>
      <c r="DL119">
        <f t="shared" si="101"/>
        <v>0</v>
      </c>
      <c r="DM119">
        <v>1</v>
      </c>
      <c r="DN119">
        <v>2</v>
      </c>
      <c r="DO119">
        <v>3</v>
      </c>
      <c r="DP119">
        <v>4</v>
      </c>
      <c r="DQ119">
        <v>6</v>
      </c>
      <c r="DR119">
        <v>7</v>
      </c>
      <c r="DS119">
        <v>8</v>
      </c>
      <c r="DT119">
        <v>0</v>
      </c>
      <c r="DU119">
        <v>0</v>
      </c>
      <c r="DV119">
        <v>0</v>
      </c>
      <c r="DW119">
        <f t="shared" si="98"/>
        <v>1</v>
      </c>
      <c r="DX119">
        <f t="shared" si="98"/>
        <v>1</v>
      </c>
      <c r="DY119">
        <f t="shared" si="98"/>
        <v>1</v>
      </c>
      <c r="DZ119">
        <f t="shared" si="98"/>
        <v>1</v>
      </c>
      <c r="EA119">
        <f t="shared" si="54"/>
        <v>0</v>
      </c>
      <c r="EB119">
        <f t="shared" si="54"/>
        <v>1</v>
      </c>
      <c r="EC119">
        <f t="shared" si="54"/>
        <v>1</v>
      </c>
      <c r="ED119">
        <f t="shared" si="54"/>
        <v>1</v>
      </c>
      <c r="EE119">
        <f t="shared" si="102"/>
        <v>0</v>
      </c>
      <c r="EF119">
        <f t="shared" si="102"/>
        <v>0</v>
      </c>
      <c r="EG119">
        <f t="shared" si="102"/>
        <v>0</v>
      </c>
      <c r="EH119">
        <v>2</v>
      </c>
      <c r="EI119">
        <f t="shared" si="99"/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f t="shared" si="100"/>
        <v>1</v>
      </c>
      <c r="EZ119">
        <f t="shared" si="100"/>
        <v>0</v>
      </c>
      <c r="FA119">
        <f t="shared" si="100"/>
        <v>0</v>
      </c>
      <c r="FB119">
        <f t="shared" si="100"/>
        <v>0</v>
      </c>
      <c r="FC119">
        <f t="shared" si="55"/>
        <v>0</v>
      </c>
      <c r="FD119">
        <f t="shared" si="55"/>
        <v>0</v>
      </c>
    </row>
    <row r="120" spans="1:160" x14ac:dyDescent="0.35">
      <c r="A120" t="s">
        <v>238</v>
      </c>
      <c r="B120">
        <v>41.813293459999997</v>
      </c>
      <c r="C120">
        <v>-71.361900329999997</v>
      </c>
      <c r="D120">
        <v>2</v>
      </c>
      <c r="E120">
        <f t="shared" si="56"/>
        <v>0</v>
      </c>
      <c r="F120">
        <v>5</v>
      </c>
      <c r="G120">
        <v>6</v>
      </c>
      <c r="H120">
        <f t="shared" si="57"/>
        <v>0</v>
      </c>
      <c r="I120">
        <f t="shared" si="58"/>
        <v>0</v>
      </c>
      <c r="J120">
        <f t="shared" si="59"/>
        <v>0</v>
      </c>
      <c r="K120">
        <f t="shared" si="60"/>
        <v>0</v>
      </c>
      <c r="L120">
        <f t="shared" si="61"/>
        <v>0</v>
      </c>
      <c r="M120">
        <f t="shared" si="62"/>
        <v>1</v>
      </c>
      <c r="N120">
        <f t="shared" si="63"/>
        <v>0</v>
      </c>
      <c r="O120">
        <f t="shared" si="64"/>
        <v>0</v>
      </c>
      <c r="P120">
        <v>3</v>
      </c>
      <c r="Q120">
        <v>4</v>
      </c>
      <c r="R120">
        <v>2</v>
      </c>
      <c r="S120">
        <v>3</v>
      </c>
      <c r="T120">
        <v>4</v>
      </c>
      <c r="U120">
        <v>4</v>
      </c>
      <c r="V120">
        <v>3</v>
      </c>
      <c r="W120">
        <v>4</v>
      </c>
      <c r="X120">
        <v>3</v>
      </c>
      <c r="Y120">
        <v>2</v>
      </c>
      <c r="Z120">
        <v>4</v>
      </c>
      <c r="AA120">
        <v>1</v>
      </c>
      <c r="AB120">
        <f t="shared" si="65"/>
        <v>1</v>
      </c>
      <c r="AC120">
        <v>5</v>
      </c>
      <c r="AD120">
        <f t="shared" si="66"/>
        <v>0</v>
      </c>
      <c r="AE120">
        <f t="shared" si="67"/>
        <v>0</v>
      </c>
      <c r="AF120">
        <f t="shared" si="68"/>
        <v>0</v>
      </c>
      <c r="AG120">
        <f t="shared" si="69"/>
        <v>0</v>
      </c>
      <c r="AH120">
        <f t="shared" si="70"/>
        <v>1</v>
      </c>
      <c r="AI120">
        <f t="shared" si="71"/>
        <v>0</v>
      </c>
      <c r="AJ120">
        <v>1</v>
      </c>
      <c r="AK120">
        <f t="shared" si="72"/>
        <v>1</v>
      </c>
      <c r="AL120">
        <v>1</v>
      </c>
      <c r="AM120">
        <v>7</v>
      </c>
      <c r="AN120">
        <v>18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f t="shared" si="73"/>
        <v>1</v>
      </c>
      <c r="BA120">
        <f t="shared" si="74"/>
        <v>0</v>
      </c>
      <c r="BB120">
        <f t="shared" si="75"/>
        <v>0</v>
      </c>
      <c r="BC120">
        <f t="shared" si="76"/>
        <v>0</v>
      </c>
      <c r="BD120">
        <f t="shared" si="77"/>
        <v>0</v>
      </c>
      <c r="BE120">
        <f t="shared" si="78"/>
        <v>0</v>
      </c>
      <c r="BF120">
        <f t="shared" si="79"/>
        <v>1</v>
      </c>
      <c r="BG120">
        <f t="shared" si="80"/>
        <v>0</v>
      </c>
      <c r="BH120">
        <f t="shared" si="81"/>
        <v>0</v>
      </c>
      <c r="BI120">
        <f t="shared" si="82"/>
        <v>0</v>
      </c>
      <c r="BJ120">
        <f t="shared" si="83"/>
        <v>0</v>
      </c>
      <c r="BK120">
        <f t="shared" si="84"/>
        <v>0</v>
      </c>
      <c r="BL120">
        <f t="shared" si="85"/>
        <v>0</v>
      </c>
      <c r="BM120">
        <f t="shared" si="86"/>
        <v>0</v>
      </c>
      <c r="BN120">
        <f t="shared" si="87"/>
        <v>0</v>
      </c>
      <c r="BO120">
        <f t="shared" si="88"/>
        <v>0</v>
      </c>
      <c r="BP120">
        <f t="shared" si="89"/>
        <v>0</v>
      </c>
      <c r="BQ120">
        <f t="shared" si="90"/>
        <v>1</v>
      </c>
      <c r="BR120">
        <v>3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2</v>
      </c>
      <c r="CD120" t="s">
        <v>83</v>
      </c>
      <c r="CE120">
        <f t="shared" si="91"/>
        <v>1</v>
      </c>
      <c r="CF120">
        <f t="shared" si="92"/>
        <v>1</v>
      </c>
      <c r="CG120">
        <f t="shared" si="93"/>
        <v>0</v>
      </c>
      <c r="CH120">
        <f t="shared" si="94"/>
        <v>0</v>
      </c>
      <c r="CI120">
        <f t="shared" si="95"/>
        <v>0</v>
      </c>
      <c r="CJ120">
        <f t="shared" si="96"/>
        <v>0</v>
      </c>
      <c r="CL120">
        <v>3</v>
      </c>
      <c r="CM120">
        <v>4</v>
      </c>
      <c r="CN120">
        <v>3</v>
      </c>
      <c r="CO120">
        <v>5</v>
      </c>
      <c r="CP120">
        <v>5</v>
      </c>
      <c r="CQ120">
        <v>2</v>
      </c>
      <c r="CR120">
        <v>1</v>
      </c>
      <c r="CS120">
        <v>2</v>
      </c>
      <c r="CT120">
        <v>3</v>
      </c>
      <c r="CU120">
        <v>9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f t="shared" si="97"/>
        <v>1</v>
      </c>
      <c r="DC120">
        <f t="shared" si="97"/>
        <v>1</v>
      </c>
      <c r="DD120">
        <f t="shared" si="97"/>
        <v>1</v>
      </c>
      <c r="DE120">
        <f t="shared" si="97"/>
        <v>0</v>
      </c>
      <c r="DF120">
        <f t="shared" si="53"/>
        <v>0</v>
      </c>
      <c r="DG120">
        <f t="shared" si="53"/>
        <v>0</v>
      </c>
      <c r="DH120">
        <f t="shared" si="53"/>
        <v>0</v>
      </c>
      <c r="DI120">
        <f t="shared" si="53"/>
        <v>0</v>
      </c>
      <c r="DJ120">
        <f t="shared" si="101"/>
        <v>1</v>
      </c>
      <c r="DK120">
        <f t="shared" si="101"/>
        <v>0</v>
      </c>
      <c r="DL120">
        <f t="shared" si="101"/>
        <v>0</v>
      </c>
      <c r="DM120">
        <v>1</v>
      </c>
      <c r="DN120">
        <v>2</v>
      </c>
      <c r="DO120">
        <v>3</v>
      </c>
      <c r="DP120">
        <v>4</v>
      </c>
      <c r="DQ120">
        <v>6</v>
      </c>
      <c r="DR120">
        <v>9</v>
      </c>
      <c r="DS120">
        <v>0</v>
      </c>
      <c r="DT120">
        <v>0</v>
      </c>
      <c r="DU120">
        <v>0</v>
      </c>
      <c r="DV120">
        <v>0</v>
      </c>
      <c r="DW120">
        <f t="shared" si="98"/>
        <v>1</v>
      </c>
      <c r="DX120">
        <f t="shared" si="98"/>
        <v>1</v>
      </c>
      <c r="DY120">
        <f t="shared" si="98"/>
        <v>1</v>
      </c>
      <c r="DZ120">
        <f t="shared" si="98"/>
        <v>1</v>
      </c>
      <c r="EA120">
        <f t="shared" si="54"/>
        <v>0</v>
      </c>
      <c r="EB120">
        <f t="shared" si="54"/>
        <v>1</v>
      </c>
      <c r="EC120">
        <f t="shared" si="54"/>
        <v>0</v>
      </c>
      <c r="ED120">
        <f t="shared" si="54"/>
        <v>0</v>
      </c>
      <c r="EE120">
        <f t="shared" si="102"/>
        <v>1</v>
      </c>
      <c r="EF120">
        <f t="shared" si="102"/>
        <v>0</v>
      </c>
      <c r="EG120">
        <f t="shared" si="102"/>
        <v>0</v>
      </c>
      <c r="EH120">
        <v>2</v>
      </c>
      <c r="EI120">
        <f t="shared" si="99"/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f t="shared" si="100"/>
        <v>1</v>
      </c>
      <c r="EZ120">
        <f t="shared" si="100"/>
        <v>0</v>
      </c>
      <c r="FA120">
        <f t="shared" si="100"/>
        <v>0</v>
      </c>
      <c r="FB120">
        <f t="shared" si="100"/>
        <v>0</v>
      </c>
      <c r="FC120">
        <f t="shared" si="55"/>
        <v>0</v>
      </c>
      <c r="FD120">
        <f t="shared" si="55"/>
        <v>0</v>
      </c>
    </row>
    <row r="121" spans="1:160" x14ac:dyDescent="0.35">
      <c r="A121" t="s">
        <v>239</v>
      </c>
      <c r="B121">
        <v>42.42790222</v>
      </c>
      <c r="C121">
        <v>-83.143600460000002</v>
      </c>
      <c r="D121">
        <v>2</v>
      </c>
      <c r="E121">
        <f t="shared" si="56"/>
        <v>0</v>
      </c>
      <c r="F121">
        <v>4</v>
      </c>
      <c r="G121">
        <v>5</v>
      </c>
      <c r="H121">
        <f t="shared" si="57"/>
        <v>0</v>
      </c>
      <c r="I121">
        <f t="shared" si="58"/>
        <v>0</v>
      </c>
      <c r="J121">
        <f t="shared" si="59"/>
        <v>0</v>
      </c>
      <c r="K121">
        <f t="shared" si="60"/>
        <v>0</v>
      </c>
      <c r="L121">
        <f t="shared" si="61"/>
        <v>1</v>
      </c>
      <c r="M121">
        <f t="shared" si="62"/>
        <v>0</v>
      </c>
      <c r="N121">
        <f t="shared" si="63"/>
        <v>0</v>
      </c>
      <c r="O121">
        <f t="shared" si="64"/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2</v>
      </c>
      <c r="AB121">
        <f t="shared" si="65"/>
        <v>0</v>
      </c>
      <c r="AC121">
        <v>0</v>
      </c>
      <c r="AD121">
        <f t="shared" si="66"/>
        <v>0</v>
      </c>
      <c r="AE121">
        <f t="shared" si="67"/>
        <v>0</v>
      </c>
      <c r="AF121">
        <f t="shared" si="68"/>
        <v>0</v>
      </c>
      <c r="AG121">
        <f t="shared" si="69"/>
        <v>0</v>
      </c>
      <c r="AH121">
        <f t="shared" si="70"/>
        <v>0</v>
      </c>
      <c r="AI121">
        <f t="shared" si="71"/>
        <v>0</v>
      </c>
      <c r="AJ121">
        <v>1</v>
      </c>
      <c r="AK121">
        <f t="shared" si="72"/>
        <v>1</v>
      </c>
      <c r="AL121">
        <v>3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f t="shared" si="73"/>
        <v>0</v>
      </c>
      <c r="BA121">
        <f t="shared" si="74"/>
        <v>0</v>
      </c>
      <c r="BB121">
        <f t="shared" si="75"/>
        <v>1</v>
      </c>
      <c r="BC121">
        <f t="shared" si="76"/>
        <v>0</v>
      </c>
      <c r="BD121">
        <f t="shared" si="77"/>
        <v>0</v>
      </c>
      <c r="BE121">
        <f t="shared" si="78"/>
        <v>0</v>
      </c>
      <c r="BF121">
        <f t="shared" si="79"/>
        <v>0</v>
      </c>
      <c r="BG121">
        <f t="shared" si="80"/>
        <v>0</v>
      </c>
      <c r="BH121">
        <f t="shared" si="81"/>
        <v>0</v>
      </c>
      <c r="BI121">
        <f t="shared" si="82"/>
        <v>0</v>
      </c>
      <c r="BJ121">
        <f t="shared" si="83"/>
        <v>0</v>
      </c>
      <c r="BK121">
        <f t="shared" si="84"/>
        <v>0</v>
      </c>
      <c r="BL121">
        <f t="shared" si="85"/>
        <v>0</v>
      </c>
      <c r="BM121">
        <f t="shared" si="86"/>
        <v>0</v>
      </c>
      <c r="BN121">
        <f t="shared" si="87"/>
        <v>0</v>
      </c>
      <c r="BO121">
        <f t="shared" si="88"/>
        <v>0</v>
      </c>
      <c r="BP121">
        <f t="shared" si="89"/>
        <v>0</v>
      </c>
      <c r="BQ121">
        <f t="shared" si="90"/>
        <v>0</v>
      </c>
      <c r="BR121">
        <v>4</v>
      </c>
      <c r="BS121">
        <v>4</v>
      </c>
      <c r="BT121">
        <v>4</v>
      </c>
      <c r="BU121">
        <v>3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2</v>
      </c>
      <c r="CE121">
        <f t="shared" si="91"/>
        <v>0</v>
      </c>
      <c r="CF121">
        <f t="shared" si="92"/>
        <v>1</v>
      </c>
      <c r="CG121">
        <f t="shared" si="93"/>
        <v>0</v>
      </c>
      <c r="CH121">
        <f t="shared" si="94"/>
        <v>0</v>
      </c>
      <c r="CI121">
        <f t="shared" si="95"/>
        <v>0</v>
      </c>
      <c r="CJ121">
        <f t="shared" si="96"/>
        <v>0</v>
      </c>
      <c r="CL121">
        <v>4</v>
      </c>
      <c r="CM121">
        <v>4</v>
      </c>
      <c r="CN121">
        <v>4</v>
      </c>
      <c r="CO121">
        <v>4</v>
      </c>
      <c r="CP121">
        <v>4</v>
      </c>
      <c r="CQ121">
        <v>4</v>
      </c>
      <c r="CR121">
        <v>10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f t="shared" si="97"/>
        <v>0</v>
      </c>
      <c r="DC121">
        <f t="shared" si="97"/>
        <v>0</v>
      </c>
      <c r="DD121">
        <f t="shared" si="97"/>
        <v>0</v>
      </c>
      <c r="DE121">
        <f t="shared" si="97"/>
        <v>0</v>
      </c>
      <c r="DF121">
        <f t="shared" si="53"/>
        <v>0</v>
      </c>
      <c r="DG121">
        <f t="shared" si="53"/>
        <v>0</v>
      </c>
      <c r="DH121">
        <f t="shared" si="53"/>
        <v>0</v>
      </c>
      <c r="DI121">
        <f t="shared" si="53"/>
        <v>0</v>
      </c>
      <c r="DJ121">
        <f t="shared" si="101"/>
        <v>0</v>
      </c>
      <c r="DK121">
        <f t="shared" si="101"/>
        <v>1</v>
      </c>
      <c r="DL121">
        <f t="shared" si="101"/>
        <v>0</v>
      </c>
      <c r="DM121">
        <v>5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f t="shared" si="98"/>
        <v>0</v>
      </c>
      <c r="DX121">
        <f t="shared" si="98"/>
        <v>0</v>
      </c>
      <c r="DY121">
        <f t="shared" si="98"/>
        <v>0</v>
      </c>
      <c r="DZ121">
        <f t="shared" si="98"/>
        <v>0</v>
      </c>
      <c r="EA121">
        <f t="shared" si="54"/>
        <v>1</v>
      </c>
      <c r="EB121">
        <f t="shared" si="54"/>
        <v>0</v>
      </c>
      <c r="EC121">
        <f t="shared" si="54"/>
        <v>0</v>
      </c>
      <c r="ED121">
        <f t="shared" si="54"/>
        <v>0</v>
      </c>
      <c r="EE121">
        <f t="shared" si="102"/>
        <v>0</v>
      </c>
      <c r="EF121">
        <f t="shared" si="102"/>
        <v>0</v>
      </c>
      <c r="EG121">
        <f t="shared" si="102"/>
        <v>0</v>
      </c>
      <c r="EH121">
        <v>1</v>
      </c>
      <c r="EI121">
        <f t="shared" si="99"/>
        <v>1</v>
      </c>
      <c r="EJ121">
        <v>4</v>
      </c>
      <c r="EK121">
        <v>5</v>
      </c>
      <c r="EL121">
        <v>5</v>
      </c>
      <c r="EM121">
        <v>5</v>
      </c>
      <c r="EN121">
        <v>5</v>
      </c>
      <c r="EO121">
        <v>0</v>
      </c>
      <c r="EP121">
        <v>5</v>
      </c>
      <c r="EQ121">
        <v>5</v>
      </c>
      <c r="ER121">
        <v>5</v>
      </c>
      <c r="ES121">
        <v>0</v>
      </c>
      <c r="ET121">
        <v>5</v>
      </c>
      <c r="EU121">
        <v>5</v>
      </c>
      <c r="EV121">
        <v>5</v>
      </c>
      <c r="EW121">
        <v>5</v>
      </c>
      <c r="EX121">
        <v>4</v>
      </c>
      <c r="EY121">
        <f t="shared" si="100"/>
        <v>0</v>
      </c>
      <c r="EZ121">
        <f t="shared" si="100"/>
        <v>0</v>
      </c>
      <c r="FA121">
        <f t="shared" si="100"/>
        <v>0</v>
      </c>
      <c r="FB121">
        <f t="shared" si="100"/>
        <v>0</v>
      </c>
      <c r="FC121">
        <f t="shared" si="55"/>
        <v>1</v>
      </c>
      <c r="FD121">
        <f t="shared" si="55"/>
        <v>0</v>
      </c>
    </row>
    <row r="122" spans="1:160" x14ac:dyDescent="0.35">
      <c r="A122" t="s">
        <v>240</v>
      </c>
      <c r="B122">
        <v>41.704803470000002</v>
      </c>
      <c r="C122">
        <v>-111.870903</v>
      </c>
      <c r="D122">
        <v>2</v>
      </c>
      <c r="E122">
        <f t="shared" si="56"/>
        <v>0</v>
      </c>
      <c r="F122">
        <v>4</v>
      </c>
      <c r="G122" t="s">
        <v>241</v>
      </c>
      <c r="H122">
        <f t="shared" si="57"/>
        <v>1</v>
      </c>
      <c r="I122">
        <f t="shared" si="58"/>
        <v>0</v>
      </c>
      <c r="J122">
        <f t="shared" si="59"/>
        <v>0</v>
      </c>
      <c r="K122">
        <f t="shared" si="60"/>
        <v>1</v>
      </c>
      <c r="L122">
        <f t="shared" si="61"/>
        <v>1</v>
      </c>
      <c r="M122">
        <f t="shared" si="62"/>
        <v>1</v>
      </c>
      <c r="N122">
        <f t="shared" si="63"/>
        <v>0</v>
      </c>
      <c r="O122">
        <f t="shared" si="64"/>
        <v>0</v>
      </c>
      <c r="P122">
        <v>4</v>
      </c>
      <c r="Q122">
        <v>4</v>
      </c>
      <c r="R122">
        <v>1</v>
      </c>
      <c r="S122">
        <v>3</v>
      </c>
      <c r="T122">
        <v>4</v>
      </c>
      <c r="U122">
        <v>5</v>
      </c>
      <c r="V122">
        <v>3</v>
      </c>
      <c r="W122">
        <v>4</v>
      </c>
      <c r="X122">
        <v>4</v>
      </c>
      <c r="Y122">
        <v>5</v>
      </c>
      <c r="Z122">
        <v>4</v>
      </c>
      <c r="AA122">
        <v>1</v>
      </c>
      <c r="AB122">
        <f t="shared" si="65"/>
        <v>1</v>
      </c>
      <c r="AC122" t="s">
        <v>63</v>
      </c>
      <c r="AD122">
        <f t="shared" si="66"/>
        <v>0</v>
      </c>
      <c r="AE122">
        <f t="shared" si="67"/>
        <v>1</v>
      </c>
      <c r="AF122">
        <f t="shared" si="68"/>
        <v>0</v>
      </c>
      <c r="AG122">
        <f t="shared" si="69"/>
        <v>0</v>
      </c>
      <c r="AH122">
        <f t="shared" si="70"/>
        <v>1</v>
      </c>
      <c r="AI122">
        <f t="shared" si="71"/>
        <v>0</v>
      </c>
      <c r="AJ122">
        <v>2</v>
      </c>
      <c r="AK122">
        <f t="shared" si="72"/>
        <v>0</v>
      </c>
      <c r="AL122">
        <v>13</v>
      </c>
      <c r="AM122">
        <v>15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f t="shared" si="73"/>
        <v>0</v>
      </c>
      <c r="BA122">
        <f t="shared" si="74"/>
        <v>0</v>
      </c>
      <c r="BB122">
        <f t="shared" si="75"/>
        <v>0</v>
      </c>
      <c r="BC122">
        <f t="shared" si="76"/>
        <v>0</v>
      </c>
      <c r="BD122">
        <f t="shared" si="77"/>
        <v>0</v>
      </c>
      <c r="BE122">
        <f t="shared" si="78"/>
        <v>0</v>
      </c>
      <c r="BF122">
        <f t="shared" si="79"/>
        <v>0</v>
      </c>
      <c r="BG122">
        <f t="shared" si="80"/>
        <v>0</v>
      </c>
      <c r="BH122">
        <f t="shared" si="81"/>
        <v>0</v>
      </c>
      <c r="BI122">
        <f t="shared" si="82"/>
        <v>0</v>
      </c>
      <c r="BJ122">
        <f t="shared" si="83"/>
        <v>0</v>
      </c>
      <c r="BK122">
        <f t="shared" si="84"/>
        <v>0</v>
      </c>
      <c r="BL122">
        <f t="shared" si="85"/>
        <v>1</v>
      </c>
      <c r="BM122">
        <f t="shared" si="86"/>
        <v>0</v>
      </c>
      <c r="BN122">
        <f t="shared" si="87"/>
        <v>1</v>
      </c>
      <c r="BO122">
        <f t="shared" si="88"/>
        <v>0</v>
      </c>
      <c r="BP122">
        <f t="shared" si="89"/>
        <v>0</v>
      </c>
      <c r="BQ122">
        <f t="shared" si="90"/>
        <v>0</v>
      </c>
      <c r="BR122">
        <v>2</v>
      </c>
      <c r="BS122">
        <v>2</v>
      </c>
      <c r="BT122">
        <v>2</v>
      </c>
      <c r="BU122">
        <v>1</v>
      </c>
      <c r="BV122">
        <v>2</v>
      </c>
      <c r="BW122">
        <v>1</v>
      </c>
      <c r="BX122">
        <v>3</v>
      </c>
      <c r="BY122">
        <v>3</v>
      </c>
      <c r="BZ122">
        <v>3</v>
      </c>
      <c r="CA122">
        <v>5</v>
      </c>
      <c r="CB122">
        <v>5</v>
      </c>
      <c r="CC122">
        <v>2</v>
      </c>
      <c r="CD122" t="s">
        <v>64</v>
      </c>
      <c r="CE122">
        <f t="shared" si="91"/>
        <v>1</v>
      </c>
      <c r="CF122">
        <f t="shared" si="92"/>
        <v>1</v>
      </c>
      <c r="CG122">
        <f t="shared" si="93"/>
        <v>0</v>
      </c>
      <c r="CH122">
        <f t="shared" si="94"/>
        <v>1</v>
      </c>
      <c r="CI122">
        <f t="shared" si="95"/>
        <v>1</v>
      </c>
      <c r="CJ122">
        <f t="shared" si="96"/>
        <v>0</v>
      </c>
      <c r="CL122">
        <v>3</v>
      </c>
      <c r="CM122">
        <v>4</v>
      </c>
      <c r="CN122">
        <v>2</v>
      </c>
      <c r="CO122">
        <v>5</v>
      </c>
      <c r="CP122">
        <v>4</v>
      </c>
      <c r="CQ122">
        <v>2</v>
      </c>
      <c r="CR122">
        <v>1</v>
      </c>
      <c r="CS122">
        <v>2</v>
      </c>
      <c r="CT122">
        <v>3</v>
      </c>
      <c r="CU122">
        <v>4</v>
      </c>
      <c r="CV122">
        <v>5</v>
      </c>
      <c r="CW122">
        <v>6</v>
      </c>
      <c r="CX122">
        <v>7</v>
      </c>
      <c r="CY122">
        <v>0</v>
      </c>
      <c r="CZ122">
        <v>0</v>
      </c>
      <c r="DA122">
        <v>0</v>
      </c>
      <c r="DB122">
        <f t="shared" si="97"/>
        <v>1</v>
      </c>
      <c r="DC122">
        <f t="shared" si="97"/>
        <v>1</v>
      </c>
      <c r="DD122">
        <f t="shared" si="97"/>
        <v>1</v>
      </c>
      <c r="DE122">
        <f t="shared" si="97"/>
        <v>1</v>
      </c>
      <c r="DF122">
        <f t="shared" si="53"/>
        <v>1</v>
      </c>
      <c r="DG122">
        <f t="shared" si="53"/>
        <v>1</v>
      </c>
      <c r="DH122">
        <f t="shared" si="53"/>
        <v>1</v>
      </c>
      <c r="DI122">
        <f t="shared" si="53"/>
        <v>0</v>
      </c>
      <c r="DJ122">
        <f t="shared" si="101"/>
        <v>0</v>
      </c>
      <c r="DK122">
        <f t="shared" si="101"/>
        <v>0</v>
      </c>
      <c r="DL122">
        <f t="shared" si="101"/>
        <v>0</v>
      </c>
      <c r="DM122">
        <v>1</v>
      </c>
      <c r="DN122">
        <v>3</v>
      </c>
      <c r="DO122">
        <v>5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f t="shared" si="98"/>
        <v>1</v>
      </c>
      <c r="DX122">
        <f t="shared" si="98"/>
        <v>0</v>
      </c>
      <c r="DY122">
        <f t="shared" si="98"/>
        <v>1</v>
      </c>
      <c r="DZ122">
        <f t="shared" si="98"/>
        <v>0</v>
      </c>
      <c r="EA122">
        <f t="shared" si="54"/>
        <v>1</v>
      </c>
      <c r="EB122">
        <f t="shared" si="54"/>
        <v>0</v>
      </c>
      <c r="EC122">
        <f t="shared" si="54"/>
        <v>0</v>
      </c>
      <c r="ED122">
        <f t="shared" si="54"/>
        <v>0</v>
      </c>
      <c r="EE122">
        <f t="shared" si="102"/>
        <v>0</v>
      </c>
      <c r="EF122">
        <f t="shared" si="102"/>
        <v>0</v>
      </c>
      <c r="EG122">
        <f t="shared" si="102"/>
        <v>0</v>
      </c>
      <c r="EH122">
        <v>1</v>
      </c>
      <c r="EI122">
        <f t="shared" si="99"/>
        <v>1</v>
      </c>
      <c r="EJ122">
        <v>3</v>
      </c>
      <c r="EK122">
        <v>2</v>
      </c>
      <c r="EL122">
        <v>3</v>
      </c>
      <c r="EM122">
        <v>5</v>
      </c>
      <c r="EN122">
        <v>4</v>
      </c>
      <c r="EO122">
        <v>2</v>
      </c>
      <c r="EP122">
        <v>2</v>
      </c>
      <c r="EQ122">
        <v>1</v>
      </c>
      <c r="ER122">
        <v>1</v>
      </c>
      <c r="ES122">
        <v>1</v>
      </c>
      <c r="ET122">
        <v>3</v>
      </c>
      <c r="EU122">
        <v>3</v>
      </c>
      <c r="EV122">
        <v>1</v>
      </c>
      <c r="EW122">
        <v>0</v>
      </c>
      <c r="EX122" t="s">
        <v>122</v>
      </c>
      <c r="EY122">
        <f t="shared" si="100"/>
        <v>0</v>
      </c>
      <c r="EZ122">
        <f t="shared" si="100"/>
        <v>0</v>
      </c>
      <c r="FA122">
        <f t="shared" si="100"/>
        <v>1</v>
      </c>
      <c r="FB122">
        <f t="shared" si="100"/>
        <v>0</v>
      </c>
      <c r="FC122">
        <f t="shared" si="55"/>
        <v>1</v>
      </c>
      <c r="FD122">
        <f t="shared" si="55"/>
        <v>1</v>
      </c>
    </row>
    <row r="123" spans="1:160" x14ac:dyDescent="0.35">
      <c r="A123" t="s">
        <v>242</v>
      </c>
      <c r="B123">
        <v>32.095703129999997</v>
      </c>
      <c r="C123">
        <v>-81.253097530000005</v>
      </c>
      <c r="D123">
        <v>2</v>
      </c>
      <c r="E123">
        <f t="shared" si="56"/>
        <v>0</v>
      </c>
      <c r="F123">
        <v>5</v>
      </c>
      <c r="G123" t="s">
        <v>91</v>
      </c>
      <c r="H123">
        <f t="shared" si="57"/>
        <v>0</v>
      </c>
      <c r="I123">
        <f t="shared" si="58"/>
        <v>0</v>
      </c>
      <c r="J123">
        <f t="shared" si="59"/>
        <v>0</v>
      </c>
      <c r="K123">
        <f t="shared" si="60"/>
        <v>1</v>
      </c>
      <c r="L123">
        <f t="shared" si="61"/>
        <v>0</v>
      </c>
      <c r="M123">
        <f t="shared" si="62"/>
        <v>0</v>
      </c>
      <c r="N123">
        <f t="shared" si="63"/>
        <v>1</v>
      </c>
      <c r="O123">
        <f t="shared" si="64"/>
        <v>0</v>
      </c>
      <c r="P123">
        <v>5</v>
      </c>
      <c r="Q123">
        <v>4</v>
      </c>
      <c r="R123">
        <v>1</v>
      </c>
      <c r="S123">
        <v>1</v>
      </c>
      <c r="T123">
        <v>4</v>
      </c>
      <c r="U123">
        <v>2</v>
      </c>
      <c r="V123">
        <v>5</v>
      </c>
      <c r="W123">
        <v>4</v>
      </c>
      <c r="X123">
        <v>2</v>
      </c>
      <c r="Y123">
        <v>4</v>
      </c>
      <c r="Z123">
        <v>5</v>
      </c>
      <c r="AA123">
        <v>2</v>
      </c>
      <c r="AB123">
        <f t="shared" si="65"/>
        <v>0</v>
      </c>
      <c r="AC123">
        <v>0</v>
      </c>
      <c r="AD123">
        <f t="shared" si="66"/>
        <v>0</v>
      </c>
      <c r="AE123">
        <f t="shared" si="67"/>
        <v>0</v>
      </c>
      <c r="AF123">
        <f t="shared" si="68"/>
        <v>0</v>
      </c>
      <c r="AG123">
        <f t="shared" si="69"/>
        <v>0</v>
      </c>
      <c r="AH123">
        <f t="shared" si="70"/>
        <v>0</v>
      </c>
      <c r="AI123">
        <f t="shared" si="71"/>
        <v>0</v>
      </c>
      <c r="AJ123">
        <v>2</v>
      </c>
      <c r="AK123">
        <f t="shared" si="72"/>
        <v>0</v>
      </c>
      <c r="AL123">
        <v>5</v>
      </c>
      <c r="AM123">
        <v>7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f t="shared" si="73"/>
        <v>0</v>
      </c>
      <c r="BA123">
        <f t="shared" si="74"/>
        <v>0</v>
      </c>
      <c r="BB123">
        <f t="shared" si="75"/>
        <v>0</v>
      </c>
      <c r="BC123">
        <f t="shared" si="76"/>
        <v>0</v>
      </c>
      <c r="BD123">
        <f t="shared" si="77"/>
        <v>1</v>
      </c>
      <c r="BE123">
        <f t="shared" si="78"/>
        <v>0</v>
      </c>
      <c r="BF123">
        <f t="shared" si="79"/>
        <v>1</v>
      </c>
      <c r="BG123">
        <f t="shared" si="80"/>
        <v>0</v>
      </c>
      <c r="BH123">
        <f t="shared" si="81"/>
        <v>0</v>
      </c>
      <c r="BI123">
        <f t="shared" si="82"/>
        <v>0</v>
      </c>
      <c r="BJ123">
        <f t="shared" si="83"/>
        <v>0</v>
      </c>
      <c r="BK123">
        <f t="shared" si="84"/>
        <v>0</v>
      </c>
      <c r="BL123">
        <f t="shared" si="85"/>
        <v>0</v>
      </c>
      <c r="BM123">
        <f t="shared" si="86"/>
        <v>0</v>
      </c>
      <c r="BN123">
        <f t="shared" si="87"/>
        <v>0</v>
      </c>
      <c r="BO123">
        <f t="shared" si="88"/>
        <v>0</v>
      </c>
      <c r="BP123">
        <f t="shared" si="89"/>
        <v>0</v>
      </c>
      <c r="BQ123">
        <f t="shared" si="90"/>
        <v>0</v>
      </c>
      <c r="BR123">
        <v>1</v>
      </c>
      <c r="BS123">
        <v>1</v>
      </c>
      <c r="BT123">
        <v>1</v>
      </c>
      <c r="BU123">
        <v>1</v>
      </c>
      <c r="BV123">
        <v>5</v>
      </c>
      <c r="BW123">
        <v>1</v>
      </c>
      <c r="BX123">
        <v>5</v>
      </c>
      <c r="BY123">
        <v>1</v>
      </c>
      <c r="BZ123">
        <v>1</v>
      </c>
      <c r="CA123">
        <v>1</v>
      </c>
      <c r="CB123">
        <v>5</v>
      </c>
      <c r="CC123">
        <v>5</v>
      </c>
      <c r="CD123">
        <v>1</v>
      </c>
      <c r="CE123">
        <f t="shared" si="91"/>
        <v>1</v>
      </c>
      <c r="CF123">
        <f t="shared" si="92"/>
        <v>0</v>
      </c>
      <c r="CG123">
        <f t="shared" si="93"/>
        <v>0</v>
      </c>
      <c r="CH123">
        <f t="shared" si="94"/>
        <v>0</v>
      </c>
      <c r="CI123">
        <f t="shared" si="95"/>
        <v>0</v>
      </c>
      <c r="CJ123">
        <f t="shared" si="96"/>
        <v>0</v>
      </c>
      <c r="CL123">
        <v>5</v>
      </c>
      <c r="CM123">
        <v>3</v>
      </c>
      <c r="CN123">
        <v>1</v>
      </c>
      <c r="CO123">
        <v>5</v>
      </c>
      <c r="CP123">
        <v>1</v>
      </c>
      <c r="CQ123">
        <v>5</v>
      </c>
      <c r="CR123">
        <v>1</v>
      </c>
      <c r="CS123">
        <v>2</v>
      </c>
      <c r="CT123">
        <v>3</v>
      </c>
      <c r="CU123">
        <v>4</v>
      </c>
      <c r="CV123">
        <v>6</v>
      </c>
      <c r="CW123">
        <v>7</v>
      </c>
      <c r="CX123">
        <v>0</v>
      </c>
      <c r="CY123">
        <v>0</v>
      </c>
      <c r="CZ123">
        <v>0</v>
      </c>
      <c r="DA123">
        <v>0</v>
      </c>
      <c r="DB123">
        <f t="shared" si="97"/>
        <v>1</v>
      </c>
      <c r="DC123">
        <f t="shared" si="97"/>
        <v>1</v>
      </c>
      <c r="DD123">
        <f t="shared" si="97"/>
        <v>1</v>
      </c>
      <c r="DE123">
        <f t="shared" si="97"/>
        <v>1</v>
      </c>
      <c r="DF123">
        <f t="shared" si="53"/>
        <v>0</v>
      </c>
      <c r="DG123">
        <f t="shared" si="53"/>
        <v>1</v>
      </c>
      <c r="DH123">
        <f t="shared" si="53"/>
        <v>1</v>
      </c>
      <c r="DI123">
        <f t="shared" si="53"/>
        <v>0</v>
      </c>
      <c r="DJ123">
        <f t="shared" si="101"/>
        <v>0</v>
      </c>
      <c r="DK123">
        <f t="shared" si="101"/>
        <v>0</v>
      </c>
      <c r="DL123">
        <f t="shared" si="101"/>
        <v>0</v>
      </c>
      <c r="DM123">
        <v>11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f t="shared" si="98"/>
        <v>0</v>
      </c>
      <c r="DX123">
        <f t="shared" si="98"/>
        <v>0</v>
      </c>
      <c r="DY123">
        <f t="shared" si="98"/>
        <v>0</v>
      </c>
      <c r="DZ123">
        <f t="shared" si="98"/>
        <v>0</v>
      </c>
      <c r="EA123">
        <f t="shared" si="54"/>
        <v>0</v>
      </c>
      <c r="EB123">
        <f t="shared" si="54"/>
        <v>0</v>
      </c>
      <c r="EC123">
        <f t="shared" si="54"/>
        <v>0</v>
      </c>
      <c r="ED123">
        <f t="shared" si="54"/>
        <v>0</v>
      </c>
      <c r="EE123">
        <f t="shared" si="102"/>
        <v>0</v>
      </c>
      <c r="EF123">
        <f t="shared" si="102"/>
        <v>0</v>
      </c>
      <c r="EG123">
        <f t="shared" si="102"/>
        <v>1</v>
      </c>
      <c r="EH123">
        <v>2</v>
      </c>
      <c r="EI123">
        <f t="shared" si="99"/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f t="shared" si="100"/>
        <v>1</v>
      </c>
      <c r="EZ123">
        <f t="shared" si="100"/>
        <v>0</v>
      </c>
      <c r="FA123">
        <f t="shared" si="100"/>
        <v>0</v>
      </c>
      <c r="FB123">
        <f t="shared" si="100"/>
        <v>0</v>
      </c>
      <c r="FC123">
        <f t="shared" si="55"/>
        <v>0</v>
      </c>
      <c r="FD123">
        <f t="shared" si="55"/>
        <v>0</v>
      </c>
    </row>
    <row r="124" spans="1:160" x14ac:dyDescent="0.35">
      <c r="A124" t="s">
        <v>243</v>
      </c>
      <c r="B124">
        <v>36.464202880000002</v>
      </c>
      <c r="C124">
        <v>-87.379699709999997</v>
      </c>
      <c r="D124">
        <v>2</v>
      </c>
      <c r="E124">
        <f t="shared" si="56"/>
        <v>0</v>
      </c>
      <c r="F124">
        <v>4</v>
      </c>
      <c r="G124">
        <v>4</v>
      </c>
      <c r="H124">
        <f t="shared" si="57"/>
        <v>0</v>
      </c>
      <c r="I124">
        <f t="shared" si="58"/>
        <v>0</v>
      </c>
      <c r="J124">
        <f t="shared" si="59"/>
        <v>0</v>
      </c>
      <c r="K124">
        <f t="shared" si="60"/>
        <v>1</v>
      </c>
      <c r="L124">
        <f t="shared" si="61"/>
        <v>0</v>
      </c>
      <c r="M124">
        <f t="shared" si="62"/>
        <v>0</v>
      </c>
      <c r="N124">
        <f t="shared" si="63"/>
        <v>0</v>
      </c>
      <c r="O124">
        <f t="shared" si="64"/>
        <v>0</v>
      </c>
      <c r="P124">
        <v>5</v>
      </c>
      <c r="Q124">
        <v>5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4</v>
      </c>
      <c r="X124">
        <v>3</v>
      </c>
      <c r="Y124">
        <v>4</v>
      </c>
      <c r="Z124">
        <v>4</v>
      </c>
      <c r="AA124">
        <v>1</v>
      </c>
      <c r="AB124">
        <f t="shared" si="65"/>
        <v>1</v>
      </c>
      <c r="AC124">
        <v>2</v>
      </c>
      <c r="AD124">
        <f t="shared" si="66"/>
        <v>0</v>
      </c>
      <c r="AE124">
        <f t="shared" si="67"/>
        <v>1</v>
      </c>
      <c r="AF124">
        <f t="shared" si="68"/>
        <v>0</v>
      </c>
      <c r="AG124">
        <f t="shared" si="69"/>
        <v>0</v>
      </c>
      <c r="AH124">
        <f t="shared" si="70"/>
        <v>0</v>
      </c>
      <c r="AI124">
        <f t="shared" si="71"/>
        <v>0</v>
      </c>
      <c r="AJ124">
        <v>1</v>
      </c>
      <c r="AK124">
        <f t="shared" si="72"/>
        <v>1</v>
      </c>
      <c r="AL124">
        <v>3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f t="shared" si="73"/>
        <v>0</v>
      </c>
      <c r="BA124">
        <f t="shared" si="74"/>
        <v>0</v>
      </c>
      <c r="BB124">
        <f t="shared" si="75"/>
        <v>1</v>
      </c>
      <c r="BC124">
        <f t="shared" si="76"/>
        <v>0</v>
      </c>
      <c r="BD124">
        <f t="shared" si="77"/>
        <v>0</v>
      </c>
      <c r="BE124">
        <f t="shared" si="78"/>
        <v>0</v>
      </c>
      <c r="BF124">
        <f t="shared" si="79"/>
        <v>0</v>
      </c>
      <c r="BG124">
        <f t="shared" si="80"/>
        <v>0</v>
      </c>
      <c r="BH124">
        <f t="shared" si="81"/>
        <v>0</v>
      </c>
      <c r="BI124">
        <f t="shared" si="82"/>
        <v>0</v>
      </c>
      <c r="BJ124">
        <f t="shared" si="83"/>
        <v>0</v>
      </c>
      <c r="BK124">
        <f t="shared" si="84"/>
        <v>0</v>
      </c>
      <c r="BL124">
        <f t="shared" si="85"/>
        <v>0</v>
      </c>
      <c r="BM124">
        <f t="shared" si="86"/>
        <v>0</v>
      </c>
      <c r="BN124">
        <f t="shared" si="87"/>
        <v>0</v>
      </c>
      <c r="BO124">
        <f t="shared" si="88"/>
        <v>0</v>
      </c>
      <c r="BP124">
        <f t="shared" si="89"/>
        <v>0</v>
      </c>
      <c r="BQ124">
        <f t="shared" si="90"/>
        <v>0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 t="s">
        <v>62</v>
      </c>
      <c r="CE124">
        <f t="shared" si="91"/>
        <v>1</v>
      </c>
      <c r="CF124">
        <f t="shared" si="92"/>
        <v>1</v>
      </c>
      <c r="CG124">
        <f t="shared" si="93"/>
        <v>1</v>
      </c>
      <c r="CH124">
        <f t="shared" si="94"/>
        <v>1</v>
      </c>
      <c r="CI124">
        <f t="shared" si="95"/>
        <v>1</v>
      </c>
      <c r="CJ124">
        <f t="shared" si="96"/>
        <v>0</v>
      </c>
      <c r="CL124">
        <v>1</v>
      </c>
      <c r="CM124">
        <v>4</v>
      </c>
      <c r="CN124">
        <v>5</v>
      </c>
      <c r="CO124">
        <v>4</v>
      </c>
      <c r="CP124">
        <v>5</v>
      </c>
      <c r="CQ124">
        <v>4</v>
      </c>
      <c r="CR124">
        <v>4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f t="shared" si="97"/>
        <v>0</v>
      </c>
      <c r="DC124">
        <f t="shared" si="97"/>
        <v>0</v>
      </c>
      <c r="DD124">
        <f t="shared" si="97"/>
        <v>0</v>
      </c>
      <c r="DE124">
        <f t="shared" si="97"/>
        <v>1</v>
      </c>
      <c r="DF124">
        <f t="shared" si="53"/>
        <v>0</v>
      </c>
      <c r="DG124">
        <f t="shared" si="53"/>
        <v>0</v>
      </c>
      <c r="DH124">
        <f t="shared" si="53"/>
        <v>0</v>
      </c>
      <c r="DI124">
        <f t="shared" si="53"/>
        <v>0</v>
      </c>
      <c r="DJ124">
        <f t="shared" si="101"/>
        <v>0</v>
      </c>
      <c r="DK124">
        <f t="shared" si="101"/>
        <v>0</v>
      </c>
      <c r="DL124">
        <f t="shared" si="101"/>
        <v>0</v>
      </c>
      <c r="DM124">
        <v>3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f t="shared" si="98"/>
        <v>0</v>
      </c>
      <c r="DX124">
        <f t="shared" si="98"/>
        <v>0</v>
      </c>
      <c r="DY124">
        <f t="shared" si="98"/>
        <v>1</v>
      </c>
      <c r="DZ124">
        <f t="shared" si="98"/>
        <v>0</v>
      </c>
      <c r="EA124">
        <f t="shared" si="54"/>
        <v>0</v>
      </c>
      <c r="EB124">
        <f t="shared" si="54"/>
        <v>0</v>
      </c>
      <c r="EC124">
        <f t="shared" si="54"/>
        <v>0</v>
      </c>
      <c r="ED124">
        <f t="shared" si="54"/>
        <v>0</v>
      </c>
      <c r="EE124">
        <f t="shared" si="102"/>
        <v>0</v>
      </c>
      <c r="EF124">
        <f t="shared" si="102"/>
        <v>0</v>
      </c>
      <c r="EG124">
        <f t="shared" si="102"/>
        <v>0</v>
      </c>
      <c r="EH124">
        <v>1</v>
      </c>
      <c r="EI124">
        <f t="shared" si="99"/>
        <v>1</v>
      </c>
      <c r="EJ124">
        <v>2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f t="shared" si="100"/>
        <v>0</v>
      </c>
      <c r="EZ124">
        <f t="shared" si="100"/>
        <v>1</v>
      </c>
      <c r="FA124">
        <f t="shared" si="100"/>
        <v>0</v>
      </c>
      <c r="FB124">
        <f t="shared" si="100"/>
        <v>0</v>
      </c>
      <c r="FC124">
        <f t="shared" si="55"/>
        <v>0</v>
      </c>
      <c r="FD124">
        <f t="shared" si="55"/>
        <v>0</v>
      </c>
    </row>
    <row r="125" spans="1:160" x14ac:dyDescent="0.35">
      <c r="A125" t="s">
        <v>244</v>
      </c>
      <c r="B125">
        <v>33.560302729999997</v>
      </c>
      <c r="C125">
        <v>-79.044097899999997</v>
      </c>
      <c r="D125">
        <v>2</v>
      </c>
      <c r="E125">
        <f t="shared" si="56"/>
        <v>0</v>
      </c>
      <c r="F125">
        <v>3</v>
      </c>
      <c r="G125" t="s">
        <v>245</v>
      </c>
      <c r="H125">
        <f t="shared" si="57"/>
        <v>1</v>
      </c>
      <c r="I125">
        <f t="shared" si="58"/>
        <v>1</v>
      </c>
      <c r="J125">
        <f t="shared" si="59"/>
        <v>0</v>
      </c>
      <c r="K125">
        <f t="shared" si="60"/>
        <v>0</v>
      </c>
      <c r="L125">
        <f t="shared" si="61"/>
        <v>1</v>
      </c>
      <c r="M125">
        <f t="shared" si="62"/>
        <v>1</v>
      </c>
      <c r="N125">
        <f t="shared" si="63"/>
        <v>0</v>
      </c>
      <c r="O125">
        <f t="shared" si="64"/>
        <v>0</v>
      </c>
      <c r="P125">
        <v>4</v>
      </c>
      <c r="Q125">
        <v>3</v>
      </c>
      <c r="R125">
        <v>4</v>
      </c>
      <c r="S125">
        <v>4</v>
      </c>
      <c r="T125">
        <v>5</v>
      </c>
      <c r="U125">
        <v>3</v>
      </c>
      <c r="V125">
        <v>5</v>
      </c>
      <c r="W125">
        <v>5</v>
      </c>
      <c r="X125">
        <v>3</v>
      </c>
      <c r="Y125">
        <v>5</v>
      </c>
      <c r="Z125">
        <v>2</v>
      </c>
      <c r="AA125">
        <v>1</v>
      </c>
      <c r="AB125">
        <f t="shared" si="65"/>
        <v>1</v>
      </c>
      <c r="AC125" t="s">
        <v>143</v>
      </c>
      <c r="AD125">
        <f t="shared" si="66"/>
        <v>1</v>
      </c>
      <c r="AE125">
        <f t="shared" si="67"/>
        <v>1</v>
      </c>
      <c r="AF125">
        <f t="shared" si="68"/>
        <v>0</v>
      </c>
      <c r="AG125">
        <f t="shared" si="69"/>
        <v>1</v>
      </c>
      <c r="AH125">
        <f t="shared" si="70"/>
        <v>1</v>
      </c>
      <c r="AI125">
        <f t="shared" si="71"/>
        <v>1</v>
      </c>
      <c r="AJ125">
        <v>1</v>
      </c>
      <c r="AK125">
        <f t="shared" si="72"/>
        <v>1</v>
      </c>
      <c r="AL125">
        <v>5</v>
      </c>
      <c r="AM125">
        <v>7</v>
      </c>
      <c r="AN125">
        <v>10</v>
      </c>
      <c r="AO125">
        <v>13</v>
      </c>
      <c r="AP125">
        <v>14</v>
      </c>
      <c r="AQ125">
        <v>15</v>
      </c>
      <c r="AR125">
        <v>16</v>
      </c>
      <c r="AS125">
        <v>17</v>
      </c>
      <c r="AT125">
        <v>18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f t="shared" si="73"/>
        <v>0</v>
      </c>
      <c r="BA125">
        <f t="shared" si="74"/>
        <v>0</v>
      </c>
      <c r="BB125">
        <f t="shared" si="75"/>
        <v>0</v>
      </c>
      <c r="BC125">
        <f t="shared" si="76"/>
        <v>0</v>
      </c>
      <c r="BD125">
        <f t="shared" si="77"/>
        <v>1</v>
      </c>
      <c r="BE125">
        <f t="shared" si="78"/>
        <v>0</v>
      </c>
      <c r="BF125">
        <f t="shared" si="79"/>
        <v>1</v>
      </c>
      <c r="BG125">
        <f t="shared" si="80"/>
        <v>0</v>
      </c>
      <c r="BH125">
        <f t="shared" si="81"/>
        <v>0</v>
      </c>
      <c r="BI125">
        <f t="shared" si="82"/>
        <v>1</v>
      </c>
      <c r="BJ125">
        <f t="shared" si="83"/>
        <v>0</v>
      </c>
      <c r="BK125">
        <f t="shared" si="84"/>
        <v>0</v>
      </c>
      <c r="BL125">
        <f t="shared" si="85"/>
        <v>1</v>
      </c>
      <c r="BM125">
        <f t="shared" si="86"/>
        <v>1</v>
      </c>
      <c r="BN125">
        <f t="shared" si="87"/>
        <v>1</v>
      </c>
      <c r="BO125">
        <f t="shared" si="88"/>
        <v>1</v>
      </c>
      <c r="BP125">
        <f t="shared" si="89"/>
        <v>1</v>
      </c>
      <c r="BQ125">
        <f t="shared" si="90"/>
        <v>1</v>
      </c>
      <c r="BR125">
        <v>1</v>
      </c>
      <c r="BS125">
        <v>2</v>
      </c>
      <c r="BT125">
        <v>1</v>
      </c>
      <c r="BU125">
        <v>3</v>
      </c>
      <c r="BV125">
        <v>2</v>
      </c>
      <c r="BW125">
        <v>2</v>
      </c>
      <c r="BX125">
        <v>4</v>
      </c>
      <c r="BY125">
        <v>3</v>
      </c>
      <c r="BZ125">
        <v>2</v>
      </c>
      <c r="CA125">
        <v>4</v>
      </c>
      <c r="CB125">
        <v>4</v>
      </c>
      <c r="CC125">
        <v>1</v>
      </c>
      <c r="CD125" t="s">
        <v>141</v>
      </c>
      <c r="CE125">
        <f t="shared" si="91"/>
        <v>0</v>
      </c>
      <c r="CF125">
        <f t="shared" si="92"/>
        <v>0</v>
      </c>
      <c r="CG125">
        <f t="shared" si="93"/>
        <v>0</v>
      </c>
      <c r="CH125">
        <f t="shared" si="94"/>
        <v>1</v>
      </c>
      <c r="CI125">
        <f t="shared" si="95"/>
        <v>1</v>
      </c>
      <c r="CJ125">
        <f t="shared" si="96"/>
        <v>0</v>
      </c>
      <c r="CL125">
        <v>5</v>
      </c>
      <c r="CM125">
        <v>4</v>
      </c>
      <c r="CN125">
        <v>4</v>
      </c>
      <c r="CO125">
        <v>5</v>
      </c>
      <c r="CP125">
        <v>3</v>
      </c>
      <c r="CQ125">
        <v>4</v>
      </c>
      <c r="CR125">
        <v>1</v>
      </c>
      <c r="CS125">
        <v>2</v>
      </c>
      <c r="CT125">
        <v>3</v>
      </c>
      <c r="CU125">
        <v>4</v>
      </c>
      <c r="CV125">
        <v>6</v>
      </c>
      <c r="CW125">
        <v>7</v>
      </c>
      <c r="CX125">
        <v>0</v>
      </c>
      <c r="CY125">
        <v>0</v>
      </c>
      <c r="CZ125">
        <v>0</v>
      </c>
      <c r="DA125">
        <v>0</v>
      </c>
      <c r="DB125">
        <f t="shared" si="97"/>
        <v>1</v>
      </c>
      <c r="DC125">
        <f t="shared" si="97"/>
        <v>1</v>
      </c>
      <c r="DD125">
        <f t="shared" si="97"/>
        <v>1</v>
      </c>
      <c r="DE125">
        <f t="shared" si="97"/>
        <v>1</v>
      </c>
      <c r="DF125">
        <f t="shared" si="53"/>
        <v>0</v>
      </c>
      <c r="DG125">
        <f t="shared" si="53"/>
        <v>1</v>
      </c>
      <c r="DH125">
        <f t="shared" si="53"/>
        <v>1</v>
      </c>
      <c r="DI125">
        <f t="shared" si="53"/>
        <v>0</v>
      </c>
      <c r="DJ125">
        <f t="shared" si="101"/>
        <v>0</v>
      </c>
      <c r="DK125">
        <f t="shared" si="101"/>
        <v>0</v>
      </c>
      <c r="DL125">
        <f t="shared" si="101"/>
        <v>0</v>
      </c>
      <c r="DM125">
        <v>1</v>
      </c>
      <c r="DN125">
        <v>2</v>
      </c>
      <c r="DO125">
        <v>3</v>
      </c>
      <c r="DP125">
        <v>4</v>
      </c>
      <c r="DQ125">
        <v>6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f t="shared" si="98"/>
        <v>1</v>
      </c>
      <c r="DX125">
        <f t="shared" si="98"/>
        <v>1</v>
      </c>
      <c r="DY125">
        <f t="shared" si="98"/>
        <v>1</v>
      </c>
      <c r="DZ125">
        <f t="shared" si="98"/>
        <v>1</v>
      </c>
      <c r="EA125">
        <f t="shared" si="54"/>
        <v>0</v>
      </c>
      <c r="EB125">
        <f t="shared" si="54"/>
        <v>1</v>
      </c>
      <c r="EC125">
        <f t="shared" si="54"/>
        <v>0</v>
      </c>
      <c r="ED125">
        <f t="shared" si="54"/>
        <v>0</v>
      </c>
      <c r="EE125">
        <f t="shared" si="102"/>
        <v>0</v>
      </c>
      <c r="EF125">
        <f t="shared" si="102"/>
        <v>0</v>
      </c>
      <c r="EG125">
        <f t="shared" si="102"/>
        <v>0</v>
      </c>
      <c r="EH125">
        <v>1</v>
      </c>
      <c r="EI125">
        <f t="shared" si="99"/>
        <v>1</v>
      </c>
      <c r="EJ125">
        <v>4</v>
      </c>
      <c r="EK125">
        <v>2</v>
      </c>
      <c r="EL125">
        <v>5</v>
      </c>
      <c r="EM125">
        <v>5</v>
      </c>
      <c r="EN125">
        <v>4</v>
      </c>
      <c r="EO125">
        <v>3</v>
      </c>
      <c r="EP125">
        <v>4</v>
      </c>
      <c r="EQ125">
        <v>3</v>
      </c>
      <c r="ER125">
        <v>4</v>
      </c>
      <c r="ES125">
        <v>4</v>
      </c>
      <c r="ET125">
        <v>5</v>
      </c>
      <c r="EU125">
        <v>3</v>
      </c>
      <c r="EV125">
        <v>1</v>
      </c>
      <c r="EW125">
        <v>3</v>
      </c>
      <c r="EX125" t="s">
        <v>76</v>
      </c>
      <c r="EY125">
        <f t="shared" si="100"/>
        <v>0</v>
      </c>
      <c r="EZ125">
        <f t="shared" si="100"/>
        <v>1</v>
      </c>
      <c r="FA125">
        <f t="shared" si="100"/>
        <v>1</v>
      </c>
      <c r="FB125">
        <f t="shared" si="100"/>
        <v>1</v>
      </c>
      <c r="FC125">
        <f t="shared" si="55"/>
        <v>0</v>
      </c>
      <c r="FD125">
        <f t="shared" si="55"/>
        <v>0</v>
      </c>
    </row>
    <row r="126" spans="1:160" x14ac:dyDescent="0.35">
      <c r="A126" t="s">
        <v>246</v>
      </c>
      <c r="B126">
        <v>40.625198359999999</v>
      </c>
      <c r="C126">
        <v>-73.945701600000007</v>
      </c>
      <c r="D126">
        <v>2</v>
      </c>
      <c r="E126">
        <f t="shared" si="56"/>
        <v>0</v>
      </c>
      <c r="F126">
        <v>5</v>
      </c>
      <c r="G126">
        <v>4</v>
      </c>
      <c r="H126">
        <f t="shared" si="57"/>
        <v>0</v>
      </c>
      <c r="I126">
        <f t="shared" si="58"/>
        <v>0</v>
      </c>
      <c r="J126">
        <f t="shared" si="59"/>
        <v>0</v>
      </c>
      <c r="K126">
        <f t="shared" si="60"/>
        <v>1</v>
      </c>
      <c r="L126">
        <f t="shared" si="61"/>
        <v>0</v>
      </c>
      <c r="M126">
        <f t="shared" si="62"/>
        <v>0</v>
      </c>
      <c r="N126">
        <f t="shared" si="63"/>
        <v>0</v>
      </c>
      <c r="O126">
        <f t="shared" si="64"/>
        <v>0</v>
      </c>
      <c r="P126">
        <v>2</v>
      </c>
      <c r="Q126">
        <v>4</v>
      </c>
      <c r="R126">
        <v>1</v>
      </c>
      <c r="S126">
        <v>1</v>
      </c>
      <c r="T126">
        <v>4</v>
      </c>
      <c r="U126">
        <v>1</v>
      </c>
      <c r="V126">
        <v>3</v>
      </c>
      <c r="W126">
        <v>4</v>
      </c>
      <c r="X126">
        <v>1</v>
      </c>
      <c r="Y126">
        <v>1</v>
      </c>
      <c r="Z126">
        <v>4</v>
      </c>
      <c r="AA126">
        <v>2</v>
      </c>
      <c r="AB126">
        <f t="shared" si="65"/>
        <v>0</v>
      </c>
      <c r="AC126">
        <v>0</v>
      </c>
      <c r="AD126">
        <f t="shared" si="66"/>
        <v>0</v>
      </c>
      <c r="AE126">
        <f t="shared" si="67"/>
        <v>0</v>
      </c>
      <c r="AF126">
        <f t="shared" si="68"/>
        <v>0</v>
      </c>
      <c r="AG126">
        <f t="shared" si="69"/>
        <v>0</v>
      </c>
      <c r="AH126">
        <f t="shared" si="70"/>
        <v>0</v>
      </c>
      <c r="AI126">
        <f t="shared" si="71"/>
        <v>0</v>
      </c>
      <c r="AJ126">
        <v>2</v>
      </c>
      <c r="AK126">
        <f t="shared" si="72"/>
        <v>0</v>
      </c>
      <c r="AL126">
        <v>15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f t="shared" si="73"/>
        <v>0</v>
      </c>
      <c r="BA126">
        <f t="shared" si="74"/>
        <v>0</v>
      </c>
      <c r="BB126">
        <f t="shared" si="75"/>
        <v>0</v>
      </c>
      <c r="BC126">
        <f t="shared" si="76"/>
        <v>0</v>
      </c>
      <c r="BD126">
        <f t="shared" si="77"/>
        <v>0</v>
      </c>
      <c r="BE126">
        <f t="shared" si="78"/>
        <v>0</v>
      </c>
      <c r="BF126">
        <f t="shared" si="79"/>
        <v>0</v>
      </c>
      <c r="BG126">
        <f t="shared" si="80"/>
        <v>0</v>
      </c>
      <c r="BH126">
        <f t="shared" si="81"/>
        <v>0</v>
      </c>
      <c r="BI126">
        <f t="shared" si="82"/>
        <v>0</v>
      </c>
      <c r="BJ126">
        <f t="shared" si="83"/>
        <v>0</v>
      </c>
      <c r="BK126">
        <f t="shared" si="84"/>
        <v>0</v>
      </c>
      <c r="BL126">
        <f t="shared" si="85"/>
        <v>0</v>
      </c>
      <c r="BM126">
        <f t="shared" si="86"/>
        <v>0</v>
      </c>
      <c r="BN126">
        <f t="shared" si="87"/>
        <v>1</v>
      </c>
      <c r="BO126">
        <f t="shared" si="88"/>
        <v>0</v>
      </c>
      <c r="BP126">
        <f t="shared" si="89"/>
        <v>0</v>
      </c>
      <c r="BQ126">
        <f t="shared" si="90"/>
        <v>0</v>
      </c>
      <c r="BR126">
        <v>2</v>
      </c>
      <c r="BS126">
        <v>4</v>
      </c>
      <c r="BT126">
        <v>2</v>
      </c>
      <c r="BU126">
        <v>4</v>
      </c>
      <c r="BV126">
        <v>2</v>
      </c>
      <c r="BW126">
        <v>3</v>
      </c>
      <c r="BX126">
        <v>4</v>
      </c>
      <c r="BY126">
        <v>5</v>
      </c>
      <c r="BZ126">
        <v>3</v>
      </c>
      <c r="CA126">
        <v>5</v>
      </c>
      <c r="CB126">
        <v>4</v>
      </c>
      <c r="CC126">
        <v>2</v>
      </c>
      <c r="CD126" t="s">
        <v>181</v>
      </c>
      <c r="CE126">
        <f t="shared" si="91"/>
        <v>1</v>
      </c>
      <c r="CF126">
        <f t="shared" si="92"/>
        <v>0</v>
      </c>
      <c r="CG126">
        <f t="shared" si="93"/>
        <v>0</v>
      </c>
      <c r="CH126">
        <f t="shared" si="94"/>
        <v>0</v>
      </c>
      <c r="CI126">
        <f t="shared" si="95"/>
        <v>0</v>
      </c>
      <c r="CJ126">
        <f t="shared" si="96"/>
        <v>1</v>
      </c>
      <c r="CK126" t="s">
        <v>247</v>
      </c>
      <c r="CL126">
        <v>4</v>
      </c>
      <c r="CM126">
        <v>3</v>
      </c>
      <c r="CN126">
        <v>1</v>
      </c>
      <c r="CO126">
        <v>5</v>
      </c>
      <c r="CP126">
        <v>1</v>
      </c>
      <c r="CQ126">
        <v>5</v>
      </c>
      <c r="CR126">
        <v>1</v>
      </c>
      <c r="CS126">
        <v>2</v>
      </c>
      <c r="CT126">
        <v>3</v>
      </c>
      <c r="CU126">
        <v>4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f t="shared" si="97"/>
        <v>1</v>
      </c>
      <c r="DC126">
        <f t="shared" si="97"/>
        <v>1</v>
      </c>
      <c r="DD126">
        <f t="shared" si="97"/>
        <v>1</v>
      </c>
      <c r="DE126">
        <f t="shared" si="97"/>
        <v>1</v>
      </c>
      <c r="DF126">
        <f t="shared" ref="DF126:DI189" si="103">IF(ISERROR(MATCH(DF$1,$CR126:$DA126,0)),0,1)</f>
        <v>0</v>
      </c>
      <c r="DG126">
        <f t="shared" si="103"/>
        <v>0</v>
      </c>
      <c r="DH126">
        <f t="shared" si="103"/>
        <v>0</v>
      </c>
      <c r="DI126">
        <f t="shared" si="103"/>
        <v>0</v>
      </c>
      <c r="DJ126">
        <f t="shared" si="101"/>
        <v>0</v>
      </c>
      <c r="DK126">
        <f t="shared" si="101"/>
        <v>0</v>
      </c>
      <c r="DL126">
        <f t="shared" si="101"/>
        <v>0</v>
      </c>
      <c r="DM126">
        <v>1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f t="shared" si="98"/>
        <v>1</v>
      </c>
      <c r="DX126">
        <f t="shared" si="98"/>
        <v>0</v>
      </c>
      <c r="DY126">
        <f t="shared" si="98"/>
        <v>0</v>
      </c>
      <c r="DZ126">
        <f t="shared" si="98"/>
        <v>0</v>
      </c>
      <c r="EA126">
        <f t="shared" ref="EA126:ED189" si="104">IF(ISERROR(MATCH(EA$1,$DM126:$DV126,0)),0,1)</f>
        <v>0</v>
      </c>
      <c r="EB126">
        <f t="shared" si="104"/>
        <v>0</v>
      </c>
      <c r="EC126">
        <f t="shared" si="104"/>
        <v>0</v>
      </c>
      <c r="ED126">
        <f t="shared" si="104"/>
        <v>0</v>
      </c>
      <c r="EE126">
        <f t="shared" si="102"/>
        <v>0</v>
      </c>
      <c r="EF126">
        <f t="shared" si="102"/>
        <v>0</v>
      </c>
      <c r="EG126">
        <f t="shared" si="102"/>
        <v>0</v>
      </c>
      <c r="EH126">
        <v>2</v>
      </c>
      <c r="EI126">
        <f t="shared" si="99"/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f t="shared" si="100"/>
        <v>1</v>
      </c>
      <c r="EZ126">
        <f t="shared" si="100"/>
        <v>0</v>
      </c>
      <c r="FA126">
        <f t="shared" si="100"/>
        <v>0</v>
      </c>
      <c r="FB126">
        <f t="shared" si="100"/>
        <v>0</v>
      </c>
      <c r="FC126">
        <f t="shared" ref="FC126:FD189" si="105">IF(ISERROR(FIND(FC$1,$EX126)),0,1)</f>
        <v>0</v>
      </c>
      <c r="FD126">
        <f t="shared" si="105"/>
        <v>0</v>
      </c>
    </row>
    <row r="127" spans="1:160" x14ac:dyDescent="0.35">
      <c r="A127" t="s">
        <v>248</v>
      </c>
      <c r="B127">
        <v>37.96330261</v>
      </c>
      <c r="C127">
        <v>-85.702598570000006</v>
      </c>
      <c r="D127">
        <v>2</v>
      </c>
      <c r="E127">
        <f t="shared" si="56"/>
        <v>0</v>
      </c>
      <c r="F127">
        <v>2</v>
      </c>
      <c r="G127" t="s">
        <v>199</v>
      </c>
      <c r="H127">
        <f t="shared" si="57"/>
        <v>0</v>
      </c>
      <c r="I127">
        <f t="shared" si="58"/>
        <v>1</v>
      </c>
      <c r="J127">
        <f t="shared" si="59"/>
        <v>0</v>
      </c>
      <c r="K127">
        <f t="shared" si="60"/>
        <v>1</v>
      </c>
      <c r="L127">
        <f t="shared" si="61"/>
        <v>1</v>
      </c>
      <c r="M127">
        <f t="shared" si="62"/>
        <v>1</v>
      </c>
      <c r="N127">
        <f t="shared" si="63"/>
        <v>1</v>
      </c>
      <c r="O127">
        <f t="shared" si="64"/>
        <v>0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3</v>
      </c>
      <c r="V127">
        <v>2</v>
      </c>
      <c r="W127">
        <v>1</v>
      </c>
      <c r="X127">
        <v>4</v>
      </c>
      <c r="Y127">
        <v>5</v>
      </c>
      <c r="Z127">
        <v>3</v>
      </c>
      <c r="AA127">
        <v>1</v>
      </c>
      <c r="AB127">
        <f t="shared" si="65"/>
        <v>1</v>
      </c>
      <c r="AC127" t="s">
        <v>64</v>
      </c>
      <c r="AD127">
        <f t="shared" si="66"/>
        <v>1</v>
      </c>
      <c r="AE127">
        <f t="shared" si="67"/>
        <v>1</v>
      </c>
      <c r="AF127">
        <f t="shared" si="68"/>
        <v>0</v>
      </c>
      <c r="AG127">
        <f t="shared" si="69"/>
        <v>1</v>
      </c>
      <c r="AH127">
        <f t="shared" si="70"/>
        <v>1</v>
      </c>
      <c r="AI127">
        <f t="shared" si="71"/>
        <v>0</v>
      </c>
      <c r="AJ127">
        <v>1</v>
      </c>
      <c r="AK127">
        <f t="shared" si="72"/>
        <v>1</v>
      </c>
      <c r="AL127">
        <v>1</v>
      </c>
      <c r="AM127">
        <v>2</v>
      </c>
      <c r="AN127">
        <v>5</v>
      </c>
      <c r="AO127">
        <v>7</v>
      </c>
      <c r="AP127">
        <v>10</v>
      </c>
      <c r="AQ127">
        <v>12</v>
      </c>
      <c r="AR127">
        <v>13</v>
      </c>
      <c r="AS127">
        <v>14</v>
      </c>
      <c r="AT127">
        <v>15</v>
      </c>
      <c r="AU127">
        <v>16</v>
      </c>
      <c r="AV127">
        <v>17</v>
      </c>
      <c r="AW127">
        <v>0</v>
      </c>
      <c r="AX127">
        <v>0</v>
      </c>
      <c r="AY127">
        <v>0</v>
      </c>
      <c r="AZ127">
        <f t="shared" si="73"/>
        <v>1</v>
      </c>
      <c r="BA127">
        <f t="shared" si="74"/>
        <v>1</v>
      </c>
      <c r="BB127">
        <f t="shared" si="75"/>
        <v>0</v>
      </c>
      <c r="BC127">
        <f t="shared" si="76"/>
        <v>0</v>
      </c>
      <c r="BD127">
        <f t="shared" si="77"/>
        <v>1</v>
      </c>
      <c r="BE127">
        <f t="shared" si="78"/>
        <v>0</v>
      </c>
      <c r="BF127">
        <f t="shared" si="79"/>
        <v>1</v>
      </c>
      <c r="BG127">
        <f t="shared" si="80"/>
        <v>0</v>
      </c>
      <c r="BH127">
        <f t="shared" si="81"/>
        <v>0</v>
      </c>
      <c r="BI127">
        <f t="shared" si="82"/>
        <v>1</v>
      </c>
      <c r="BJ127">
        <f t="shared" si="83"/>
        <v>0</v>
      </c>
      <c r="BK127">
        <f t="shared" si="84"/>
        <v>1</v>
      </c>
      <c r="BL127">
        <f t="shared" si="85"/>
        <v>1</v>
      </c>
      <c r="BM127">
        <f t="shared" si="86"/>
        <v>1</v>
      </c>
      <c r="BN127">
        <f t="shared" si="87"/>
        <v>1</v>
      </c>
      <c r="BO127">
        <f t="shared" si="88"/>
        <v>1</v>
      </c>
      <c r="BP127">
        <f t="shared" si="89"/>
        <v>1</v>
      </c>
      <c r="BQ127">
        <f t="shared" si="90"/>
        <v>0</v>
      </c>
      <c r="BR127">
        <v>1</v>
      </c>
      <c r="BS127">
        <v>1</v>
      </c>
      <c r="BT127">
        <v>1</v>
      </c>
      <c r="BU127">
        <v>1</v>
      </c>
      <c r="BV127">
        <v>5</v>
      </c>
      <c r="BW127">
        <v>3</v>
      </c>
      <c r="BX127">
        <v>3</v>
      </c>
      <c r="BY127">
        <v>1</v>
      </c>
      <c r="BZ127">
        <v>2</v>
      </c>
      <c r="CA127">
        <v>4</v>
      </c>
      <c r="CB127">
        <v>4</v>
      </c>
      <c r="CC127">
        <v>1</v>
      </c>
      <c r="CD127" t="s">
        <v>75</v>
      </c>
      <c r="CE127">
        <f t="shared" si="91"/>
        <v>0</v>
      </c>
      <c r="CF127">
        <f t="shared" si="92"/>
        <v>0</v>
      </c>
      <c r="CG127">
        <f t="shared" si="93"/>
        <v>1</v>
      </c>
      <c r="CH127">
        <f t="shared" si="94"/>
        <v>0</v>
      </c>
      <c r="CI127">
        <f t="shared" si="95"/>
        <v>1</v>
      </c>
      <c r="CJ127">
        <f t="shared" si="96"/>
        <v>0</v>
      </c>
      <c r="CL127">
        <v>3</v>
      </c>
      <c r="CM127">
        <v>2</v>
      </c>
      <c r="CN127">
        <v>1</v>
      </c>
      <c r="CO127">
        <v>5</v>
      </c>
      <c r="CP127">
        <v>1</v>
      </c>
      <c r="CQ127">
        <v>2</v>
      </c>
      <c r="CR127">
        <v>1</v>
      </c>
      <c r="CS127">
        <v>2</v>
      </c>
      <c r="CT127">
        <v>3</v>
      </c>
      <c r="CU127">
        <v>4</v>
      </c>
      <c r="CV127">
        <v>5</v>
      </c>
      <c r="CW127">
        <v>6</v>
      </c>
      <c r="CX127">
        <v>7</v>
      </c>
      <c r="CY127">
        <v>0</v>
      </c>
      <c r="CZ127">
        <v>0</v>
      </c>
      <c r="DA127">
        <v>0</v>
      </c>
      <c r="DB127">
        <f t="shared" si="97"/>
        <v>1</v>
      </c>
      <c r="DC127">
        <f t="shared" si="97"/>
        <v>1</v>
      </c>
      <c r="DD127">
        <f t="shared" si="97"/>
        <v>1</v>
      </c>
      <c r="DE127">
        <f t="shared" si="97"/>
        <v>1</v>
      </c>
      <c r="DF127">
        <f t="shared" si="103"/>
        <v>1</v>
      </c>
      <c r="DG127">
        <f t="shared" si="103"/>
        <v>1</v>
      </c>
      <c r="DH127">
        <f t="shared" si="103"/>
        <v>1</v>
      </c>
      <c r="DI127">
        <f t="shared" si="103"/>
        <v>0</v>
      </c>
      <c r="DJ127">
        <f t="shared" si="101"/>
        <v>0</v>
      </c>
      <c r="DK127">
        <f t="shared" si="101"/>
        <v>0</v>
      </c>
      <c r="DL127">
        <f t="shared" si="101"/>
        <v>0</v>
      </c>
      <c r="DM127">
        <v>1</v>
      </c>
      <c r="DN127">
        <v>3</v>
      </c>
      <c r="DO127">
        <v>9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f t="shared" si="98"/>
        <v>1</v>
      </c>
      <c r="DX127">
        <f t="shared" si="98"/>
        <v>0</v>
      </c>
      <c r="DY127">
        <f t="shared" si="98"/>
        <v>1</v>
      </c>
      <c r="DZ127">
        <f t="shared" si="98"/>
        <v>0</v>
      </c>
      <c r="EA127">
        <f t="shared" si="104"/>
        <v>0</v>
      </c>
      <c r="EB127">
        <f t="shared" si="104"/>
        <v>0</v>
      </c>
      <c r="EC127">
        <f t="shared" si="104"/>
        <v>0</v>
      </c>
      <c r="ED127">
        <f t="shared" si="104"/>
        <v>0</v>
      </c>
      <c r="EE127">
        <f t="shared" si="102"/>
        <v>1</v>
      </c>
      <c r="EF127">
        <f t="shared" si="102"/>
        <v>0</v>
      </c>
      <c r="EG127">
        <f t="shared" si="102"/>
        <v>0</v>
      </c>
      <c r="EH127">
        <v>1</v>
      </c>
      <c r="EI127">
        <f t="shared" si="99"/>
        <v>1</v>
      </c>
      <c r="EJ127">
        <v>4</v>
      </c>
      <c r="EK127">
        <v>1</v>
      </c>
      <c r="EL127">
        <v>3</v>
      </c>
      <c r="EM127">
        <v>5</v>
      </c>
      <c r="EN127">
        <v>1</v>
      </c>
      <c r="EO127">
        <v>1</v>
      </c>
      <c r="EP127">
        <v>3</v>
      </c>
      <c r="EQ127">
        <v>1</v>
      </c>
      <c r="ER127">
        <v>2</v>
      </c>
      <c r="ES127">
        <v>1</v>
      </c>
      <c r="ET127">
        <v>3</v>
      </c>
      <c r="EU127">
        <v>4</v>
      </c>
      <c r="EV127">
        <v>1</v>
      </c>
      <c r="EW127">
        <v>1</v>
      </c>
      <c r="EX127">
        <v>2</v>
      </c>
      <c r="EY127">
        <f t="shared" si="100"/>
        <v>0</v>
      </c>
      <c r="EZ127">
        <f t="shared" si="100"/>
        <v>0</v>
      </c>
      <c r="FA127">
        <f t="shared" si="100"/>
        <v>1</v>
      </c>
      <c r="FB127">
        <f t="shared" si="100"/>
        <v>0</v>
      </c>
      <c r="FC127">
        <f t="shared" si="105"/>
        <v>0</v>
      </c>
      <c r="FD127">
        <f t="shared" si="105"/>
        <v>0</v>
      </c>
    </row>
    <row r="128" spans="1:160" x14ac:dyDescent="0.35">
      <c r="A128" t="s">
        <v>249</v>
      </c>
      <c r="B128">
        <v>33.899902339999997</v>
      </c>
      <c r="C128">
        <v>-117.4404984</v>
      </c>
      <c r="D128">
        <v>2</v>
      </c>
      <c r="E128">
        <f t="shared" si="56"/>
        <v>0</v>
      </c>
      <c r="F128">
        <v>3</v>
      </c>
      <c r="G128" t="s">
        <v>150</v>
      </c>
      <c r="H128">
        <f t="shared" si="57"/>
        <v>0</v>
      </c>
      <c r="I128">
        <f t="shared" si="58"/>
        <v>1</v>
      </c>
      <c r="J128">
        <f t="shared" si="59"/>
        <v>0</v>
      </c>
      <c r="K128">
        <f t="shared" si="60"/>
        <v>1</v>
      </c>
      <c r="L128">
        <f t="shared" si="61"/>
        <v>0</v>
      </c>
      <c r="M128">
        <f t="shared" si="62"/>
        <v>1</v>
      </c>
      <c r="N128">
        <f t="shared" si="63"/>
        <v>0</v>
      </c>
      <c r="O128">
        <f t="shared" si="64"/>
        <v>0</v>
      </c>
      <c r="P128">
        <v>4</v>
      </c>
      <c r="Q128">
        <v>4</v>
      </c>
      <c r="R128">
        <v>3</v>
      </c>
      <c r="S128">
        <v>4</v>
      </c>
      <c r="T128">
        <v>4</v>
      </c>
      <c r="U128">
        <v>3</v>
      </c>
      <c r="V128">
        <v>3</v>
      </c>
      <c r="W128">
        <v>3</v>
      </c>
      <c r="X128">
        <v>4</v>
      </c>
      <c r="Y128">
        <v>4</v>
      </c>
      <c r="Z128">
        <v>4</v>
      </c>
      <c r="AA128">
        <v>1</v>
      </c>
      <c r="AB128">
        <f t="shared" si="65"/>
        <v>1</v>
      </c>
      <c r="AC128" t="s">
        <v>79</v>
      </c>
      <c r="AD128">
        <f t="shared" si="66"/>
        <v>1</v>
      </c>
      <c r="AE128">
        <f t="shared" si="67"/>
        <v>1</v>
      </c>
      <c r="AF128">
        <f t="shared" si="68"/>
        <v>0</v>
      </c>
      <c r="AG128">
        <f t="shared" si="69"/>
        <v>0</v>
      </c>
      <c r="AH128">
        <f t="shared" si="70"/>
        <v>0</v>
      </c>
      <c r="AI128">
        <f t="shared" si="71"/>
        <v>1</v>
      </c>
      <c r="AJ128">
        <v>2</v>
      </c>
      <c r="AK128">
        <f t="shared" si="72"/>
        <v>0</v>
      </c>
      <c r="AL128">
        <v>10</v>
      </c>
      <c r="AM128">
        <v>15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f t="shared" si="73"/>
        <v>0</v>
      </c>
      <c r="BA128">
        <f t="shared" si="74"/>
        <v>0</v>
      </c>
      <c r="BB128">
        <f t="shared" si="75"/>
        <v>0</v>
      </c>
      <c r="BC128">
        <f t="shared" si="76"/>
        <v>0</v>
      </c>
      <c r="BD128">
        <f t="shared" si="77"/>
        <v>0</v>
      </c>
      <c r="BE128">
        <f t="shared" si="78"/>
        <v>0</v>
      </c>
      <c r="BF128">
        <f t="shared" si="79"/>
        <v>0</v>
      </c>
      <c r="BG128">
        <f t="shared" si="80"/>
        <v>0</v>
      </c>
      <c r="BH128">
        <f t="shared" si="81"/>
        <v>0</v>
      </c>
      <c r="BI128">
        <f t="shared" si="82"/>
        <v>1</v>
      </c>
      <c r="BJ128">
        <f t="shared" si="83"/>
        <v>0</v>
      </c>
      <c r="BK128">
        <f t="shared" si="84"/>
        <v>0</v>
      </c>
      <c r="BL128">
        <f t="shared" si="85"/>
        <v>0</v>
      </c>
      <c r="BM128">
        <f t="shared" si="86"/>
        <v>0</v>
      </c>
      <c r="BN128">
        <f t="shared" si="87"/>
        <v>1</v>
      </c>
      <c r="BO128">
        <f t="shared" si="88"/>
        <v>0</v>
      </c>
      <c r="BP128">
        <f t="shared" si="89"/>
        <v>0</v>
      </c>
      <c r="BQ128">
        <f t="shared" si="90"/>
        <v>0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2</v>
      </c>
      <c r="BX128">
        <v>1</v>
      </c>
      <c r="BY128">
        <v>1</v>
      </c>
      <c r="BZ128">
        <v>1</v>
      </c>
      <c r="CA128">
        <v>4</v>
      </c>
      <c r="CB128">
        <v>1</v>
      </c>
      <c r="CC128">
        <v>1</v>
      </c>
      <c r="CD128">
        <v>6</v>
      </c>
      <c r="CE128">
        <f t="shared" si="91"/>
        <v>0</v>
      </c>
      <c r="CF128">
        <f t="shared" si="92"/>
        <v>0</v>
      </c>
      <c r="CG128">
        <f t="shared" si="93"/>
        <v>0</v>
      </c>
      <c r="CH128">
        <f t="shared" si="94"/>
        <v>0</v>
      </c>
      <c r="CI128">
        <f t="shared" si="95"/>
        <v>0</v>
      </c>
      <c r="CJ128">
        <f t="shared" si="96"/>
        <v>1</v>
      </c>
      <c r="CK128" t="s">
        <v>250</v>
      </c>
      <c r="CL128">
        <v>3</v>
      </c>
      <c r="CM128">
        <v>3</v>
      </c>
      <c r="CN128">
        <v>3</v>
      </c>
      <c r="CO128">
        <v>3</v>
      </c>
      <c r="CP128">
        <v>3</v>
      </c>
      <c r="CQ128">
        <v>3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f t="shared" si="97"/>
        <v>1</v>
      </c>
      <c r="DC128">
        <f t="shared" si="97"/>
        <v>0</v>
      </c>
      <c r="DD128">
        <f t="shared" si="97"/>
        <v>0</v>
      </c>
      <c r="DE128">
        <f t="shared" si="97"/>
        <v>0</v>
      </c>
      <c r="DF128">
        <f t="shared" si="103"/>
        <v>0</v>
      </c>
      <c r="DG128">
        <f t="shared" si="103"/>
        <v>0</v>
      </c>
      <c r="DH128">
        <f t="shared" si="103"/>
        <v>0</v>
      </c>
      <c r="DI128">
        <f t="shared" si="103"/>
        <v>0</v>
      </c>
      <c r="DJ128">
        <f t="shared" si="101"/>
        <v>0</v>
      </c>
      <c r="DK128">
        <f t="shared" si="101"/>
        <v>0</v>
      </c>
      <c r="DL128">
        <f t="shared" si="101"/>
        <v>0</v>
      </c>
      <c r="DM128">
        <v>1</v>
      </c>
      <c r="DN128">
        <v>3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f t="shared" si="98"/>
        <v>1</v>
      </c>
      <c r="DX128">
        <f t="shared" si="98"/>
        <v>0</v>
      </c>
      <c r="DY128">
        <f t="shared" si="98"/>
        <v>1</v>
      </c>
      <c r="DZ128">
        <f t="shared" si="98"/>
        <v>0</v>
      </c>
      <c r="EA128">
        <f t="shared" si="104"/>
        <v>0</v>
      </c>
      <c r="EB128">
        <f t="shared" si="104"/>
        <v>0</v>
      </c>
      <c r="EC128">
        <f t="shared" si="104"/>
        <v>0</v>
      </c>
      <c r="ED128">
        <f t="shared" si="104"/>
        <v>0</v>
      </c>
      <c r="EE128">
        <f t="shared" si="102"/>
        <v>0</v>
      </c>
      <c r="EF128">
        <f t="shared" si="102"/>
        <v>0</v>
      </c>
      <c r="EG128">
        <f t="shared" si="102"/>
        <v>0</v>
      </c>
      <c r="EH128">
        <v>2</v>
      </c>
      <c r="EI128">
        <f t="shared" si="99"/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f t="shared" si="100"/>
        <v>1</v>
      </c>
      <c r="EZ128">
        <f t="shared" si="100"/>
        <v>0</v>
      </c>
      <c r="FA128">
        <f t="shared" si="100"/>
        <v>0</v>
      </c>
      <c r="FB128">
        <f t="shared" si="100"/>
        <v>0</v>
      </c>
      <c r="FC128">
        <f t="shared" si="105"/>
        <v>0</v>
      </c>
      <c r="FD128">
        <f t="shared" si="105"/>
        <v>0</v>
      </c>
    </row>
    <row r="129" spans="1:160" x14ac:dyDescent="0.35">
      <c r="A129" t="s">
        <v>251</v>
      </c>
      <c r="B129">
        <v>32.779403690000002</v>
      </c>
      <c r="C129">
        <v>-116.86000060000001</v>
      </c>
      <c r="D129">
        <v>1</v>
      </c>
      <c r="E129">
        <f t="shared" si="56"/>
        <v>1</v>
      </c>
      <c r="F129">
        <v>2</v>
      </c>
      <c r="G129">
        <v>4</v>
      </c>
      <c r="H129">
        <f t="shared" si="57"/>
        <v>0</v>
      </c>
      <c r="I129">
        <f t="shared" si="58"/>
        <v>0</v>
      </c>
      <c r="J129">
        <f t="shared" si="59"/>
        <v>0</v>
      </c>
      <c r="K129">
        <f t="shared" si="60"/>
        <v>1</v>
      </c>
      <c r="L129">
        <f t="shared" si="61"/>
        <v>0</v>
      </c>
      <c r="M129">
        <f t="shared" si="62"/>
        <v>0</v>
      </c>
      <c r="N129">
        <f t="shared" si="63"/>
        <v>0</v>
      </c>
      <c r="O129">
        <f t="shared" si="64"/>
        <v>0</v>
      </c>
      <c r="P129">
        <v>5</v>
      </c>
      <c r="Q129">
        <v>4</v>
      </c>
      <c r="R129">
        <v>3</v>
      </c>
      <c r="S129">
        <v>2</v>
      </c>
      <c r="T129">
        <v>1</v>
      </c>
      <c r="U129">
        <v>2</v>
      </c>
      <c r="V129">
        <v>3</v>
      </c>
      <c r="W129">
        <v>4</v>
      </c>
      <c r="X129">
        <v>5</v>
      </c>
      <c r="Y129">
        <v>5</v>
      </c>
      <c r="Z129">
        <v>4</v>
      </c>
      <c r="AA129">
        <v>2</v>
      </c>
      <c r="AB129">
        <f t="shared" si="65"/>
        <v>0</v>
      </c>
      <c r="AC129">
        <v>0</v>
      </c>
      <c r="AD129">
        <f t="shared" si="66"/>
        <v>0</v>
      </c>
      <c r="AE129">
        <f t="shared" si="67"/>
        <v>0</v>
      </c>
      <c r="AF129">
        <f t="shared" si="68"/>
        <v>0</v>
      </c>
      <c r="AG129">
        <f t="shared" si="69"/>
        <v>0</v>
      </c>
      <c r="AH129">
        <f t="shared" si="70"/>
        <v>0</v>
      </c>
      <c r="AI129">
        <f t="shared" si="71"/>
        <v>0</v>
      </c>
      <c r="AJ129">
        <v>2</v>
      </c>
      <c r="AK129">
        <f t="shared" si="72"/>
        <v>0</v>
      </c>
      <c r="AL129">
        <v>18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f t="shared" si="73"/>
        <v>0</v>
      </c>
      <c r="BA129">
        <f t="shared" si="74"/>
        <v>0</v>
      </c>
      <c r="BB129">
        <f t="shared" si="75"/>
        <v>0</v>
      </c>
      <c r="BC129">
        <f t="shared" si="76"/>
        <v>0</v>
      </c>
      <c r="BD129">
        <f t="shared" si="77"/>
        <v>0</v>
      </c>
      <c r="BE129">
        <f t="shared" si="78"/>
        <v>0</v>
      </c>
      <c r="BF129">
        <f t="shared" si="79"/>
        <v>0</v>
      </c>
      <c r="BG129">
        <f t="shared" si="80"/>
        <v>0</v>
      </c>
      <c r="BH129">
        <f t="shared" si="81"/>
        <v>0</v>
      </c>
      <c r="BI129">
        <f t="shared" si="82"/>
        <v>0</v>
      </c>
      <c r="BJ129">
        <f t="shared" si="83"/>
        <v>0</v>
      </c>
      <c r="BK129">
        <f t="shared" si="84"/>
        <v>0</v>
      </c>
      <c r="BL129">
        <f t="shared" si="85"/>
        <v>0</v>
      </c>
      <c r="BM129">
        <f t="shared" si="86"/>
        <v>0</v>
      </c>
      <c r="BN129">
        <f t="shared" si="87"/>
        <v>0</v>
      </c>
      <c r="BO129">
        <f t="shared" si="88"/>
        <v>0</v>
      </c>
      <c r="BP129">
        <f t="shared" si="89"/>
        <v>0</v>
      </c>
      <c r="BQ129">
        <f t="shared" si="90"/>
        <v>1</v>
      </c>
      <c r="BR129">
        <v>3</v>
      </c>
      <c r="BS129">
        <v>3</v>
      </c>
      <c r="BT129">
        <v>5</v>
      </c>
      <c r="BU129">
        <v>4</v>
      </c>
      <c r="BV129">
        <v>3</v>
      </c>
      <c r="BW129">
        <v>4</v>
      </c>
      <c r="BX129">
        <v>4</v>
      </c>
      <c r="BY129">
        <v>4</v>
      </c>
      <c r="BZ129">
        <v>2</v>
      </c>
      <c r="CA129">
        <v>1</v>
      </c>
      <c r="CB129">
        <v>3</v>
      </c>
      <c r="CC129">
        <v>3</v>
      </c>
      <c r="CD129">
        <v>5</v>
      </c>
      <c r="CE129">
        <f t="shared" si="91"/>
        <v>0</v>
      </c>
      <c r="CF129">
        <f t="shared" si="92"/>
        <v>0</v>
      </c>
      <c r="CG129">
        <f t="shared" si="93"/>
        <v>0</v>
      </c>
      <c r="CH129">
        <f t="shared" si="94"/>
        <v>0</v>
      </c>
      <c r="CI129">
        <f t="shared" si="95"/>
        <v>1</v>
      </c>
      <c r="CJ129">
        <f t="shared" si="96"/>
        <v>0</v>
      </c>
      <c r="CL129">
        <v>5</v>
      </c>
      <c r="CM129">
        <v>5</v>
      </c>
      <c r="CN129">
        <v>4</v>
      </c>
      <c r="CO129">
        <v>3</v>
      </c>
      <c r="CP129">
        <v>1</v>
      </c>
      <c r="CQ129">
        <v>4</v>
      </c>
      <c r="CR129">
        <v>10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f t="shared" si="97"/>
        <v>0</v>
      </c>
      <c r="DC129">
        <f t="shared" si="97"/>
        <v>0</v>
      </c>
      <c r="DD129">
        <f t="shared" si="97"/>
        <v>0</v>
      </c>
      <c r="DE129">
        <f t="shared" si="97"/>
        <v>0</v>
      </c>
      <c r="DF129">
        <f t="shared" si="103"/>
        <v>0</v>
      </c>
      <c r="DG129">
        <f t="shared" si="103"/>
        <v>0</v>
      </c>
      <c r="DH129">
        <f t="shared" si="103"/>
        <v>0</v>
      </c>
      <c r="DI129">
        <f t="shared" si="103"/>
        <v>0</v>
      </c>
      <c r="DJ129">
        <f t="shared" si="101"/>
        <v>0</v>
      </c>
      <c r="DK129">
        <f t="shared" si="101"/>
        <v>1</v>
      </c>
      <c r="DL129">
        <f t="shared" si="101"/>
        <v>0</v>
      </c>
      <c r="DM129">
        <v>3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f t="shared" si="98"/>
        <v>0</v>
      </c>
      <c r="DX129">
        <f t="shared" si="98"/>
        <v>0</v>
      </c>
      <c r="DY129">
        <f t="shared" si="98"/>
        <v>1</v>
      </c>
      <c r="DZ129">
        <f t="shared" si="98"/>
        <v>0</v>
      </c>
      <c r="EA129">
        <f t="shared" si="104"/>
        <v>0</v>
      </c>
      <c r="EB129">
        <f t="shared" si="104"/>
        <v>0</v>
      </c>
      <c r="EC129">
        <f t="shared" si="104"/>
        <v>0</v>
      </c>
      <c r="ED129">
        <f t="shared" si="104"/>
        <v>0</v>
      </c>
      <c r="EE129">
        <f t="shared" si="102"/>
        <v>0</v>
      </c>
      <c r="EF129">
        <f t="shared" si="102"/>
        <v>0</v>
      </c>
      <c r="EG129">
        <f t="shared" si="102"/>
        <v>0</v>
      </c>
      <c r="EH129">
        <v>2</v>
      </c>
      <c r="EI129">
        <f t="shared" si="99"/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f t="shared" si="100"/>
        <v>1</v>
      </c>
      <c r="EZ129">
        <f t="shared" si="100"/>
        <v>0</v>
      </c>
      <c r="FA129">
        <f t="shared" si="100"/>
        <v>0</v>
      </c>
      <c r="FB129">
        <f t="shared" si="100"/>
        <v>0</v>
      </c>
      <c r="FC129">
        <f t="shared" si="105"/>
        <v>0</v>
      </c>
      <c r="FD129">
        <f t="shared" si="105"/>
        <v>0</v>
      </c>
    </row>
    <row r="130" spans="1:160" x14ac:dyDescent="0.35">
      <c r="A130" t="s">
        <v>252</v>
      </c>
      <c r="B130">
        <v>35.409896850000003</v>
      </c>
      <c r="C130">
        <v>-94.387702939999997</v>
      </c>
      <c r="D130">
        <v>2</v>
      </c>
      <c r="E130">
        <f t="shared" si="56"/>
        <v>0</v>
      </c>
      <c r="F130">
        <v>4</v>
      </c>
      <c r="G130">
        <v>6</v>
      </c>
      <c r="H130">
        <f t="shared" si="57"/>
        <v>0</v>
      </c>
      <c r="I130">
        <f t="shared" si="58"/>
        <v>0</v>
      </c>
      <c r="J130">
        <f t="shared" si="59"/>
        <v>0</v>
      </c>
      <c r="K130">
        <f t="shared" si="60"/>
        <v>0</v>
      </c>
      <c r="L130">
        <f t="shared" si="61"/>
        <v>0</v>
      </c>
      <c r="M130">
        <f t="shared" si="62"/>
        <v>1</v>
      </c>
      <c r="N130">
        <f t="shared" si="63"/>
        <v>0</v>
      </c>
      <c r="O130">
        <f t="shared" si="64"/>
        <v>0</v>
      </c>
      <c r="P130">
        <v>5</v>
      </c>
      <c r="Q130">
        <v>4</v>
      </c>
      <c r="R130">
        <v>2</v>
      </c>
      <c r="S130">
        <v>1</v>
      </c>
      <c r="T130">
        <v>2</v>
      </c>
      <c r="U130">
        <v>4</v>
      </c>
      <c r="V130">
        <v>5</v>
      </c>
      <c r="W130">
        <v>4</v>
      </c>
      <c r="X130">
        <v>2</v>
      </c>
      <c r="Y130">
        <v>1</v>
      </c>
      <c r="Z130">
        <v>2</v>
      </c>
      <c r="AA130">
        <v>1</v>
      </c>
      <c r="AB130">
        <f t="shared" si="65"/>
        <v>1</v>
      </c>
      <c r="AC130">
        <v>2</v>
      </c>
      <c r="AD130">
        <f t="shared" si="66"/>
        <v>0</v>
      </c>
      <c r="AE130">
        <f t="shared" si="67"/>
        <v>1</v>
      </c>
      <c r="AF130">
        <f t="shared" si="68"/>
        <v>0</v>
      </c>
      <c r="AG130">
        <f t="shared" si="69"/>
        <v>0</v>
      </c>
      <c r="AH130">
        <f t="shared" si="70"/>
        <v>0</v>
      </c>
      <c r="AI130">
        <f t="shared" si="71"/>
        <v>0</v>
      </c>
      <c r="AJ130">
        <v>2</v>
      </c>
      <c r="AK130">
        <f t="shared" si="72"/>
        <v>0</v>
      </c>
      <c r="AL130">
        <v>15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f t="shared" si="73"/>
        <v>0</v>
      </c>
      <c r="BA130">
        <f t="shared" si="74"/>
        <v>0</v>
      </c>
      <c r="BB130">
        <f t="shared" si="75"/>
        <v>0</v>
      </c>
      <c r="BC130">
        <f t="shared" si="76"/>
        <v>0</v>
      </c>
      <c r="BD130">
        <f t="shared" si="77"/>
        <v>0</v>
      </c>
      <c r="BE130">
        <f t="shared" si="78"/>
        <v>0</v>
      </c>
      <c r="BF130">
        <f t="shared" si="79"/>
        <v>0</v>
      </c>
      <c r="BG130">
        <f t="shared" si="80"/>
        <v>0</v>
      </c>
      <c r="BH130">
        <f t="shared" si="81"/>
        <v>0</v>
      </c>
      <c r="BI130">
        <f t="shared" si="82"/>
        <v>0</v>
      </c>
      <c r="BJ130">
        <f t="shared" si="83"/>
        <v>0</v>
      </c>
      <c r="BK130">
        <f t="shared" si="84"/>
        <v>0</v>
      </c>
      <c r="BL130">
        <f t="shared" si="85"/>
        <v>0</v>
      </c>
      <c r="BM130">
        <f t="shared" si="86"/>
        <v>0</v>
      </c>
      <c r="BN130">
        <f t="shared" si="87"/>
        <v>1</v>
      </c>
      <c r="BO130">
        <f t="shared" si="88"/>
        <v>0</v>
      </c>
      <c r="BP130">
        <f t="shared" si="89"/>
        <v>0</v>
      </c>
      <c r="BQ130">
        <f t="shared" si="90"/>
        <v>0</v>
      </c>
      <c r="BR130">
        <v>2</v>
      </c>
      <c r="BS130">
        <v>1</v>
      </c>
      <c r="BT130">
        <v>3</v>
      </c>
      <c r="BU130">
        <v>3</v>
      </c>
      <c r="BV130">
        <v>2</v>
      </c>
      <c r="BW130">
        <v>1</v>
      </c>
      <c r="BX130">
        <v>2</v>
      </c>
      <c r="BY130">
        <v>1</v>
      </c>
      <c r="BZ130">
        <v>1</v>
      </c>
      <c r="CA130">
        <v>1</v>
      </c>
      <c r="CB130">
        <v>3</v>
      </c>
      <c r="CC130">
        <v>4</v>
      </c>
      <c r="CD130" t="s">
        <v>60</v>
      </c>
      <c r="CE130">
        <f t="shared" si="91"/>
        <v>1</v>
      </c>
      <c r="CF130">
        <f t="shared" si="92"/>
        <v>0</v>
      </c>
      <c r="CG130">
        <f t="shared" si="93"/>
        <v>0</v>
      </c>
      <c r="CH130">
        <f t="shared" si="94"/>
        <v>1</v>
      </c>
      <c r="CI130">
        <f t="shared" si="95"/>
        <v>0</v>
      </c>
      <c r="CJ130">
        <f t="shared" si="96"/>
        <v>0</v>
      </c>
      <c r="CL130">
        <v>5</v>
      </c>
      <c r="CM130">
        <v>4</v>
      </c>
      <c r="CN130">
        <v>5</v>
      </c>
      <c r="CO130">
        <v>4</v>
      </c>
      <c r="CP130">
        <v>5</v>
      </c>
      <c r="CQ130">
        <v>5</v>
      </c>
      <c r="CR130">
        <v>6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f t="shared" si="97"/>
        <v>0</v>
      </c>
      <c r="DC130">
        <f t="shared" si="97"/>
        <v>0</v>
      </c>
      <c r="DD130">
        <f t="shared" si="97"/>
        <v>0</v>
      </c>
      <c r="DE130">
        <f t="shared" ref="DE130:DH193" si="106">IF(ISERROR(MATCH(DE$1,$CR130:$DA130,0)),0,1)</f>
        <v>0</v>
      </c>
      <c r="DF130">
        <f t="shared" si="103"/>
        <v>0</v>
      </c>
      <c r="DG130">
        <f t="shared" si="103"/>
        <v>1</v>
      </c>
      <c r="DH130">
        <f t="shared" si="103"/>
        <v>0</v>
      </c>
      <c r="DI130">
        <f t="shared" si="103"/>
        <v>0</v>
      </c>
      <c r="DJ130">
        <f t="shared" si="101"/>
        <v>0</v>
      </c>
      <c r="DK130">
        <f t="shared" si="101"/>
        <v>0</v>
      </c>
      <c r="DL130">
        <f t="shared" si="101"/>
        <v>0</v>
      </c>
      <c r="DM130">
        <v>5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f t="shared" si="98"/>
        <v>0</v>
      </c>
      <c r="DX130">
        <f t="shared" si="98"/>
        <v>0</v>
      </c>
      <c r="DY130">
        <f t="shared" si="98"/>
        <v>0</v>
      </c>
      <c r="DZ130">
        <f t="shared" ref="DZ130:EC193" si="107">IF(ISERROR(MATCH(DZ$1,$DM130:$DV130,0)),0,1)</f>
        <v>0</v>
      </c>
      <c r="EA130">
        <f t="shared" si="104"/>
        <v>1</v>
      </c>
      <c r="EB130">
        <f t="shared" si="104"/>
        <v>0</v>
      </c>
      <c r="EC130">
        <f t="shared" si="104"/>
        <v>0</v>
      </c>
      <c r="ED130">
        <f t="shared" si="104"/>
        <v>0</v>
      </c>
      <c r="EE130">
        <f t="shared" si="102"/>
        <v>0</v>
      </c>
      <c r="EF130">
        <f t="shared" si="102"/>
        <v>0</v>
      </c>
      <c r="EG130">
        <f t="shared" si="102"/>
        <v>0</v>
      </c>
      <c r="EH130">
        <v>1</v>
      </c>
      <c r="EI130">
        <f t="shared" si="99"/>
        <v>1</v>
      </c>
      <c r="EJ130">
        <v>4</v>
      </c>
      <c r="EK130">
        <v>2</v>
      </c>
      <c r="EL130">
        <v>1</v>
      </c>
      <c r="EM130">
        <v>1</v>
      </c>
      <c r="EN130">
        <v>2</v>
      </c>
      <c r="EO130">
        <v>1</v>
      </c>
      <c r="EP130">
        <v>2</v>
      </c>
      <c r="EQ130">
        <v>2</v>
      </c>
      <c r="ER130">
        <v>2</v>
      </c>
      <c r="ES130">
        <v>3</v>
      </c>
      <c r="ET130">
        <v>1</v>
      </c>
      <c r="EU130">
        <v>2</v>
      </c>
      <c r="EV130">
        <v>2</v>
      </c>
      <c r="EW130">
        <v>1</v>
      </c>
      <c r="EX130">
        <v>4</v>
      </c>
      <c r="EY130">
        <f t="shared" si="100"/>
        <v>0</v>
      </c>
      <c r="EZ130">
        <f t="shared" si="100"/>
        <v>0</v>
      </c>
      <c r="FA130">
        <f t="shared" si="100"/>
        <v>0</v>
      </c>
      <c r="FB130">
        <f t="shared" ref="FB130:FD193" si="108">IF(ISERROR(FIND(FB$1,$EX130)),0,1)</f>
        <v>0</v>
      </c>
      <c r="FC130">
        <f t="shared" si="105"/>
        <v>1</v>
      </c>
      <c r="FD130">
        <f t="shared" si="105"/>
        <v>0</v>
      </c>
    </row>
    <row r="131" spans="1:160" x14ac:dyDescent="0.35">
      <c r="A131" t="s">
        <v>253</v>
      </c>
      <c r="B131">
        <v>29.956603999999999</v>
      </c>
      <c r="C131">
        <v>-89.964202880000002</v>
      </c>
      <c r="D131">
        <v>2</v>
      </c>
      <c r="E131">
        <f t="shared" ref="E131:E194" si="109">IF(D131=1,1,0)</f>
        <v>0</v>
      </c>
      <c r="F131">
        <v>2</v>
      </c>
      <c r="G131">
        <v>6</v>
      </c>
      <c r="H131">
        <f t="shared" ref="H131:H194" si="110">IF(ISERROR(FIND(1,G131)),0,1)</f>
        <v>0</v>
      </c>
      <c r="I131">
        <f t="shared" ref="I131:I194" si="111">IF(ISERROR(FIND(2,G131)),0,1)</f>
        <v>0</v>
      </c>
      <c r="J131">
        <f t="shared" ref="J131:J194" si="112">IF(ISERROR(FIND(3,G131)),0,1)</f>
        <v>0</v>
      </c>
      <c r="K131">
        <f t="shared" ref="K131:K194" si="113">IF(ISERROR(FIND(4,G131)),0,1)</f>
        <v>0</v>
      </c>
      <c r="L131">
        <f t="shared" ref="L131:L194" si="114">IF(ISERROR(FIND(5,G131)),0,1)</f>
        <v>0</v>
      </c>
      <c r="M131">
        <f t="shared" ref="M131:M194" si="115">IF(ISERROR(FIND(6,G131)),0,1)</f>
        <v>1</v>
      </c>
      <c r="N131">
        <f t="shared" ref="N131:N194" si="116">IF(ISERROR(FIND(7,G131)),0,1)</f>
        <v>0</v>
      </c>
      <c r="O131">
        <f t="shared" ref="O131:O194" si="117">IF(ISERROR(FIND(8,G131)),0,1)</f>
        <v>0</v>
      </c>
      <c r="P131">
        <v>3</v>
      </c>
      <c r="Q131">
        <v>5</v>
      </c>
      <c r="R131">
        <v>3</v>
      </c>
      <c r="S131">
        <v>3</v>
      </c>
      <c r="T131">
        <v>5</v>
      </c>
      <c r="U131">
        <v>5</v>
      </c>
      <c r="V131">
        <v>3</v>
      </c>
      <c r="W131">
        <v>5</v>
      </c>
      <c r="X131">
        <v>5</v>
      </c>
      <c r="Y131">
        <v>3</v>
      </c>
      <c r="Z131">
        <v>5</v>
      </c>
      <c r="AA131">
        <v>2</v>
      </c>
      <c r="AB131">
        <f t="shared" ref="AB131:AB194" si="118">IF(AA131=1,1,0)</f>
        <v>0</v>
      </c>
      <c r="AC131">
        <v>0</v>
      </c>
      <c r="AD131">
        <f t="shared" ref="AD131:AD194" si="119">IF(ISERROR(FIND(1,AC131)),0,1)</f>
        <v>0</v>
      </c>
      <c r="AE131">
        <f t="shared" ref="AE131:AE194" si="120">IF(ISERROR(FIND(2,AC131)),0,1)</f>
        <v>0</v>
      </c>
      <c r="AF131">
        <f t="shared" ref="AF131:AF194" si="121">IF(ISERROR(FIND(3,AC131)),0,1)</f>
        <v>0</v>
      </c>
      <c r="AG131">
        <f t="shared" ref="AG131:AG194" si="122">IF(ISERROR(FIND(4,AC131)),0,1)</f>
        <v>0</v>
      </c>
      <c r="AH131">
        <f t="shared" ref="AH131:AH194" si="123">IF(ISERROR(FIND(5,AC131)),0,1)</f>
        <v>0</v>
      </c>
      <c r="AI131">
        <f t="shared" ref="AI131:AI194" si="124">IF(ISERROR(FIND(6,AC131)),0,1)</f>
        <v>0</v>
      </c>
      <c r="AJ131">
        <v>2</v>
      </c>
      <c r="AK131">
        <f t="shared" ref="AK131:AK194" si="125">IF(AJ131=1,1,0)</f>
        <v>0</v>
      </c>
      <c r="AL131">
        <v>15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f t="shared" ref="AZ131:AZ194" si="126">IF(ISERROR(MATCH(1,AL131:AY131,0)),0,1)</f>
        <v>0</v>
      </c>
      <c r="BA131">
        <f t="shared" ref="BA131:BA194" si="127">IF(ISERROR(MATCH(2,AL131:AY131,0)),0,1)</f>
        <v>0</v>
      </c>
      <c r="BB131">
        <f t="shared" ref="BB131:BB194" si="128">IF(ISERROR(MATCH(3,AL131:AY131,0)),0,1)</f>
        <v>0</v>
      </c>
      <c r="BC131">
        <f t="shared" ref="BC131:BC194" si="129">IF(ISERROR(MATCH(4,AL131:AY131,0)),0,1)</f>
        <v>0</v>
      </c>
      <c r="BD131">
        <f t="shared" ref="BD131:BD194" si="130">IF(ISERROR(MATCH(5,AL131:AY131,0)),0,1)</f>
        <v>0</v>
      </c>
      <c r="BE131">
        <f t="shared" ref="BE131:BE194" si="131">IF(ISERROR(MATCH(6,AL131:AY131,0)),0,1)</f>
        <v>0</v>
      </c>
      <c r="BF131">
        <f t="shared" ref="BF131:BF194" si="132">IF(ISERROR(MATCH(7,AL131:AY131,0)),0,1)</f>
        <v>0</v>
      </c>
      <c r="BG131">
        <f t="shared" ref="BG131:BG194" si="133">IF(ISERROR(MATCH(8,AL131:AY131,0)),0,1)</f>
        <v>0</v>
      </c>
      <c r="BH131">
        <f t="shared" ref="BH131:BH194" si="134">IF(ISERROR(MATCH(9,AL131:AY131,0)),0,1)</f>
        <v>0</v>
      </c>
      <c r="BI131">
        <f t="shared" ref="BI131:BI194" si="135">IF(ISERROR(MATCH(10,AL131:AY131,0)),0,1)</f>
        <v>0</v>
      </c>
      <c r="BJ131">
        <f t="shared" ref="BJ131:BJ194" si="136">IF(ISERROR(MATCH(11,AL131:AY131,0)),0,1)</f>
        <v>0</v>
      </c>
      <c r="BK131">
        <f t="shared" ref="BK131:BK194" si="137">IF(ISERROR(MATCH(12,AL131:AY131,0)),0,1)</f>
        <v>0</v>
      </c>
      <c r="BL131">
        <f t="shared" ref="BL131:BL194" si="138">IF(ISERROR(MATCH(13,AL131:AY131,0)),0,1)</f>
        <v>0</v>
      </c>
      <c r="BM131">
        <f t="shared" ref="BM131:BM194" si="139">IF(ISERROR(MATCH(14,AL131:AY131,0)),0,1)</f>
        <v>0</v>
      </c>
      <c r="BN131">
        <f t="shared" ref="BN131:BN194" si="140">IF(ISERROR(MATCH(15,AL131:AY131,0)),0,1)</f>
        <v>1</v>
      </c>
      <c r="BO131">
        <f t="shared" ref="BO131:BO194" si="141">IF(ISERROR(MATCH(16,AL131:AY131,0)),0,1)</f>
        <v>0</v>
      </c>
      <c r="BP131">
        <f t="shared" ref="BP131:BP194" si="142">IF(ISERROR(MATCH(17,AL131:AY131,0)),0,1)</f>
        <v>0</v>
      </c>
      <c r="BQ131">
        <f t="shared" ref="BQ131:BQ194" si="143">IF(ISERROR(MATCH(18,AL131:AY131,0)),0,1)</f>
        <v>0</v>
      </c>
      <c r="BR131">
        <v>3</v>
      </c>
      <c r="BS131">
        <v>3</v>
      </c>
      <c r="BT131">
        <v>3</v>
      </c>
      <c r="BU131">
        <v>3</v>
      </c>
      <c r="BV131">
        <v>3</v>
      </c>
      <c r="BW131">
        <v>3</v>
      </c>
      <c r="BX131">
        <v>3</v>
      </c>
      <c r="BY131">
        <v>3</v>
      </c>
      <c r="BZ131">
        <v>3</v>
      </c>
      <c r="CA131">
        <v>3</v>
      </c>
      <c r="CB131">
        <v>3</v>
      </c>
      <c r="CC131">
        <v>3</v>
      </c>
      <c r="CD131">
        <v>5</v>
      </c>
      <c r="CE131">
        <f t="shared" ref="CE131:CE194" si="144">IF(ISERROR(FIND(1,$CD131)),0,1)</f>
        <v>0</v>
      </c>
      <c r="CF131">
        <f t="shared" ref="CF131:CF194" si="145">IF(ISERROR(FIND(2,$CD131)),0,1)</f>
        <v>0</v>
      </c>
      <c r="CG131">
        <f t="shared" ref="CG131:CG194" si="146">IF(ISERROR(FIND(3,$CD131)),0,1)</f>
        <v>0</v>
      </c>
      <c r="CH131">
        <f t="shared" ref="CH131:CH194" si="147">IF(ISERROR(FIND(4,$CD131)),0,1)</f>
        <v>0</v>
      </c>
      <c r="CI131">
        <f t="shared" ref="CI131:CI194" si="148">IF(ISERROR(FIND(5,$CD131)),0,1)</f>
        <v>1</v>
      </c>
      <c r="CJ131">
        <f t="shared" ref="CJ131:CJ194" si="149">IF(ISERROR(FIND(6,$CD131)),0,1)</f>
        <v>0</v>
      </c>
      <c r="CL131">
        <v>3</v>
      </c>
      <c r="CM131">
        <v>3</v>
      </c>
      <c r="CN131">
        <v>3</v>
      </c>
      <c r="CO131">
        <v>3</v>
      </c>
      <c r="CP131">
        <v>3</v>
      </c>
      <c r="CQ131">
        <v>3</v>
      </c>
      <c r="CR131">
        <v>1</v>
      </c>
      <c r="CS131">
        <v>2</v>
      </c>
      <c r="CT131">
        <v>3</v>
      </c>
      <c r="CU131">
        <v>4</v>
      </c>
      <c r="CV131">
        <v>6</v>
      </c>
      <c r="CW131">
        <v>7</v>
      </c>
      <c r="CX131">
        <v>9</v>
      </c>
      <c r="CY131">
        <v>0</v>
      </c>
      <c r="CZ131">
        <v>0</v>
      </c>
      <c r="DA131">
        <v>0</v>
      </c>
      <c r="DB131">
        <f t="shared" ref="DB131:DH194" si="150">IF(ISERROR(MATCH(DB$1,$CR131:$DA131,0)),0,1)</f>
        <v>1</v>
      </c>
      <c r="DC131">
        <f t="shared" si="150"/>
        <v>1</v>
      </c>
      <c r="DD131">
        <f t="shared" si="150"/>
        <v>1</v>
      </c>
      <c r="DE131">
        <f t="shared" si="106"/>
        <v>1</v>
      </c>
      <c r="DF131">
        <f t="shared" si="103"/>
        <v>0</v>
      </c>
      <c r="DG131">
        <f t="shared" si="103"/>
        <v>1</v>
      </c>
      <c r="DH131">
        <f t="shared" si="103"/>
        <v>1</v>
      </c>
      <c r="DI131">
        <f t="shared" si="103"/>
        <v>0</v>
      </c>
      <c r="DJ131">
        <f t="shared" si="101"/>
        <v>1</v>
      </c>
      <c r="DK131">
        <f t="shared" si="101"/>
        <v>0</v>
      </c>
      <c r="DL131">
        <f t="shared" si="101"/>
        <v>0</v>
      </c>
      <c r="DM131">
        <v>1</v>
      </c>
      <c r="DN131">
        <v>2</v>
      </c>
      <c r="DO131">
        <v>3</v>
      </c>
      <c r="DP131">
        <v>4</v>
      </c>
      <c r="DQ131">
        <v>9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f t="shared" ref="DW131:EC194" si="151">IF(ISERROR(MATCH(DW$1,$DM131:$DV131,0)),0,1)</f>
        <v>1</v>
      </c>
      <c r="DX131">
        <f t="shared" si="151"/>
        <v>1</v>
      </c>
      <c r="DY131">
        <f t="shared" si="151"/>
        <v>1</v>
      </c>
      <c r="DZ131">
        <f t="shared" si="107"/>
        <v>1</v>
      </c>
      <c r="EA131">
        <f t="shared" si="104"/>
        <v>0</v>
      </c>
      <c r="EB131">
        <f t="shared" si="104"/>
        <v>0</v>
      </c>
      <c r="EC131">
        <f t="shared" si="104"/>
        <v>0</v>
      </c>
      <c r="ED131">
        <f t="shared" si="104"/>
        <v>0</v>
      </c>
      <c r="EE131">
        <f t="shared" si="102"/>
        <v>1</v>
      </c>
      <c r="EF131">
        <f t="shared" si="102"/>
        <v>0</v>
      </c>
      <c r="EG131">
        <f t="shared" si="102"/>
        <v>0</v>
      </c>
      <c r="EH131">
        <v>2</v>
      </c>
      <c r="EI131">
        <f t="shared" ref="EI131:EI194" si="152">IF(EH131=1,1,0)</f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f t="shared" ref="EY131:FD194" si="153">IF(ISERROR(FIND(EY$1,$EX131)),0,1)</f>
        <v>1</v>
      </c>
      <c r="EZ131">
        <f t="shared" si="153"/>
        <v>0</v>
      </c>
      <c r="FA131">
        <f t="shared" si="153"/>
        <v>0</v>
      </c>
      <c r="FB131">
        <f t="shared" si="108"/>
        <v>0</v>
      </c>
      <c r="FC131">
        <f t="shared" si="105"/>
        <v>0</v>
      </c>
      <c r="FD131">
        <f t="shared" si="105"/>
        <v>0</v>
      </c>
    </row>
    <row r="132" spans="1:160" x14ac:dyDescent="0.35">
      <c r="A132" t="s">
        <v>254</v>
      </c>
      <c r="B132">
        <v>41.315399169999999</v>
      </c>
      <c r="C132">
        <v>-72.860198969999999</v>
      </c>
      <c r="D132">
        <v>2</v>
      </c>
      <c r="E132">
        <f t="shared" si="109"/>
        <v>0</v>
      </c>
      <c r="F132">
        <v>2</v>
      </c>
      <c r="G132" t="s">
        <v>101</v>
      </c>
      <c r="H132">
        <f t="shared" si="110"/>
        <v>0</v>
      </c>
      <c r="I132">
        <f t="shared" si="111"/>
        <v>0</v>
      </c>
      <c r="J132">
        <f t="shared" si="112"/>
        <v>0</v>
      </c>
      <c r="K132">
        <f t="shared" si="113"/>
        <v>0</v>
      </c>
      <c r="L132">
        <f t="shared" si="114"/>
        <v>1</v>
      </c>
      <c r="M132">
        <f t="shared" si="115"/>
        <v>1</v>
      </c>
      <c r="N132">
        <f t="shared" si="116"/>
        <v>0</v>
      </c>
      <c r="O132">
        <f t="shared" si="117"/>
        <v>0</v>
      </c>
      <c r="P132">
        <v>1</v>
      </c>
      <c r="Q132">
        <v>5</v>
      </c>
      <c r="R132">
        <v>1</v>
      </c>
      <c r="S132">
        <v>1</v>
      </c>
      <c r="T132">
        <v>5</v>
      </c>
      <c r="U132">
        <v>3</v>
      </c>
      <c r="V132">
        <v>2</v>
      </c>
      <c r="W132">
        <v>1</v>
      </c>
      <c r="X132">
        <v>5</v>
      </c>
      <c r="Y132">
        <v>2</v>
      </c>
      <c r="Z132">
        <v>2</v>
      </c>
      <c r="AA132">
        <v>2</v>
      </c>
      <c r="AB132">
        <f t="shared" si="118"/>
        <v>0</v>
      </c>
      <c r="AC132">
        <v>0</v>
      </c>
      <c r="AD132">
        <f t="shared" si="119"/>
        <v>0</v>
      </c>
      <c r="AE132">
        <f t="shared" si="120"/>
        <v>0</v>
      </c>
      <c r="AF132">
        <f t="shared" si="121"/>
        <v>0</v>
      </c>
      <c r="AG132">
        <f t="shared" si="122"/>
        <v>0</v>
      </c>
      <c r="AH132">
        <f t="shared" si="123"/>
        <v>0</v>
      </c>
      <c r="AI132">
        <f t="shared" si="124"/>
        <v>0</v>
      </c>
      <c r="AJ132">
        <v>2</v>
      </c>
      <c r="AK132">
        <f t="shared" si="125"/>
        <v>0</v>
      </c>
      <c r="AL132">
        <v>18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f t="shared" si="126"/>
        <v>0</v>
      </c>
      <c r="BA132">
        <f t="shared" si="127"/>
        <v>0</v>
      </c>
      <c r="BB132">
        <f t="shared" si="128"/>
        <v>0</v>
      </c>
      <c r="BC132">
        <f t="shared" si="129"/>
        <v>0</v>
      </c>
      <c r="BD132">
        <f t="shared" si="130"/>
        <v>0</v>
      </c>
      <c r="BE132">
        <f t="shared" si="131"/>
        <v>0</v>
      </c>
      <c r="BF132">
        <f t="shared" si="132"/>
        <v>0</v>
      </c>
      <c r="BG132">
        <f t="shared" si="133"/>
        <v>0</v>
      </c>
      <c r="BH132">
        <f t="shared" si="134"/>
        <v>0</v>
      </c>
      <c r="BI132">
        <f t="shared" si="135"/>
        <v>0</v>
      </c>
      <c r="BJ132">
        <f t="shared" si="136"/>
        <v>0</v>
      </c>
      <c r="BK132">
        <f t="shared" si="137"/>
        <v>0</v>
      </c>
      <c r="BL132">
        <f t="shared" si="138"/>
        <v>0</v>
      </c>
      <c r="BM132">
        <f t="shared" si="139"/>
        <v>0</v>
      </c>
      <c r="BN132">
        <f t="shared" si="140"/>
        <v>0</v>
      </c>
      <c r="BO132">
        <f t="shared" si="141"/>
        <v>0</v>
      </c>
      <c r="BP132">
        <f t="shared" si="142"/>
        <v>0</v>
      </c>
      <c r="BQ132">
        <f t="shared" si="143"/>
        <v>1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5</v>
      </c>
      <c r="CA132">
        <v>5</v>
      </c>
      <c r="CB132">
        <v>5</v>
      </c>
      <c r="CC132">
        <v>5</v>
      </c>
      <c r="CD132">
        <v>4</v>
      </c>
      <c r="CE132">
        <f t="shared" si="144"/>
        <v>0</v>
      </c>
      <c r="CF132">
        <f t="shared" si="145"/>
        <v>0</v>
      </c>
      <c r="CG132">
        <f t="shared" si="146"/>
        <v>0</v>
      </c>
      <c r="CH132">
        <f t="shared" si="147"/>
        <v>1</v>
      </c>
      <c r="CI132">
        <f t="shared" si="148"/>
        <v>0</v>
      </c>
      <c r="CJ132">
        <f t="shared" si="149"/>
        <v>0</v>
      </c>
      <c r="CL132">
        <v>3</v>
      </c>
      <c r="CM132">
        <v>3</v>
      </c>
      <c r="CN132">
        <v>3</v>
      </c>
      <c r="CO132">
        <v>3</v>
      </c>
      <c r="CP132">
        <v>3</v>
      </c>
      <c r="CQ132">
        <v>3</v>
      </c>
      <c r="CR132">
        <v>1</v>
      </c>
      <c r="CS132">
        <v>2</v>
      </c>
      <c r="CT132">
        <v>3</v>
      </c>
      <c r="CU132">
        <v>4</v>
      </c>
      <c r="CV132">
        <v>6</v>
      </c>
      <c r="CW132">
        <v>7</v>
      </c>
      <c r="CX132">
        <v>0</v>
      </c>
      <c r="CY132">
        <v>0</v>
      </c>
      <c r="CZ132">
        <v>0</v>
      </c>
      <c r="DA132">
        <v>0</v>
      </c>
      <c r="DB132">
        <f t="shared" si="150"/>
        <v>1</v>
      </c>
      <c r="DC132">
        <f t="shared" si="150"/>
        <v>1</v>
      </c>
      <c r="DD132">
        <f t="shared" si="150"/>
        <v>1</v>
      </c>
      <c r="DE132">
        <f t="shared" si="106"/>
        <v>1</v>
      </c>
      <c r="DF132">
        <f t="shared" si="103"/>
        <v>0</v>
      </c>
      <c r="DG132">
        <f t="shared" si="103"/>
        <v>1</v>
      </c>
      <c r="DH132">
        <f t="shared" si="103"/>
        <v>1</v>
      </c>
      <c r="DI132">
        <f t="shared" si="103"/>
        <v>0</v>
      </c>
      <c r="DJ132">
        <f t="shared" si="101"/>
        <v>0</v>
      </c>
      <c r="DK132">
        <f t="shared" si="101"/>
        <v>0</v>
      </c>
      <c r="DL132">
        <f t="shared" si="101"/>
        <v>0</v>
      </c>
      <c r="DM132">
        <v>1</v>
      </c>
      <c r="DN132">
        <v>3</v>
      </c>
      <c r="DO132">
        <v>4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f t="shared" si="151"/>
        <v>1</v>
      </c>
      <c r="DX132">
        <f t="shared" si="151"/>
        <v>0</v>
      </c>
      <c r="DY132">
        <f t="shared" si="151"/>
        <v>1</v>
      </c>
      <c r="DZ132">
        <f t="shared" si="107"/>
        <v>1</v>
      </c>
      <c r="EA132">
        <f t="shared" si="104"/>
        <v>0</v>
      </c>
      <c r="EB132">
        <f t="shared" si="104"/>
        <v>0</v>
      </c>
      <c r="EC132">
        <f t="shared" si="104"/>
        <v>0</v>
      </c>
      <c r="ED132">
        <f t="shared" si="104"/>
        <v>0</v>
      </c>
      <c r="EE132">
        <f t="shared" si="102"/>
        <v>0</v>
      </c>
      <c r="EF132">
        <f t="shared" si="102"/>
        <v>0</v>
      </c>
      <c r="EG132">
        <f t="shared" si="102"/>
        <v>0</v>
      </c>
      <c r="EH132">
        <v>1</v>
      </c>
      <c r="EI132">
        <f t="shared" si="152"/>
        <v>1</v>
      </c>
      <c r="EJ132">
        <v>3</v>
      </c>
      <c r="EK132">
        <v>5</v>
      </c>
      <c r="EL132">
        <v>4</v>
      </c>
      <c r="EM132">
        <v>5</v>
      </c>
      <c r="EN132">
        <v>5</v>
      </c>
      <c r="EO132">
        <v>2</v>
      </c>
      <c r="EP132">
        <v>2</v>
      </c>
      <c r="EQ132">
        <v>3</v>
      </c>
      <c r="ER132">
        <v>2</v>
      </c>
      <c r="ES132">
        <v>3</v>
      </c>
      <c r="ET132">
        <v>2</v>
      </c>
      <c r="EU132">
        <v>2</v>
      </c>
      <c r="EV132">
        <v>2</v>
      </c>
      <c r="EW132">
        <v>2</v>
      </c>
      <c r="EX132">
        <v>5</v>
      </c>
      <c r="EY132">
        <f t="shared" si="153"/>
        <v>0</v>
      </c>
      <c r="EZ132">
        <f t="shared" si="153"/>
        <v>0</v>
      </c>
      <c r="FA132">
        <f t="shared" si="153"/>
        <v>0</v>
      </c>
      <c r="FB132">
        <f t="shared" si="108"/>
        <v>0</v>
      </c>
      <c r="FC132">
        <f t="shared" si="105"/>
        <v>0</v>
      </c>
      <c r="FD132">
        <f t="shared" si="105"/>
        <v>1</v>
      </c>
    </row>
    <row r="133" spans="1:160" x14ac:dyDescent="0.35">
      <c r="A133" t="s">
        <v>255</v>
      </c>
      <c r="B133">
        <v>38.938507080000001</v>
      </c>
      <c r="C133">
        <v>-85.889602659999994</v>
      </c>
      <c r="D133">
        <v>2</v>
      </c>
      <c r="E133">
        <f t="shared" si="109"/>
        <v>0</v>
      </c>
      <c r="F133">
        <v>4</v>
      </c>
      <c r="G133">
        <v>4</v>
      </c>
      <c r="H133">
        <f t="shared" si="110"/>
        <v>0</v>
      </c>
      <c r="I133">
        <f t="shared" si="111"/>
        <v>0</v>
      </c>
      <c r="J133">
        <f t="shared" si="112"/>
        <v>0</v>
      </c>
      <c r="K133">
        <f t="shared" si="113"/>
        <v>1</v>
      </c>
      <c r="L133">
        <f t="shared" si="114"/>
        <v>0</v>
      </c>
      <c r="M133">
        <f t="shared" si="115"/>
        <v>0</v>
      </c>
      <c r="N133">
        <f t="shared" si="116"/>
        <v>0</v>
      </c>
      <c r="O133">
        <f t="shared" si="117"/>
        <v>0</v>
      </c>
      <c r="P133">
        <v>1</v>
      </c>
      <c r="Q133">
        <v>3</v>
      </c>
      <c r="R133">
        <v>4</v>
      </c>
      <c r="S133">
        <v>5</v>
      </c>
      <c r="T133">
        <v>4</v>
      </c>
      <c r="U133">
        <v>2</v>
      </c>
      <c r="V133">
        <v>5</v>
      </c>
      <c r="W133">
        <v>5</v>
      </c>
      <c r="X133">
        <v>5</v>
      </c>
      <c r="Y133">
        <v>5</v>
      </c>
      <c r="Z133">
        <v>5</v>
      </c>
      <c r="AA133">
        <v>1</v>
      </c>
      <c r="AB133">
        <f t="shared" si="118"/>
        <v>1</v>
      </c>
      <c r="AC133">
        <v>3</v>
      </c>
      <c r="AD133">
        <f t="shared" si="119"/>
        <v>0</v>
      </c>
      <c r="AE133">
        <f t="shared" si="120"/>
        <v>0</v>
      </c>
      <c r="AF133">
        <f t="shared" si="121"/>
        <v>1</v>
      </c>
      <c r="AG133">
        <f t="shared" si="122"/>
        <v>0</v>
      </c>
      <c r="AH133">
        <f t="shared" si="123"/>
        <v>0</v>
      </c>
      <c r="AI133">
        <f t="shared" si="124"/>
        <v>0</v>
      </c>
      <c r="AJ133">
        <v>1</v>
      </c>
      <c r="AK133">
        <f t="shared" si="125"/>
        <v>1</v>
      </c>
      <c r="AL133">
        <v>3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f t="shared" si="126"/>
        <v>0</v>
      </c>
      <c r="BA133">
        <f t="shared" si="127"/>
        <v>0</v>
      </c>
      <c r="BB133">
        <f t="shared" si="128"/>
        <v>1</v>
      </c>
      <c r="BC133">
        <f t="shared" si="129"/>
        <v>0</v>
      </c>
      <c r="BD133">
        <f t="shared" si="130"/>
        <v>0</v>
      </c>
      <c r="BE133">
        <f t="shared" si="131"/>
        <v>0</v>
      </c>
      <c r="BF133">
        <f t="shared" si="132"/>
        <v>0</v>
      </c>
      <c r="BG133">
        <f t="shared" si="133"/>
        <v>0</v>
      </c>
      <c r="BH133">
        <f t="shared" si="134"/>
        <v>0</v>
      </c>
      <c r="BI133">
        <f t="shared" si="135"/>
        <v>0</v>
      </c>
      <c r="BJ133">
        <f t="shared" si="136"/>
        <v>0</v>
      </c>
      <c r="BK133">
        <f t="shared" si="137"/>
        <v>0</v>
      </c>
      <c r="BL133">
        <f t="shared" si="138"/>
        <v>0</v>
      </c>
      <c r="BM133">
        <f t="shared" si="139"/>
        <v>0</v>
      </c>
      <c r="BN133">
        <f t="shared" si="140"/>
        <v>0</v>
      </c>
      <c r="BO133">
        <f t="shared" si="141"/>
        <v>0</v>
      </c>
      <c r="BP133">
        <f t="shared" si="142"/>
        <v>0</v>
      </c>
      <c r="BQ133">
        <f t="shared" si="143"/>
        <v>0</v>
      </c>
      <c r="BR133">
        <v>1</v>
      </c>
      <c r="BS133">
        <v>2</v>
      </c>
      <c r="BT133">
        <v>1</v>
      </c>
      <c r="BU133">
        <v>1</v>
      </c>
      <c r="BV133">
        <v>2</v>
      </c>
      <c r="BW133">
        <v>4</v>
      </c>
      <c r="BX133">
        <v>2</v>
      </c>
      <c r="BY133">
        <v>3</v>
      </c>
      <c r="BZ133">
        <v>3</v>
      </c>
      <c r="CA133">
        <v>3</v>
      </c>
      <c r="CB133">
        <v>3</v>
      </c>
      <c r="CC133">
        <v>3</v>
      </c>
      <c r="CD133" t="s">
        <v>76</v>
      </c>
      <c r="CE133">
        <f t="shared" si="144"/>
        <v>1</v>
      </c>
      <c r="CF133">
        <f t="shared" si="145"/>
        <v>1</v>
      </c>
      <c r="CG133">
        <f t="shared" si="146"/>
        <v>1</v>
      </c>
      <c r="CH133">
        <f t="shared" si="147"/>
        <v>0</v>
      </c>
      <c r="CI133">
        <f t="shared" si="148"/>
        <v>0</v>
      </c>
      <c r="CJ133">
        <f t="shared" si="149"/>
        <v>0</v>
      </c>
      <c r="CL133">
        <v>5</v>
      </c>
      <c r="CM133">
        <v>2</v>
      </c>
      <c r="CN133">
        <v>5</v>
      </c>
      <c r="CO133">
        <v>1</v>
      </c>
      <c r="CP133">
        <v>5</v>
      </c>
      <c r="CQ133">
        <v>1</v>
      </c>
      <c r="CR133">
        <v>2</v>
      </c>
      <c r="CS133">
        <v>5</v>
      </c>
      <c r="CT133">
        <v>7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f t="shared" si="150"/>
        <v>0</v>
      </c>
      <c r="DC133">
        <f t="shared" si="150"/>
        <v>1</v>
      </c>
      <c r="DD133">
        <f t="shared" si="150"/>
        <v>0</v>
      </c>
      <c r="DE133">
        <f t="shared" si="106"/>
        <v>0</v>
      </c>
      <c r="DF133">
        <f t="shared" si="103"/>
        <v>1</v>
      </c>
      <c r="DG133">
        <f t="shared" si="103"/>
        <v>0</v>
      </c>
      <c r="DH133">
        <f t="shared" si="103"/>
        <v>1</v>
      </c>
      <c r="DI133">
        <f t="shared" si="103"/>
        <v>0</v>
      </c>
      <c r="DJ133">
        <f t="shared" si="101"/>
        <v>0</v>
      </c>
      <c r="DK133">
        <f t="shared" si="101"/>
        <v>0</v>
      </c>
      <c r="DL133">
        <f t="shared" si="101"/>
        <v>0</v>
      </c>
      <c r="DM133">
        <v>2</v>
      </c>
      <c r="DN133">
        <v>3</v>
      </c>
      <c r="DO133">
        <v>4</v>
      </c>
      <c r="DP133">
        <v>6</v>
      </c>
      <c r="DQ133">
        <v>7</v>
      </c>
      <c r="DR133">
        <v>9</v>
      </c>
      <c r="DS133">
        <v>0</v>
      </c>
      <c r="DT133">
        <v>0</v>
      </c>
      <c r="DU133">
        <v>0</v>
      </c>
      <c r="DV133">
        <v>0</v>
      </c>
      <c r="DW133">
        <f t="shared" si="151"/>
        <v>0</v>
      </c>
      <c r="DX133">
        <f t="shared" si="151"/>
        <v>1</v>
      </c>
      <c r="DY133">
        <f t="shared" si="151"/>
        <v>1</v>
      </c>
      <c r="DZ133">
        <f t="shared" si="107"/>
        <v>1</v>
      </c>
      <c r="EA133">
        <f t="shared" si="104"/>
        <v>0</v>
      </c>
      <c r="EB133">
        <f t="shared" si="104"/>
        <v>1</v>
      </c>
      <c r="EC133">
        <f t="shared" si="104"/>
        <v>1</v>
      </c>
      <c r="ED133">
        <f t="shared" si="104"/>
        <v>0</v>
      </c>
      <c r="EE133">
        <f t="shared" si="102"/>
        <v>1</v>
      </c>
      <c r="EF133">
        <f t="shared" si="102"/>
        <v>0</v>
      </c>
      <c r="EG133">
        <f t="shared" si="102"/>
        <v>0</v>
      </c>
      <c r="EH133">
        <v>1</v>
      </c>
      <c r="EI133">
        <f t="shared" si="152"/>
        <v>1</v>
      </c>
      <c r="EJ133">
        <v>2</v>
      </c>
      <c r="EK133">
        <v>1</v>
      </c>
      <c r="EL133">
        <v>4</v>
      </c>
      <c r="EM133">
        <v>5</v>
      </c>
      <c r="EN133">
        <v>2</v>
      </c>
      <c r="EO133">
        <v>3</v>
      </c>
      <c r="EP133">
        <v>5</v>
      </c>
      <c r="EQ133">
        <v>0</v>
      </c>
      <c r="ER133">
        <v>4</v>
      </c>
      <c r="ES133">
        <v>1</v>
      </c>
      <c r="ET133">
        <v>5</v>
      </c>
      <c r="EU133">
        <v>5</v>
      </c>
      <c r="EV133">
        <v>1</v>
      </c>
      <c r="EW133">
        <v>5</v>
      </c>
      <c r="EX133">
        <v>2</v>
      </c>
      <c r="EY133">
        <f t="shared" si="153"/>
        <v>0</v>
      </c>
      <c r="EZ133">
        <f t="shared" si="153"/>
        <v>0</v>
      </c>
      <c r="FA133">
        <f t="shared" si="153"/>
        <v>1</v>
      </c>
      <c r="FB133">
        <f t="shared" si="108"/>
        <v>0</v>
      </c>
      <c r="FC133">
        <f t="shared" si="105"/>
        <v>0</v>
      </c>
      <c r="FD133">
        <f t="shared" si="105"/>
        <v>0</v>
      </c>
    </row>
    <row r="134" spans="1:160" x14ac:dyDescent="0.35">
      <c r="A134" t="s">
        <v>256</v>
      </c>
      <c r="B134">
        <v>42.426803589999999</v>
      </c>
      <c r="C134">
        <v>-83.193496699999997</v>
      </c>
      <c r="D134">
        <v>2</v>
      </c>
      <c r="E134">
        <f t="shared" si="109"/>
        <v>0</v>
      </c>
      <c r="F134">
        <v>4</v>
      </c>
      <c r="G134">
        <v>4</v>
      </c>
      <c r="H134">
        <f t="shared" si="110"/>
        <v>0</v>
      </c>
      <c r="I134">
        <f t="shared" si="111"/>
        <v>0</v>
      </c>
      <c r="J134">
        <f t="shared" si="112"/>
        <v>0</v>
      </c>
      <c r="K134">
        <f t="shared" si="113"/>
        <v>1</v>
      </c>
      <c r="L134">
        <f t="shared" si="114"/>
        <v>0</v>
      </c>
      <c r="M134">
        <f t="shared" si="115"/>
        <v>0</v>
      </c>
      <c r="N134">
        <f t="shared" si="116"/>
        <v>0</v>
      </c>
      <c r="O134">
        <f t="shared" si="117"/>
        <v>0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2</v>
      </c>
      <c r="AB134">
        <f t="shared" si="118"/>
        <v>0</v>
      </c>
      <c r="AC134">
        <v>0</v>
      </c>
      <c r="AD134">
        <f t="shared" si="119"/>
        <v>0</v>
      </c>
      <c r="AE134">
        <f t="shared" si="120"/>
        <v>0</v>
      </c>
      <c r="AF134">
        <f t="shared" si="121"/>
        <v>0</v>
      </c>
      <c r="AG134">
        <f t="shared" si="122"/>
        <v>0</v>
      </c>
      <c r="AH134">
        <f t="shared" si="123"/>
        <v>0</v>
      </c>
      <c r="AI134">
        <f t="shared" si="124"/>
        <v>0</v>
      </c>
      <c r="AJ134">
        <v>2</v>
      </c>
      <c r="AK134">
        <f t="shared" si="125"/>
        <v>0</v>
      </c>
      <c r="AL134">
        <v>18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f t="shared" si="126"/>
        <v>0</v>
      </c>
      <c r="BA134">
        <f t="shared" si="127"/>
        <v>0</v>
      </c>
      <c r="BB134">
        <f t="shared" si="128"/>
        <v>0</v>
      </c>
      <c r="BC134">
        <f t="shared" si="129"/>
        <v>0</v>
      </c>
      <c r="BD134">
        <f t="shared" si="130"/>
        <v>0</v>
      </c>
      <c r="BE134">
        <f t="shared" si="131"/>
        <v>0</v>
      </c>
      <c r="BF134">
        <f t="shared" si="132"/>
        <v>0</v>
      </c>
      <c r="BG134">
        <f t="shared" si="133"/>
        <v>0</v>
      </c>
      <c r="BH134">
        <f t="shared" si="134"/>
        <v>0</v>
      </c>
      <c r="BI134">
        <f t="shared" si="135"/>
        <v>0</v>
      </c>
      <c r="BJ134">
        <f t="shared" si="136"/>
        <v>0</v>
      </c>
      <c r="BK134">
        <f t="shared" si="137"/>
        <v>0</v>
      </c>
      <c r="BL134">
        <f t="shared" si="138"/>
        <v>0</v>
      </c>
      <c r="BM134">
        <f t="shared" si="139"/>
        <v>0</v>
      </c>
      <c r="BN134">
        <f t="shared" si="140"/>
        <v>0</v>
      </c>
      <c r="BO134">
        <f t="shared" si="141"/>
        <v>0</v>
      </c>
      <c r="BP134">
        <f t="shared" si="142"/>
        <v>0</v>
      </c>
      <c r="BQ134">
        <f t="shared" si="143"/>
        <v>1</v>
      </c>
      <c r="BR134">
        <v>3</v>
      </c>
      <c r="BS134">
        <v>3</v>
      </c>
      <c r="BT134">
        <v>3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3</v>
      </c>
      <c r="CA134">
        <v>3</v>
      </c>
      <c r="CB134">
        <v>3</v>
      </c>
      <c r="CC134">
        <v>3</v>
      </c>
      <c r="CD134">
        <v>4</v>
      </c>
      <c r="CE134">
        <f t="shared" si="144"/>
        <v>0</v>
      </c>
      <c r="CF134">
        <f t="shared" si="145"/>
        <v>0</v>
      </c>
      <c r="CG134">
        <f t="shared" si="146"/>
        <v>0</v>
      </c>
      <c r="CH134">
        <f t="shared" si="147"/>
        <v>1</v>
      </c>
      <c r="CI134">
        <f t="shared" si="148"/>
        <v>0</v>
      </c>
      <c r="CJ134">
        <f t="shared" si="149"/>
        <v>0</v>
      </c>
      <c r="CL134">
        <v>3</v>
      </c>
      <c r="CM134">
        <v>3</v>
      </c>
      <c r="CN134">
        <v>3</v>
      </c>
      <c r="CO134">
        <v>3</v>
      </c>
      <c r="CP134">
        <v>3</v>
      </c>
      <c r="CQ134">
        <v>3</v>
      </c>
      <c r="CR134">
        <v>9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f t="shared" si="150"/>
        <v>0</v>
      </c>
      <c r="DC134">
        <f t="shared" si="150"/>
        <v>0</v>
      </c>
      <c r="DD134">
        <f t="shared" si="150"/>
        <v>0</v>
      </c>
      <c r="DE134">
        <f t="shared" si="106"/>
        <v>0</v>
      </c>
      <c r="DF134">
        <f t="shared" si="103"/>
        <v>0</v>
      </c>
      <c r="DG134">
        <f t="shared" si="103"/>
        <v>0</v>
      </c>
      <c r="DH134">
        <f t="shared" si="103"/>
        <v>0</v>
      </c>
      <c r="DI134">
        <f t="shared" si="103"/>
        <v>0</v>
      </c>
      <c r="DJ134">
        <f t="shared" si="101"/>
        <v>1</v>
      </c>
      <c r="DK134">
        <f t="shared" si="101"/>
        <v>0</v>
      </c>
      <c r="DL134">
        <f t="shared" si="101"/>
        <v>0</v>
      </c>
      <c r="DM134">
        <v>5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f t="shared" si="151"/>
        <v>0</v>
      </c>
      <c r="DX134">
        <f t="shared" si="151"/>
        <v>0</v>
      </c>
      <c r="DY134">
        <f t="shared" si="151"/>
        <v>0</v>
      </c>
      <c r="DZ134">
        <f t="shared" si="107"/>
        <v>0</v>
      </c>
      <c r="EA134">
        <f t="shared" si="104"/>
        <v>1</v>
      </c>
      <c r="EB134">
        <f t="shared" si="104"/>
        <v>0</v>
      </c>
      <c r="EC134">
        <f t="shared" si="104"/>
        <v>0</v>
      </c>
      <c r="ED134">
        <f t="shared" si="104"/>
        <v>0</v>
      </c>
      <c r="EE134">
        <f t="shared" si="102"/>
        <v>0</v>
      </c>
      <c r="EF134">
        <f t="shared" si="102"/>
        <v>0</v>
      </c>
      <c r="EG134">
        <f t="shared" si="102"/>
        <v>0</v>
      </c>
      <c r="EH134">
        <v>2</v>
      </c>
      <c r="EI134">
        <f t="shared" si="152"/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f t="shared" si="153"/>
        <v>1</v>
      </c>
      <c r="EZ134">
        <f t="shared" si="153"/>
        <v>0</v>
      </c>
      <c r="FA134">
        <f t="shared" si="153"/>
        <v>0</v>
      </c>
      <c r="FB134">
        <f t="shared" si="108"/>
        <v>0</v>
      </c>
      <c r="FC134">
        <f t="shared" si="105"/>
        <v>0</v>
      </c>
      <c r="FD134">
        <f t="shared" si="105"/>
        <v>0</v>
      </c>
    </row>
    <row r="135" spans="1:160" x14ac:dyDescent="0.35">
      <c r="A135" t="s">
        <v>257</v>
      </c>
      <c r="B135">
        <v>28.63439941</v>
      </c>
      <c r="C135">
        <v>-81.622100829999994</v>
      </c>
      <c r="D135">
        <v>2</v>
      </c>
      <c r="E135">
        <f t="shared" si="109"/>
        <v>0</v>
      </c>
      <c r="F135">
        <v>3</v>
      </c>
      <c r="G135" t="s">
        <v>120</v>
      </c>
      <c r="H135">
        <f t="shared" si="110"/>
        <v>0</v>
      </c>
      <c r="I135">
        <f t="shared" si="111"/>
        <v>0</v>
      </c>
      <c r="J135">
        <f t="shared" si="112"/>
        <v>0</v>
      </c>
      <c r="K135">
        <f t="shared" si="113"/>
        <v>1</v>
      </c>
      <c r="L135">
        <f t="shared" si="114"/>
        <v>1</v>
      </c>
      <c r="M135">
        <f t="shared" si="115"/>
        <v>1</v>
      </c>
      <c r="N135">
        <f t="shared" si="116"/>
        <v>0</v>
      </c>
      <c r="O135">
        <f t="shared" si="117"/>
        <v>0</v>
      </c>
      <c r="P135">
        <v>5</v>
      </c>
      <c r="Q135">
        <v>5</v>
      </c>
      <c r="R135">
        <v>5</v>
      </c>
      <c r="S135">
        <v>1</v>
      </c>
      <c r="T135">
        <v>2</v>
      </c>
      <c r="U135">
        <v>2</v>
      </c>
      <c r="V135">
        <v>1</v>
      </c>
      <c r="W135">
        <v>5</v>
      </c>
      <c r="X135">
        <v>3</v>
      </c>
      <c r="Y135">
        <v>4</v>
      </c>
      <c r="Z135">
        <v>2</v>
      </c>
      <c r="AA135">
        <v>1</v>
      </c>
      <c r="AB135">
        <f t="shared" si="118"/>
        <v>1</v>
      </c>
      <c r="AC135" t="s">
        <v>63</v>
      </c>
      <c r="AD135">
        <f t="shared" si="119"/>
        <v>0</v>
      </c>
      <c r="AE135">
        <f t="shared" si="120"/>
        <v>1</v>
      </c>
      <c r="AF135">
        <f t="shared" si="121"/>
        <v>0</v>
      </c>
      <c r="AG135">
        <f t="shared" si="122"/>
        <v>0</v>
      </c>
      <c r="AH135">
        <f t="shared" si="123"/>
        <v>1</v>
      </c>
      <c r="AI135">
        <f t="shared" si="124"/>
        <v>0</v>
      </c>
      <c r="AJ135">
        <v>1</v>
      </c>
      <c r="AK135">
        <f t="shared" si="125"/>
        <v>1</v>
      </c>
      <c r="AL135">
        <v>7</v>
      </c>
      <c r="AM135">
        <v>13</v>
      </c>
      <c r="AN135">
        <v>15</v>
      </c>
      <c r="AO135">
        <v>17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f t="shared" si="126"/>
        <v>0</v>
      </c>
      <c r="BA135">
        <f t="shared" si="127"/>
        <v>0</v>
      </c>
      <c r="BB135">
        <f t="shared" si="128"/>
        <v>0</v>
      </c>
      <c r="BC135">
        <f t="shared" si="129"/>
        <v>0</v>
      </c>
      <c r="BD135">
        <f t="shared" si="130"/>
        <v>0</v>
      </c>
      <c r="BE135">
        <f t="shared" si="131"/>
        <v>0</v>
      </c>
      <c r="BF135">
        <f t="shared" si="132"/>
        <v>1</v>
      </c>
      <c r="BG135">
        <f t="shared" si="133"/>
        <v>0</v>
      </c>
      <c r="BH135">
        <f t="shared" si="134"/>
        <v>0</v>
      </c>
      <c r="BI135">
        <f t="shared" si="135"/>
        <v>0</v>
      </c>
      <c r="BJ135">
        <f t="shared" si="136"/>
        <v>0</v>
      </c>
      <c r="BK135">
        <f t="shared" si="137"/>
        <v>0</v>
      </c>
      <c r="BL135">
        <f t="shared" si="138"/>
        <v>1</v>
      </c>
      <c r="BM135">
        <f t="shared" si="139"/>
        <v>0</v>
      </c>
      <c r="BN135">
        <f t="shared" si="140"/>
        <v>1</v>
      </c>
      <c r="BO135">
        <f t="shared" si="141"/>
        <v>0</v>
      </c>
      <c r="BP135">
        <f t="shared" si="142"/>
        <v>1</v>
      </c>
      <c r="BQ135">
        <f t="shared" si="143"/>
        <v>0</v>
      </c>
      <c r="BR135">
        <v>1</v>
      </c>
      <c r="BS135">
        <v>1</v>
      </c>
      <c r="BT135">
        <v>1</v>
      </c>
      <c r="BU135">
        <v>1</v>
      </c>
      <c r="BV135">
        <v>5</v>
      </c>
      <c r="BW135">
        <v>2</v>
      </c>
      <c r="BX135">
        <v>3</v>
      </c>
      <c r="BY135">
        <v>1</v>
      </c>
      <c r="BZ135">
        <v>1</v>
      </c>
      <c r="CA135">
        <v>5</v>
      </c>
      <c r="CB135">
        <v>5</v>
      </c>
      <c r="CC135">
        <v>1</v>
      </c>
      <c r="CD135" t="s">
        <v>84</v>
      </c>
      <c r="CE135">
        <f t="shared" si="144"/>
        <v>0</v>
      </c>
      <c r="CF135">
        <f t="shared" si="145"/>
        <v>1</v>
      </c>
      <c r="CG135">
        <f t="shared" si="146"/>
        <v>0</v>
      </c>
      <c r="CH135">
        <f t="shared" si="147"/>
        <v>1</v>
      </c>
      <c r="CI135">
        <f t="shared" si="148"/>
        <v>0</v>
      </c>
      <c r="CJ135">
        <f t="shared" si="149"/>
        <v>0</v>
      </c>
      <c r="CL135">
        <v>1</v>
      </c>
      <c r="CM135">
        <v>1</v>
      </c>
      <c r="CN135">
        <v>1</v>
      </c>
      <c r="CO135">
        <v>5</v>
      </c>
      <c r="CP135">
        <v>1</v>
      </c>
      <c r="CQ135">
        <v>5</v>
      </c>
      <c r="CR135">
        <v>1</v>
      </c>
      <c r="CS135">
        <v>2</v>
      </c>
      <c r="CT135">
        <v>3</v>
      </c>
      <c r="CU135">
        <v>4</v>
      </c>
      <c r="CV135">
        <v>5</v>
      </c>
      <c r="CW135">
        <v>6</v>
      </c>
      <c r="CX135">
        <v>7</v>
      </c>
      <c r="CY135">
        <v>0</v>
      </c>
      <c r="CZ135">
        <v>0</v>
      </c>
      <c r="DA135">
        <v>0</v>
      </c>
      <c r="DB135">
        <f t="shared" si="150"/>
        <v>1</v>
      </c>
      <c r="DC135">
        <f t="shared" si="150"/>
        <v>1</v>
      </c>
      <c r="DD135">
        <f t="shared" si="150"/>
        <v>1</v>
      </c>
      <c r="DE135">
        <f t="shared" si="106"/>
        <v>1</v>
      </c>
      <c r="DF135">
        <f t="shared" si="103"/>
        <v>1</v>
      </c>
      <c r="DG135">
        <f t="shared" si="103"/>
        <v>1</v>
      </c>
      <c r="DH135">
        <f t="shared" si="103"/>
        <v>1</v>
      </c>
      <c r="DI135">
        <f t="shared" si="103"/>
        <v>0</v>
      </c>
      <c r="DJ135">
        <f t="shared" si="101"/>
        <v>0</v>
      </c>
      <c r="DK135">
        <f t="shared" si="101"/>
        <v>0</v>
      </c>
      <c r="DL135">
        <f t="shared" si="101"/>
        <v>0</v>
      </c>
      <c r="DM135">
        <v>1</v>
      </c>
      <c r="DN135">
        <v>3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f t="shared" si="151"/>
        <v>1</v>
      </c>
      <c r="DX135">
        <f t="shared" si="151"/>
        <v>0</v>
      </c>
      <c r="DY135">
        <f t="shared" si="151"/>
        <v>1</v>
      </c>
      <c r="DZ135">
        <f t="shared" si="107"/>
        <v>0</v>
      </c>
      <c r="EA135">
        <f t="shared" si="104"/>
        <v>0</v>
      </c>
      <c r="EB135">
        <f t="shared" si="104"/>
        <v>0</v>
      </c>
      <c r="EC135">
        <f t="shared" si="104"/>
        <v>0</v>
      </c>
      <c r="ED135">
        <f t="shared" si="104"/>
        <v>0</v>
      </c>
      <c r="EE135">
        <f t="shared" si="102"/>
        <v>0</v>
      </c>
      <c r="EF135">
        <f t="shared" si="102"/>
        <v>0</v>
      </c>
      <c r="EG135">
        <f t="shared" si="102"/>
        <v>0</v>
      </c>
      <c r="EH135">
        <v>1</v>
      </c>
      <c r="EI135">
        <f t="shared" si="152"/>
        <v>1</v>
      </c>
      <c r="EJ135">
        <v>4</v>
      </c>
      <c r="EK135">
        <v>1</v>
      </c>
      <c r="EL135">
        <v>1</v>
      </c>
      <c r="EM135">
        <v>1</v>
      </c>
      <c r="EN135">
        <v>5</v>
      </c>
      <c r="EO135">
        <v>3</v>
      </c>
      <c r="EP135">
        <v>5</v>
      </c>
      <c r="EQ135">
        <v>1</v>
      </c>
      <c r="ER135">
        <v>1</v>
      </c>
      <c r="ES135">
        <v>1</v>
      </c>
      <c r="ET135">
        <v>1</v>
      </c>
      <c r="EU135">
        <v>5</v>
      </c>
      <c r="EV135">
        <v>1</v>
      </c>
      <c r="EW135">
        <v>3</v>
      </c>
      <c r="EX135">
        <v>3</v>
      </c>
      <c r="EY135">
        <f t="shared" si="153"/>
        <v>0</v>
      </c>
      <c r="EZ135">
        <f t="shared" si="153"/>
        <v>0</v>
      </c>
      <c r="FA135">
        <f t="shared" si="153"/>
        <v>0</v>
      </c>
      <c r="FB135">
        <f t="shared" si="108"/>
        <v>1</v>
      </c>
      <c r="FC135">
        <f t="shared" si="105"/>
        <v>0</v>
      </c>
      <c r="FD135">
        <f t="shared" si="105"/>
        <v>0</v>
      </c>
    </row>
    <row r="136" spans="1:160" x14ac:dyDescent="0.35">
      <c r="A136" t="s">
        <v>258</v>
      </c>
      <c r="B136">
        <v>36.120697020000001</v>
      </c>
      <c r="C136">
        <v>-79.894599909999997</v>
      </c>
      <c r="D136">
        <v>2</v>
      </c>
      <c r="E136">
        <f t="shared" si="109"/>
        <v>0</v>
      </c>
      <c r="F136">
        <v>4</v>
      </c>
      <c r="G136" t="s">
        <v>88</v>
      </c>
      <c r="H136">
        <f t="shared" si="110"/>
        <v>0</v>
      </c>
      <c r="I136">
        <f t="shared" si="111"/>
        <v>1</v>
      </c>
      <c r="J136">
        <f t="shared" si="112"/>
        <v>0</v>
      </c>
      <c r="K136">
        <f t="shared" si="113"/>
        <v>0</v>
      </c>
      <c r="L136">
        <f t="shared" si="114"/>
        <v>0</v>
      </c>
      <c r="M136">
        <f t="shared" si="115"/>
        <v>1</v>
      </c>
      <c r="N136">
        <f t="shared" si="116"/>
        <v>0</v>
      </c>
      <c r="O136">
        <f t="shared" si="117"/>
        <v>0</v>
      </c>
      <c r="P136">
        <v>3</v>
      </c>
      <c r="Q136">
        <v>5</v>
      </c>
      <c r="R136">
        <v>1</v>
      </c>
      <c r="S136">
        <v>1</v>
      </c>
      <c r="T136">
        <v>5</v>
      </c>
      <c r="U136">
        <v>3</v>
      </c>
      <c r="V136">
        <v>5</v>
      </c>
      <c r="W136">
        <v>2</v>
      </c>
      <c r="X136">
        <v>2</v>
      </c>
      <c r="Y136">
        <v>2</v>
      </c>
      <c r="Z136">
        <v>2</v>
      </c>
      <c r="AA136">
        <v>1</v>
      </c>
      <c r="AB136">
        <f t="shared" si="118"/>
        <v>1</v>
      </c>
      <c r="AC136">
        <v>2</v>
      </c>
      <c r="AD136">
        <f t="shared" si="119"/>
        <v>0</v>
      </c>
      <c r="AE136">
        <f t="shared" si="120"/>
        <v>1</v>
      </c>
      <c r="AF136">
        <f t="shared" si="121"/>
        <v>0</v>
      </c>
      <c r="AG136">
        <f t="shared" si="122"/>
        <v>0</v>
      </c>
      <c r="AH136">
        <f t="shared" si="123"/>
        <v>0</v>
      </c>
      <c r="AI136">
        <f t="shared" si="124"/>
        <v>0</v>
      </c>
      <c r="AJ136">
        <v>1</v>
      </c>
      <c r="AK136">
        <f t="shared" si="125"/>
        <v>1</v>
      </c>
      <c r="AL136">
        <v>4</v>
      </c>
      <c r="AM136">
        <v>7</v>
      </c>
      <c r="AN136">
        <v>13</v>
      </c>
      <c r="AO136">
        <v>14</v>
      </c>
      <c r="AP136">
        <v>15</v>
      </c>
      <c r="AQ136">
        <v>16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f t="shared" si="126"/>
        <v>0</v>
      </c>
      <c r="BA136">
        <f t="shared" si="127"/>
        <v>0</v>
      </c>
      <c r="BB136">
        <f t="shared" si="128"/>
        <v>0</v>
      </c>
      <c r="BC136">
        <f t="shared" si="129"/>
        <v>1</v>
      </c>
      <c r="BD136">
        <f t="shared" si="130"/>
        <v>0</v>
      </c>
      <c r="BE136">
        <f t="shared" si="131"/>
        <v>0</v>
      </c>
      <c r="BF136">
        <f t="shared" si="132"/>
        <v>1</v>
      </c>
      <c r="BG136">
        <f t="shared" si="133"/>
        <v>0</v>
      </c>
      <c r="BH136">
        <f t="shared" si="134"/>
        <v>0</v>
      </c>
      <c r="BI136">
        <f t="shared" si="135"/>
        <v>0</v>
      </c>
      <c r="BJ136">
        <f t="shared" si="136"/>
        <v>0</v>
      </c>
      <c r="BK136">
        <f t="shared" si="137"/>
        <v>0</v>
      </c>
      <c r="BL136">
        <f t="shared" si="138"/>
        <v>1</v>
      </c>
      <c r="BM136">
        <f t="shared" si="139"/>
        <v>1</v>
      </c>
      <c r="BN136">
        <f t="shared" si="140"/>
        <v>1</v>
      </c>
      <c r="BO136">
        <f t="shared" si="141"/>
        <v>1</v>
      </c>
      <c r="BP136">
        <f t="shared" si="142"/>
        <v>0</v>
      </c>
      <c r="BQ136">
        <f t="shared" si="143"/>
        <v>0</v>
      </c>
      <c r="BR136">
        <v>3</v>
      </c>
      <c r="BS136">
        <v>1</v>
      </c>
      <c r="BT136">
        <v>2</v>
      </c>
      <c r="BU136">
        <v>1</v>
      </c>
      <c r="BV136">
        <v>2</v>
      </c>
      <c r="BW136">
        <v>3</v>
      </c>
      <c r="BX136">
        <v>5</v>
      </c>
      <c r="BY136">
        <v>3</v>
      </c>
      <c r="BZ136">
        <v>5</v>
      </c>
      <c r="CA136">
        <v>3</v>
      </c>
      <c r="CB136">
        <v>5</v>
      </c>
      <c r="CC136">
        <v>5</v>
      </c>
      <c r="CD136">
        <v>4</v>
      </c>
      <c r="CE136">
        <f t="shared" si="144"/>
        <v>0</v>
      </c>
      <c r="CF136">
        <f t="shared" si="145"/>
        <v>0</v>
      </c>
      <c r="CG136">
        <f t="shared" si="146"/>
        <v>0</v>
      </c>
      <c r="CH136">
        <f t="shared" si="147"/>
        <v>1</v>
      </c>
      <c r="CI136">
        <f t="shared" si="148"/>
        <v>0</v>
      </c>
      <c r="CJ136">
        <f t="shared" si="149"/>
        <v>0</v>
      </c>
      <c r="CL136">
        <v>5</v>
      </c>
      <c r="CM136">
        <v>2</v>
      </c>
      <c r="CN136">
        <v>1</v>
      </c>
      <c r="CO136">
        <v>5</v>
      </c>
      <c r="CP136">
        <v>1</v>
      </c>
      <c r="CQ136">
        <v>5</v>
      </c>
      <c r="CR136">
        <v>1</v>
      </c>
      <c r="CS136">
        <v>2</v>
      </c>
      <c r="CT136">
        <v>3</v>
      </c>
      <c r="CU136">
        <v>4</v>
      </c>
      <c r="CV136">
        <v>6</v>
      </c>
      <c r="CW136">
        <v>7</v>
      </c>
      <c r="CX136">
        <v>0</v>
      </c>
      <c r="CY136">
        <v>0</v>
      </c>
      <c r="CZ136">
        <v>0</v>
      </c>
      <c r="DA136">
        <v>0</v>
      </c>
      <c r="DB136">
        <f t="shared" si="150"/>
        <v>1</v>
      </c>
      <c r="DC136">
        <f t="shared" si="150"/>
        <v>1</v>
      </c>
      <c r="DD136">
        <f t="shared" si="150"/>
        <v>1</v>
      </c>
      <c r="DE136">
        <f t="shared" si="106"/>
        <v>1</v>
      </c>
      <c r="DF136">
        <f t="shared" si="103"/>
        <v>0</v>
      </c>
      <c r="DG136">
        <f t="shared" si="103"/>
        <v>1</v>
      </c>
      <c r="DH136">
        <f t="shared" si="103"/>
        <v>1</v>
      </c>
      <c r="DI136">
        <f t="shared" si="103"/>
        <v>0</v>
      </c>
      <c r="DJ136">
        <f t="shared" si="101"/>
        <v>0</v>
      </c>
      <c r="DK136">
        <f t="shared" si="101"/>
        <v>0</v>
      </c>
      <c r="DL136">
        <f t="shared" si="101"/>
        <v>0</v>
      </c>
      <c r="DM136">
        <v>1</v>
      </c>
      <c r="DN136">
        <v>3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f t="shared" si="151"/>
        <v>1</v>
      </c>
      <c r="DX136">
        <f t="shared" si="151"/>
        <v>0</v>
      </c>
      <c r="DY136">
        <f t="shared" si="151"/>
        <v>1</v>
      </c>
      <c r="DZ136">
        <f t="shared" si="107"/>
        <v>0</v>
      </c>
      <c r="EA136">
        <f t="shared" si="104"/>
        <v>0</v>
      </c>
      <c r="EB136">
        <f t="shared" si="104"/>
        <v>0</v>
      </c>
      <c r="EC136">
        <f t="shared" si="104"/>
        <v>0</v>
      </c>
      <c r="ED136">
        <f t="shared" si="104"/>
        <v>0</v>
      </c>
      <c r="EE136">
        <f t="shared" si="102"/>
        <v>0</v>
      </c>
      <c r="EF136">
        <f t="shared" si="102"/>
        <v>0</v>
      </c>
      <c r="EG136">
        <f t="shared" si="102"/>
        <v>0</v>
      </c>
      <c r="EH136">
        <v>2</v>
      </c>
      <c r="EI136">
        <f t="shared" si="152"/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f t="shared" si="153"/>
        <v>1</v>
      </c>
      <c r="EZ136">
        <f t="shared" si="153"/>
        <v>0</v>
      </c>
      <c r="FA136">
        <f t="shared" si="153"/>
        <v>0</v>
      </c>
      <c r="FB136">
        <f t="shared" si="108"/>
        <v>0</v>
      </c>
      <c r="FC136">
        <f t="shared" si="105"/>
        <v>0</v>
      </c>
      <c r="FD136">
        <f t="shared" si="105"/>
        <v>0</v>
      </c>
    </row>
    <row r="137" spans="1:160" x14ac:dyDescent="0.35">
      <c r="A137" t="s">
        <v>259</v>
      </c>
      <c r="B137">
        <v>47.84350586</v>
      </c>
      <c r="C137">
        <v>-122.19570160000001</v>
      </c>
      <c r="D137">
        <v>2</v>
      </c>
      <c r="E137">
        <f t="shared" si="109"/>
        <v>0</v>
      </c>
      <c r="F137">
        <v>4</v>
      </c>
      <c r="G137" t="s">
        <v>200</v>
      </c>
      <c r="H137">
        <f t="shared" si="110"/>
        <v>0</v>
      </c>
      <c r="I137">
        <f t="shared" si="111"/>
        <v>1</v>
      </c>
      <c r="J137">
        <f t="shared" si="112"/>
        <v>1</v>
      </c>
      <c r="K137">
        <f t="shared" si="113"/>
        <v>1</v>
      </c>
      <c r="L137">
        <f t="shared" si="114"/>
        <v>1</v>
      </c>
      <c r="M137">
        <f t="shared" si="115"/>
        <v>0</v>
      </c>
      <c r="N137">
        <f t="shared" si="116"/>
        <v>0</v>
      </c>
      <c r="O137">
        <f t="shared" si="117"/>
        <v>0</v>
      </c>
      <c r="P137">
        <v>1</v>
      </c>
      <c r="Q137">
        <v>4</v>
      </c>
      <c r="R137">
        <v>3</v>
      </c>
      <c r="S137">
        <v>4</v>
      </c>
      <c r="T137">
        <v>5</v>
      </c>
      <c r="U137">
        <v>5</v>
      </c>
      <c r="V137">
        <v>3</v>
      </c>
      <c r="W137">
        <v>5</v>
      </c>
      <c r="X137">
        <v>5</v>
      </c>
      <c r="Y137">
        <v>5</v>
      </c>
      <c r="Z137">
        <v>5</v>
      </c>
      <c r="AA137">
        <v>1</v>
      </c>
      <c r="AB137">
        <f t="shared" si="118"/>
        <v>1</v>
      </c>
      <c r="AC137" t="s">
        <v>68</v>
      </c>
      <c r="AD137">
        <f t="shared" si="119"/>
        <v>0</v>
      </c>
      <c r="AE137">
        <f t="shared" si="120"/>
        <v>1</v>
      </c>
      <c r="AF137">
        <f t="shared" si="121"/>
        <v>1</v>
      </c>
      <c r="AG137">
        <f t="shared" si="122"/>
        <v>0</v>
      </c>
      <c r="AH137">
        <f t="shared" si="123"/>
        <v>1</v>
      </c>
      <c r="AI137">
        <f t="shared" si="124"/>
        <v>0</v>
      </c>
      <c r="AJ137">
        <v>2</v>
      </c>
      <c r="AK137">
        <f t="shared" si="125"/>
        <v>0</v>
      </c>
      <c r="AL137">
        <v>4</v>
      </c>
      <c r="AM137">
        <v>13</v>
      </c>
      <c r="AN137">
        <v>15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f t="shared" si="126"/>
        <v>0</v>
      </c>
      <c r="BA137">
        <f t="shared" si="127"/>
        <v>0</v>
      </c>
      <c r="BB137">
        <f t="shared" si="128"/>
        <v>0</v>
      </c>
      <c r="BC137">
        <f t="shared" si="129"/>
        <v>1</v>
      </c>
      <c r="BD137">
        <f t="shared" si="130"/>
        <v>0</v>
      </c>
      <c r="BE137">
        <f t="shared" si="131"/>
        <v>0</v>
      </c>
      <c r="BF137">
        <f t="shared" si="132"/>
        <v>0</v>
      </c>
      <c r="BG137">
        <f t="shared" si="133"/>
        <v>0</v>
      </c>
      <c r="BH137">
        <f t="shared" si="134"/>
        <v>0</v>
      </c>
      <c r="BI137">
        <f t="shared" si="135"/>
        <v>0</v>
      </c>
      <c r="BJ137">
        <f t="shared" si="136"/>
        <v>0</v>
      </c>
      <c r="BK137">
        <f t="shared" si="137"/>
        <v>0</v>
      </c>
      <c r="BL137">
        <f t="shared" si="138"/>
        <v>1</v>
      </c>
      <c r="BM137">
        <f t="shared" si="139"/>
        <v>0</v>
      </c>
      <c r="BN137">
        <f t="shared" si="140"/>
        <v>1</v>
      </c>
      <c r="BO137">
        <f t="shared" si="141"/>
        <v>0</v>
      </c>
      <c r="BP137">
        <f t="shared" si="142"/>
        <v>0</v>
      </c>
      <c r="BQ137">
        <f t="shared" si="143"/>
        <v>0</v>
      </c>
      <c r="BR137">
        <v>3</v>
      </c>
      <c r="BS137">
        <v>1</v>
      </c>
      <c r="BT137">
        <v>1</v>
      </c>
      <c r="BU137">
        <v>1</v>
      </c>
      <c r="BV137">
        <v>3</v>
      </c>
      <c r="BW137">
        <v>3</v>
      </c>
      <c r="BX137">
        <v>4</v>
      </c>
      <c r="BY137">
        <v>3</v>
      </c>
      <c r="BZ137">
        <v>2</v>
      </c>
      <c r="CA137">
        <v>4</v>
      </c>
      <c r="CB137">
        <v>2</v>
      </c>
      <c r="CC137">
        <v>1</v>
      </c>
      <c r="CD137" t="s">
        <v>60</v>
      </c>
      <c r="CE137">
        <f t="shared" si="144"/>
        <v>1</v>
      </c>
      <c r="CF137">
        <f t="shared" si="145"/>
        <v>0</v>
      </c>
      <c r="CG137">
        <f t="shared" si="146"/>
        <v>0</v>
      </c>
      <c r="CH137">
        <f t="shared" si="147"/>
        <v>1</v>
      </c>
      <c r="CI137">
        <f t="shared" si="148"/>
        <v>0</v>
      </c>
      <c r="CJ137">
        <f t="shared" si="149"/>
        <v>0</v>
      </c>
      <c r="CL137">
        <v>3</v>
      </c>
      <c r="CM137">
        <v>2</v>
      </c>
      <c r="CN137">
        <v>4</v>
      </c>
      <c r="CO137">
        <v>2</v>
      </c>
      <c r="CP137">
        <v>4</v>
      </c>
      <c r="CQ137">
        <v>5</v>
      </c>
      <c r="CR137">
        <v>1</v>
      </c>
      <c r="CS137">
        <v>2</v>
      </c>
      <c r="CT137">
        <v>3</v>
      </c>
      <c r="CU137">
        <v>4</v>
      </c>
      <c r="CV137">
        <v>6</v>
      </c>
      <c r="CW137">
        <v>7</v>
      </c>
      <c r="CX137">
        <v>9</v>
      </c>
      <c r="CY137">
        <v>0</v>
      </c>
      <c r="CZ137">
        <v>0</v>
      </c>
      <c r="DA137">
        <v>0</v>
      </c>
      <c r="DB137">
        <f t="shared" si="150"/>
        <v>1</v>
      </c>
      <c r="DC137">
        <f t="shared" si="150"/>
        <v>1</v>
      </c>
      <c r="DD137">
        <f t="shared" si="150"/>
        <v>1</v>
      </c>
      <c r="DE137">
        <f t="shared" si="106"/>
        <v>1</v>
      </c>
      <c r="DF137">
        <f t="shared" si="103"/>
        <v>0</v>
      </c>
      <c r="DG137">
        <f t="shared" si="103"/>
        <v>1</v>
      </c>
      <c r="DH137">
        <f t="shared" si="103"/>
        <v>1</v>
      </c>
      <c r="DI137">
        <f t="shared" si="103"/>
        <v>0</v>
      </c>
      <c r="DJ137">
        <f t="shared" si="101"/>
        <v>1</v>
      </c>
      <c r="DK137">
        <f t="shared" si="101"/>
        <v>0</v>
      </c>
      <c r="DL137">
        <f t="shared" si="101"/>
        <v>0</v>
      </c>
      <c r="DM137">
        <v>1</v>
      </c>
      <c r="DN137">
        <v>2</v>
      </c>
      <c r="DO137">
        <v>3</v>
      </c>
      <c r="DP137">
        <v>4</v>
      </c>
      <c r="DQ137">
        <v>6</v>
      </c>
      <c r="DR137">
        <v>7</v>
      </c>
      <c r="DS137">
        <v>0</v>
      </c>
      <c r="DT137">
        <v>0</v>
      </c>
      <c r="DU137">
        <v>0</v>
      </c>
      <c r="DV137">
        <v>0</v>
      </c>
      <c r="DW137">
        <f t="shared" si="151"/>
        <v>1</v>
      </c>
      <c r="DX137">
        <f t="shared" si="151"/>
        <v>1</v>
      </c>
      <c r="DY137">
        <f t="shared" si="151"/>
        <v>1</v>
      </c>
      <c r="DZ137">
        <f t="shared" si="107"/>
        <v>1</v>
      </c>
      <c r="EA137">
        <f t="shared" si="104"/>
        <v>0</v>
      </c>
      <c r="EB137">
        <f t="shared" si="104"/>
        <v>1</v>
      </c>
      <c r="EC137">
        <f t="shared" si="104"/>
        <v>1</v>
      </c>
      <c r="ED137">
        <f t="shared" si="104"/>
        <v>0</v>
      </c>
      <c r="EE137">
        <f t="shared" si="102"/>
        <v>0</v>
      </c>
      <c r="EF137">
        <f t="shared" si="102"/>
        <v>0</v>
      </c>
      <c r="EG137">
        <f t="shared" si="102"/>
        <v>0</v>
      </c>
      <c r="EH137">
        <v>1</v>
      </c>
      <c r="EI137">
        <f t="shared" si="152"/>
        <v>1</v>
      </c>
      <c r="EJ137">
        <v>4</v>
      </c>
      <c r="EK137">
        <v>4</v>
      </c>
      <c r="EL137">
        <v>3</v>
      </c>
      <c r="EM137">
        <v>4</v>
      </c>
      <c r="EN137">
        <v>3</v>
      </c>
      <c r="EO137">
        <v>2</v>
      </c>
      <c r="EP137">
        <v>5</v>
      </c>
      <c r="EQ137">
        <v>4</v>
      </c>
      <c r="ER137">
        <v>4</v>
      </c>
      <c r="ES137">
        <v>3</v>
      </c>
      <c r="ET137">
        <v>4</v>
      </c>
      <c r="EU137">
        <v>4</v>
      </c>
      <c r="EV137">
        <v>2</v>
      </c>
      <c r="EW137">
        <v>2</v>
      </c>
      <c r="EX137" t="s">
        <v>200</v>
      </c>
      <c r="EY137">
        <f t="shared" si="153"/>
        <v>0</v>
      </c>
      <c r="EZ137">
        <f t="shared" si="153"/>
        <v>0</v>
      </c>
      <c r="FA137">
        <f t="shared" si="153"/>
        <v>1</v>
      </c>
      <c r="FB137">
        <f t="shared" si="108"/>
        <v>1</v>
      </c>
      <c r="FC137">
        <f t="shared" si="105"/>
        <v>1</v>
      </c>
      <c r="FD137">
        <f t="shared" si="105"/>
        <v>1</v>
      </c>
    </row>
    <row r="138" spans="1:160" x14ac:dyDescent="0.35">
      <c r="A138" t="s">
        <v>260</v>
      </c>
      <c r="B138">
        <v>43.613494869999997</v>
      </c>
      <c r="C138">
        <v>-116.20349880000001</v>
      </c>
      <c r="D138">
        <v>2</v>
      </c>
      <c r="E138">
        <f t="shared" si="109"/>
        <v>0</v>
      </c>
      <c r="F138">
        <v>4</v>
      </c>
      <c r="G138" t="s">
        <v>122</v>
      </c>
      <c r="H138">
        <f t="shared" si="110"/>
        <v>0</v>
      </c>
      <c r="I138">
        <f t="shared" si="111"/>
        <v>1</v>
      </c>
      <c r="J138">
        <f t="shared" si="112"/>
        <v>0</v>
      </c>
      <c r="K138">
        <f t="shared" si="113"/>
        <v>1</v>
      </c>
      <c r="L138">
        <f t="shared" si="114"/>
        <v>1</v>
      </c>
      <c r="M138">
        <f t="shared" si="115"/>
        <v>0</v>
      </c>
      <c r="N138">
        <f t="shared" si="116"/>
        <v>0</v>
      </c>
      <c r="O138">
        <f t="shared" si="117"/>
        <v>0</v>
      </c>
      <c r="P138">
        <v>4</v>
      </c>
      <c r="Q138">
        <v>1</v>
      </c>
      <c r="R138">
        <v>2</v>
      </c>
      <c r="S138">
        <v>4</v>
      </c>
      <c r="T138">
        <v>5</v>
      </c>
      <c r="U138">
        <v>2</v>
      </c>
      <c r="V138">
        <v>4</v>
      </c>
      <c r="W138">
        <v>3</v>
      </c>
      <c r="X138">
        <v>2</v>
      </c>
      <c r="Y138">
        <v>4</v>
      </c>
      <c r="Z138">
        <v>3</v>
      </c>
      <c r="AA138">
        <v>1</v>
      </c>
      <c r="AB138">
        <f t="shared" si="118"/>
        <v>1</v>
      </c>
      <c r="AC138" t="s">
        <v>94</v>
      </c>
      <c r="AD138">
        <f t="shared" si="119"/>
        <v>1</v>
      </c>
      <c r="AE138">
        <f t="shared" si="120"/>
        <v>1</v>
      </c>
      <c r="AF138">
        <f t="shared" si="121"/>
        <v>0</v>
      </c>
      <c r="AG138">
        <f t="shared" si="122"/>
        <v>0</v>
      </c>
      <c r="AH138">
        <f t="shared" si="123"/>
        <v>1</v>
      </c>
      <c r="AI138">
        <f t="shared" si="124"/>
        <v>0</v>
      </c>
      <c r="AJ138">
        <v>1</v>
      </c>
      <c r="AK138">
        <f t="shared" si="125"/>
        <v>1</v>
      </c>
      <c r="AL138">
        <v>10</v>
      </c>
      <c r="AM138">
        <v>15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f t="shared" si="126"/>
        <v>0</v>
      </c>
      <c r="BA138">
        <f t="shared" si="127"/>
        <v>0</v>
      </c>
      <c r="BB138">
        <f t="shared" si="128"/>
        <v>0</v>
      </c>
      <c r="BC138">
        <f t="shared" si="129"/>
        <v>0</v>
      </c>
      <c r="BD138">
        <f t="shared" si="130"/>
        <v>0</v>
      </c>
      <c r="BE138">
        <f t="shared" si="131"/>
        <v>0</v>
      </c>
      <c r="BF138">
        <f t="shared" si="132"/>
        <v>0</v>
      </c>
      <c r="BG138">
        <f t="shared" si="133"/>
        <v>0</v>
      </c>
      <c r="BH138">
        <f t="shared" si="134"/>
        <v>0</v>
      </c>
      <c r="BI138">
        <f t="shared" si="135"/>
        <v>1</v>
      </c>
      <c r="BJ138">
        <f t="shared" si="136"/>
        <v>0</v>
      </c>
      <c r="BK138">
        <f t="shared" si="137"/>
        <v>0</v>
      </c>
      <c r="BL138">
        <f t="shared" si="138"/>
        <v>0</v>
      </c>
      <c r="BM138">
        <f t="shared" si="139"/>
        <v>0</v>
      </c>
      <c r="BN138">
        <f t="shared" si="140"/>
        <v>1</v>
      </c>
      <c r="BO138">
        <f t="shared" si="141"/>
        <v>0</v>
      </c>
      <c r="BP138">
        <f t="shared" si="142"/>
        <v>0</v>
      </c>
      <c r="BQ138">
        <f t="shared" si="143"/>
        <v>0</v>
      </c>
      <c r="BR138">
        <v>2</v>
      </c>
      <c r="BS138">
        <v>3</v>
      </c>
      <c r="BT138">
        <v>1</v>
      </c>
      <c r="BU138">
        <v>3</v>
      </c>
      <c r="BV138">
        <v>3</v>
      </c>
      <c r="BW138">
        <v>2</v>
      </c>
      <c r="BX138">
        <v>2</v>
      </c>
      <c r="BY138">
        <v>1</v>
      </c>
      <c r="BZ138">
        <v>2</v>
      </c>
      <c r="CA138">
        <v>2</v>
      </c>
      <c r="CB138">
        <v>2</v>
      </c>
      <c r="CC138">
        <v>2</v>
      </c>
      <c r="CD138">
        <v>6</v>
      </c>
      <c r="CE138">
        <f t="shared" si="144"/>
        <v>0</v>
      </c>
      <c r="CF138">
        <f t="shared" si="145"/>
        <v>0</v>
      </c>
      <c r="CG138">
        <f t="shared" si="146"/>
        <v>0</v>
      </c>
      <c r="CH138">
        <f t="shared" si="147"/>
        <v>0</v>
      </c>
      <c r="CI138">
        <f t="shared" si="148"/>
        <v>0</v>
      </c>
      <c r="CJ138">
        <f t="shared" si="149"/>
        <v>1</v>
      </c>
      <c r="CK138" t="s">
        <v>179</v>
      </c>
      <c r="CL138">
        <v>4</v>
      </c>
      <c r="CM138">
        <v>2</v>
      </c>
      <c r="CN138">
        <v>2</v>
      </c>
      <c r="CO138">
        <v>5</v>
      </c>
      <c r="CP138">
        <v>2</v>
      </c>
      <c r="CQ138">
        <v>4</v>
      </c>
      <c r="CR138">
        <v>1</v>
      </c>
      <c r="CS138">
        <v>2</v>
      </c>
      <c r="CT138">
        <v>3</v>
      </c>
      <c r="CU138">
        <v>4</v>
      </c>
      <c r="CV138">
        <v>6</v>
      </c>
      <c r="CW138">
        <v>7</v>
      </c>
      <c r="CX138">
        <v>9</v>
      </c>
      <c r="CY138">
        <v>0</v>
      </c>
      <c r="CZ138">
        <v>0</v>
      </c>
      <c r="DA138">
        <v>0</v>
      </c>
      <c r="DB138">
        <f t="shared" si="150"/>
        <v>1</v>
      </c>
      <c r="DC138">
        <f t="shared" si="150"/>
        <v>1</v>
      </c>
      <c r="DD138">
        <f t="shared" si="150"/>
        <v>1</v>
      </c>
      <c r="DE138">
        <f t="shared" si="106"/>
        <v>1</v>
      </c>
      <c r="DF138">
        <f t="shared" si="103"/>
        <v>0</v>
      </c>
      <c r="DG138">
        <f t="shared" si="103"/>
        <v>1</v>
      </c>
      <c r="DH138">
        <f t="shared" si="103"/>
        <v>1</v>
      </c>
      <c r="DI138">
        <f t="shared" si="103"/>
        <v>0</v>
      </c>
      <c r="DJ138">
        <f t="shared" si="101"/>
        <v>1</v>
      </c>
      <c r="DK138">
        <f t="shared" si="101"/>
        <v>0</v>
      </c>
      <c r="DL138">
        <f t="shared" si="101"/>
        <v>0</v>
      </c>
      <c r="DM138">
        <v>1</v>
      </c>
      <c r="DN138">
        <v>3</v>
      </c>
      <c r="DO138">
        <v>4</v>
      </c>
      <c r="DP138">
        <v>7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f t="shared" si="151"/>
        <v>1</v>
      </c>
      <c r="DX138">
        <f t="shared" si="151"/>
        <v>0</v>
      </c>
      <c r="DY138">
        <f t="shared" si="151"/>
        <v>1</v>
      </c>
      <c r="DZ138">
        <f t="shared" si="107"/>
        <v>1</v>
      </c>
      <c r="EA138">
        <f t="shared" si="104"/>
        <v>0</v>
      </c>
      <c r="EB138">
        <f t="shared" si="104"/>
        <v>0</v>
      </c>
      <c r="EC138">
        <f t="shared" si="104"/>
        <v>1</v>
      </c>
      <c r="ED138">
        <f t="shared" si="104"/>
        <v>0</v>
      </c>
      <c r="EE138">
        <f t="shared" si="102"/>
        <v>0</v>
      </c>
      <c r="EF138">
        <f t="shared" si="102"/>
        <v>0</v>
      </c>
      <c r="EG138">
        <f t="shared" si="102"/>
        <v>0</v>
      </c>
      <c r="EH138">
        <v>2</v>
      </c>
      <c r="EI138">
        <f t="shared" si="152"/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f t="shared" si="153"/>
        <v>1</v>
      </c>
      <c r="EZ138">
        <f t="shared" si="153"/>
        <v>0</v>
      </c>
      <c r="FA138">
        <f t="shared" si="153"/>
        <v>0</v>
      </c>
      <c r="FB138">
        <f t="shared" si="108"/>
        <v>0</v>
      </c>
      <c r="FC138">
        <f t="shared" si="105"/>
        <v>0</v>
      </c>
      <c r="FD138">
        <f t="shared" si="105"/>
        <v>0</v>
      </c>
    </row>
    <row r="139" spans="1:160" x14ac:dyDescent="0.35">
      <c r="A139" t="s">
        <v>261</v>
      </c>
      <c r="B139">
        <v>40.702102660000001</v>
      </c>
      <c r="C139">
        <v>-73.706199650000002</v>
      </c>
      <c r="D139">
        <v>2</v>
      </c>
      <c r="E139">
        <f t="shared" si="109"/>
        <v>0</v>
      </c>
      <c r="F139">
        <v>3</v>
      </c>
      <c r="G139" t="s">
        <v>107</v>
      </c>
      <c r="H139">
        <f t="shared" si="110"/>
        <v>1</v>
      </c>
      <c r="I139">
        <f t="shared" si="111"/>
        <v>1</v>
      </c>
      <c r="J139">
        <f t="shared" si="112"/>
        <v>0</v>
      </c>
      <c r="K139">
        <f t="shared" si="113"/>
        <v>1</v>
      </c>
      <c r="L139">
        <f t="shared" si="114"/>
        <v>0</v>
      </c>
      <c r="M139">
        <f t="shared" si="115"/>
        <v>0</v>
      </c>
      <c r="N139">
        <f t="shared" si="116"/>
        <v>0</v>
      </c>
      <c r="O139">
        <f t="shared" si="117"/>
        <v>0</v>
      </c>
      <c r="P139">
        <v>3</v>
      </c>
      <c r="Q139">
        <v>4</v>
      </c>
      <c r="R139">
        <v>2</v>
      </c>
      <c r="S139">
        <v>4</v>
      </c>
      <c r="T139">
        <v>4</v>
      </c>
      <c r="U139">
        <v>2</v>
      </c>
      <c r="V139">
        <v>4</v>
      </c>
      <c r="W139">
        <v>2</v>
      </c>
      <c r="X139">
        <v>4</v>
      </c>
      <c r="Y139">
        <v>1</v>
      </c>
      <c r="Z139">
        <v>4</v>
      </c>
      <c r="AA139">
        <v>1</v>
      </c>
      <c r="AB139">
        <f t="shared" si="118"/>
        <v>1</v>
      </c>
      <c r="AC139" t="s">
        <v>237</v>
      </c>
      <c r="AD139">
        <f t="shared" si="119"/>
        <v>1</v>
      </c>
      <c r="AE139">
        <f t="shared" si="120"/>
        <v>0</v>
      </c>
      <c r="AF139">
        <f t="shared" si="121"/>
        <v>0</v>
      </c>
      <c r="AG139">
        <f t="shared" si="122"/>
        <v>0</v>
      </c>
      <c r="AH139">
        <f t="shared" si="123"/>
        <v>1</v>
      </c>
      <c r="AI139">
        <f t="shared" si="124"/>
        <v>0</v>
      </c>
      <c r="AJ139">
        <v>2</v>
      </c>
      <c r="AK139">
        <f t="shared" si="125"/>
        <v>0</v>
      </c>
      <c r="AL139">
        <v>3</v>
      </c>
      <c r="AM139">
        <v>10</v>
      </c>
      <c r="AN139">
        <v>13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f t="shared" si="126"/>
        <v>0</v>
      </c>
      <c r="BA139">
        <f t="shared" si="127"/>
        <v>0</v>
      </c>
      <c r="BB139">
        <f t="shared" si="128"/>
        <v>1</v>
      </c>
      <c r="BC139">
        <f t="shared" si="129"/>
        <v>0</v>
      </c>
      <c r="BD139">
        <f t="shared" si="130"/>
        <v>0</v>
      </c>
      <c r="BE139">
        <f t="shared" si="131"/>
        <v>0</v>
      </c>
      <c r="BF139">
        <f t="shared" si="132"/>
        <v>0</v>
      </c>
      <c r="BG139">
        <f t="shared" si="133"/>
        <v>0</v>
      </c>
      <c r="BH139">
        <f t="shared" si="134"/>
        <v>0</v>
      </c>
      <c r="BI139">
        <f t="shared" si="135"/>
        <v>1</v>
      </c>
      <c r="BJ139">
        <f t="shared" si="136"/>
        <v>0</v>
      </c>
      <c r="BK139">
        <f t="shared" si="137"/>
        <v>0</v>
      </c>
      <c r="BL139">
        <f t="shared" si="138"/>
        <v>1</v>
      </c>
      <c r="BM139">
        <f t="shared" si="139"/>
        <v>0</v>
      </c>
      <c r="BN139">
        <f t="shared" si="140"/>
        <v>0</v>
      </c>
      <c r="BO139">
        <f t="shared" si="141"/>
        <v>0</v>
      </c>
      <c r="BP139">
        <f t="shared" si="142"/>
        <v>0</v>
      </c>
      <c r="BQ139">
        <f t="shared" si="143"/>
        <v>0</v>
      </c>
      <c r="BR139">
        <v>3</v>
      </c>
      <c r="BS139">
        <v>2</v>
      </c>
      <c r="BT139">
        <v>2</v>
      </c>
      <c r="BU139">
        <v>2</v>
      </c>
      <c r="BV139">
        <v>4</v>
      </c>
      <c r="BW139">
        <v>3</v>
      </c>
      <c r="BX139">
        <v>2</v>
      </c>
      <c r="BY139">
        <v>3</v>
      </c>
      <c r="BZ139">
        <v>2</v>
      </c>
      <c r="CA139">
        <v>4</v>
      </c>
      <c r="CB139">
        <v>4</v>
      </c>
      <c r="CC139">
        <v>2</v>
      </c>
      <c r="CD139" t="s">
        <v>84</v>
      </c>
      <c r="CE139">
        <f t="shared" si="144"/>
        <v>0</v>
      </c>
      <c r="CF139">
        <f t="shared" si="145"/>
        <v>1</v>
      </c>
      <c r="CG139">
        <f t="shared" si="146"/>
        <v>0</v>
      </c>
      <c r="CH139">
        <f t="shared" si="147"/>
        <v>1</v>
      </c>
      <c r="CI139">
        <f t="shared" si="148"/>
        <v>0</v>
      </c>
      <c r="CJ139">
        <f t="shared" si="149"/>
        <v>0</v>
      </c>
      <c r="CL139">
        <v>3</v>
      </c>
      <c r="CM139">
        <v>4</v>
      </c>
      <c r="CN139">
        <v>2</v>
      </c>
      <c r="CO139">
        <v>5</v>
      </c>
      <c r="CP139">
        <v>3</v>
      </c>
      <c r="CQ139">
        <v>3</v>
      </c>
      <c r="CR139">
        <v>1</v>
      </c>
      <c r="CS139">
        <v>2</v>
      </c>
      <c r="CT139">
        <v>4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f t="shared" si="150"/>
        <v>1</v>
      </c>
      <c r="DC139">
        <f t="shared" si="150"/>
        <v>1</v>
      </c>
      <c r="DD139">
        <f t="shared" si="150"/>
        <v>0</v>
      </c>
      <c r="DE139">
        <f t="shared" si="106"/>
        <v>1</v>
      </c>
      <c r="DF139">
        <f t="shared" si="103"/>
        <v>0</v>
      </c>
      <c r="DG139">
        <f t="shared" si="103"/>
        <v>0</v>
      </c>
      <c r="DH139">
        <f t="shared" si="103"/>
        <v>0</v>
      </c>
      <c r="DI139">
        <f t="shared" si="103"/>
        <v>0</v>
      </c>
      <c r="DJ139">
        <f t="shared" si="101"/>
        <v>0</v>
      </c>
      <c r="DK139">
        <f t="shared" si="101"/>
        <v>0</v>
      </c>
      <c r="DL139">
        <f t="shared" si="101"/>
        <v>0</v>
      </c>
      <c r="DM139">
        <v>1</v>
      </c>
      <c r="DN139">
        <v>2</v>
      </c>
      <c r="DO139">
        <v>3</v>
      </c>
      <c r="DP139">
        <v>4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f t="shared" si="151"/>
        <v>1</v>
      </c>
      <c r="DX139">
        <f t="shared" si="151"/>
        <v>1</v>
      </c>
      <c r="DY139">
        <f t="shared" si="151"/>
        <v>1</v>
      </c>
      <c r="DZ139">
        <f t="shared" si="107"/>
        <v>1</v>
      </c>
      <c r="EA139">
        <f t="shared" si="104"/>
        <v>0</v>
      </c>
      <c r="EB139">
        <f t="shared" si="104"/>
        <v>0</v>
      </c>
      <c r="EC139">
        <f t="shared" si="104"/>
        <v>0</v>
      </c>
      <c r="ED139">
        <f t="shared" si="104"/>
        <v>0</v>
      </c>
      <c r="EE139">
        <f t="shared" si="102"/>
        <v>0</v>
      </c>
      <c r="EF139">
        <f t="shared" si="102"/>
        <v>0</v>
      </c>
      <c r="EG139">
        <f t="shared" si="102"/>
        <v>0</v>
      </c>
      <c r="EH139">
        <v>1</v>
      </c>
      <c r="EI139">
        <f t="shared" si="152"/>
        <v>1</v>
      </c>
      <c r="EJ139">
        <v>4</v>
      </c>
      <c r="EK139">
        <v>4</v>
      </c>
      <c r="EL139">
        <v>4</v>
      </c>
      <c r="EM139">
        <v>4</v>
      </c>
      <c r="EN139">
        <v>3</v>
      </c>
      <c r="EO139">
        <v>3</v>
      </c>
      <c r="EP139">
        <v>4</v>
      </c>
      <c r="EQ139">
        <v>3</v>
      </c>
      <c r="ER139">
        <v>3</v>
      </c>
      <c r="ES139">
        <v>3</v>
      </c>
      <c r="ET139">
        <v>4</v>
      </c>
      <c r="EU139">
        <v>4</v>
      </c>
      <c r="EV139">
        <v>2</v>
      </c>
      <c r="EW139">
        <v>2</v>
      </c>
      <c r="EX139">
        <v>1</v>
      </c>
      <c r="EY139">
        <f t="shared" si="153"/>
        <v>0</v>
      </c>
      <c r="EZ139">
        <f t="shared" si="153"/>
        <v>1</v>
      </c>
      <c r="FA139">
        <f t="shared" si="153"/>
        <v>0</v>
      </c>
      <c r="FB139">
        <f t="shared" si="108"/>
        <v>0</v>
      </c>
      <c r="FC139">
        <f t="shared" si="105"/>
        <v>0</v>
      </c>
      <c r="FD139">
        <f t="shared" si="105"/>
        <v>0</v>
      </c>
    </row>
    <row r="140" spans="1:160" x14ac:dyDescent="0.35">
      <c r="A140" t="s">
        <v>262</v>
      </c>
      <c r="B140">
        <v>37.751007080000001</v>
      </c>
      <c r="C140">
        <v>-97.821998600000001</v>
      </c>
      <c r="D140">
        <v>1</v>
      </c>
      <c r="E140">
        <f t="shared" si="109"/>
        <v>1</v>
      </c>
      <c r="F140">
        <v>4</v>
      </c>
      <c r="G140">
        <v>6</v>
      </c>
      <c r="H140">
        <f t="shared" si="110"/>
        <v>0</v>
      </c>
      <c r="I140">
        <f t="shared" si="111"/>
        <v>0</v>
      </c>
      <c r="J140">
        <f t="shared" si="112"/>
        <v>0</v>
      </c>
      <c r="K140">
        <f t="shared" si="113"/>
        <v>0</v>
      </c>
      <c r="L140">
        <f t="shared" si="114"/>
        <v>0</v>
      </c>
      <c r="M140">
        <f t="shared" si="115"/>
        <v>1</v>
      </c>
      <c r="N140">
        <f t="shared" si="116"/>
        <v>0</v>
      </c>
      <c r="O140">
        <f t="shared" si="117"/>
        <v>0</v>
      </c>
      <c r="P140">
        <v>5</v>
      </c>
      <c r="Q140">
        <v>4</v>
      </c>
      <c r="R140">
        <v>4</v>
      </c>
      <c r="S140">
        <v>4</v>
      </c>
      <c r="T140">
        <v>3</v>
      </c>
      <c r="U140">
        <v>4</v>
      </c>
      <c r="V140">
        <v>4</v>
      </c>
      <c r="W140">
        <v>4</v>
      </c>
      <c r="X140">
        <v>4</v>
      </c>
      <c r="Y140">
        <v>5</v>
      </c>
      <c r="Z140">
        <v>5</v>
      </c>
      <c r="AA140">
        <v>1</v>
      </c>
      <c r="AB140">
        <f t="shared" si="118"/>
        <v>1</v>
      </c>
      <c r="AC140" t="s">
        <v>122</v>
      </c>
      <c r="AD140">
        <f t="shared" si="119"/>
        <v>0</v>
      </c>
      <c r="AE140">
        <f t="shared" si="120"/>
        <v>1</v>
      </c>
      <c r="AF140">
        <f t="shared" si="121"/>
        <v>0</v>
      </c>
      <c r="AG140">
        <f t="shared" si="122"/>
        <v>1</v>
      </c>
      <c r="AH140">
        <f t="shared" si="123"/>
        <v>1</v>
      </c>
      <c r="AI140">
        <f t="shared" si="124"/>
        <v>0</v>
      </c>
      <c r="AJ140">
        <v>1</v>
      </c>
      <c r="AK140">
        <f t="shared" si="125"/>
        <v>1</v>
      </c>
      <c r="AL140">
        <v>3</v>
      </c>
      <c r="AM140">
        <v>6</v>
      </c>
      <c r="AN140">
        <v>12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f t="shared" si="126"/>
        <v>0</v>
      </c>
      <c r="BA140">
        <f t="shared" si="127"/>
        <v>0</v>
      </c>
      <c r="BB140">
        <f t="shared" si="128"/>
        <v>1</v>
      </c>
      <c r="BC140">
        <f t="shared" si="129"/>
        <v>0</v>
      </c>
      <c r="BD140">
        <f t="shared" si="130"/>
        <v>0</v>
      </c>
      <c r="BE140">
        <f t="shared" si="131"/>
        <v>1</v>
      </c>
      <c r="BF140">
        <f t="shared" si="132"/>
        <v>0</v>
      </c>
      <c r="BG140">
        <f t="shared" si="133"/>
        <v>0</v>
      </c>
      <c r="BH140">
        <f t="shared" si="134"/>
        <v>0</v>
      </c>
      <c r="BI140">
        <f t="shared" si="135"/>
        <v>0</v>
      </c>
      <c r="BJ140">
        <f t="shared" si="136"/>
        <v>0</v>
      </c>
      <c r="BK140">
        <f t="shared" si="137"/>
        <v>1</v>
      </c>
      <c r="BL140">
        <f t="shared" si="138"/>
        <v>0</v>
      </c>
      <c r="BM140">
        <f t="shared" si="139"/>
        <v>0</v>
      </c>
      <c r="BN140">
        <f t="shared" si="140"/>
        <v>0</v>
      </c>
      <c r="BO140">
        <f t="shared" si="141"/>
        <v>0</v>
      </c>
      <c r="BP140">
        <f t="shared" si="142"/>
        <v>0</v>
      </c>
      <c r="BQ140">
        <f t="shared" si="143"/>
        <v>0</v>
      </c>
      <c r="BR140">
        <v>4</v>
      </c>
      <c r="BS140">
        <v>4</v>
      </c>
      <c r="BT140">
        <v>3</v>
      </c>
      <c r="BU140">
        <v>4</v>
      </c>
      <c r="BV140">
        <v>4</v>
      </c>
      <c r="BW140">
        <v>4</v>
      </c>
      <c r="BX140">
        <v>3</v>
      </c>
      <c r="BY140">
        <v>3</v>
      </c>
      <c r="BZ140">
        <v>3</v>
      </c>
      <c r="CA140">
        <v>4</v>
      </c>
      <c r="CB140">
        <v>4</v>
      </c>
      <c r="CC140">
        <v>4</v>
      </c>
      <c r="CD140">
        <v>2</v>
      </c>
      <c r="CE140">
        <f t="shared" si="144"/>
        <v>0</v>
      </c>
      <c r="CF140">
        <f t="shared" si="145"/>
        <v>1</v>
      </c>
      <c r="CG140">
        <f t="shared" si="146"/>
        <v>0</v>
      </c>
      <c r="CH140">
        <f t="shared" si="147"/>
        <v>0</v>
      </c>
      <c r="CI140">
        <f t="shared" si="148"/>
        <v>0</v>
      </c>
      <c r="CJ140">
        <f t="shared" si="149"/>
        <v>0</v>
      </c>
      <c r="CL140">
        <v>4</v>
      </c>
      <c r="CM140">
        <v>4</v>
      </c>
      <c r="CN140">
        <v>3</v>
      </c>
      <c r="CO140">
        <v>4</v>
      </c>
      <c r="CP140">
        <v>4</v>
      </c>
      <c r="CQ140">
        <v>4</v>
      </c>
      <c r="CR140">
        <v>3</v>
      </c>
      <c r="CS140">
        <v>6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f t="shared" si="150"/>
        <v>0</v>
      </c>
      <c r="DC140">
        <f t="shared" si="150"/>
        <v>0</v>
      </c>
      <c r="DD140">
        <f t="shared" si="150"/>
        <v>1</v>
      </c>
      <c r="DE140">
        <f t="shared" si="106"/>
        <v>0</v>
      </c>
      <c r="DF140">
        <f t="shared" si="103"/>
        <v>0</v>
      </c>
      <c r="DG140">
        <f t="shared" si="103"/>
        <v>1</v>
      </c>
      <c r="DH140">
        <f t="shared" si="103"/>
        <v>0</v>
      </c>
      <c r="DI140">
        <f t="shared" si="103"/>
        <v>0</v>
      </c>
      <c r="DJ140">
        <f t="shared" si="101"/>
        <v>0</v>
      </c>
      <c r="DK140">
        <f t="shared" si="101"/>
        <v>0</v>
      </c>
      <c r="DL140">
        <f t="shared" si="101"/>
        <v>0</v>
      </c>
      <c r="DM140">
        <v>1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f t="shared" si="151"/>
        <v>1</v>
      </c>
      <c r="DX140">
        <f t="shared" si="151"/>
        <v>0</v>
      </c>
      <c r="DY140">
        <f t="shared" si="151"/>
        <v>0</v>
      </c>
      <c r="DZ140">
        <f t="shared" si="107"/>
        <v>0</v>
      </c>
      <c r="EA140">
        <f t="shared" si="104"/>
        <v>0</v>
      </c>
      <c r="EB140">
        <f t="shared" si="104"/>
        <v>0</v>
      </c>
      <c r="EC140">
        <f t="shared" si="104"/>
        <v>0</v>
      </c>
      <c r="ED140">
        <f t="shared" si="104"/>
        <v>0</v>
      </c>
      <c r="EE140">
        <f t="shared" si="102"/>
        <v>0</v>
      </c>
      <c r="EF140">
        <f t="shared" si="102"/>
        <v>0</v>
      </c>
      <c r="EG140">
        <f t="shared" si="102"/>
        <v>0</v>
      </c>
      <c r="EH140">
        <v>1</v>
      </c>
      <c r="EI140">
        <f t="shared" si="152"/>
        <v>1</v>
      </c>
      <c r="EJ140">
        <v>1</v>
      </c>
      <c r="EK140">
        <v>4</v>
      </c>
      <c r="EL140">
        <v>3</v>
      </c>
      <c r="EM140">
        <v>3</v>
      </c>
      <c r="EN140">
        <v>3</v>
      </c>
      <c r="EO140">
        <v>4</v>
      </c>
      <c r="EP140">
        <v>4</v>
      </c>
      <c r="EQ140">
        <v>3</v>
      </c>
      <c r="ER140">
        <v>3</v>
      </c>
      <c r="ES140">
        <v>4</v>
      </c>
      <c r="ET140">
        <v>4</v>
      </c>
      <c r="EU140">
        <v>4</v>
      </c>
      <c r="EV140">
        <v>4</v>
      </c>
      <c r="EW140">
        <v>4</v>
      </c>
      <c r="EX140" t="s">
        <v>111</v>
      </c>
      <c r="EY140">
        <f t="shared" si="153"/>
        <v>0</v>
      </c>
      <c r="EZ140">
        <f t="shared" si="153"/>
        <v>1</v>
      </c>
      <c r="FA140">
        <f t="shared" si="153"/>
        <v>0</v>
      </c>
      <c r="FB140">
        <f t="shared" si="108"/>
        <v>1</v>
      </c>
      <c r="FC140">
        <f t="shared" si="105"/>
        <v>0</v>
      </c>
      <c r="FD140">
        <f t="shared" si="105"/>
        <v>0</v>
      </c>
    </row>
    <row r="141" spans="1:160" x14ac:dyDescent="0.35">
      <c r="A141" t="s">
        <v>263</v>
      </c>
      <c r="B141">
        <v>39.965301510000003</v>
      </c>
      <c r="C141">
        <v>-83.023498540000006</v>
      </c>
      <c r="D141">
        <v>1</v>
      </c>
      <c r="E141">
        <f t="shared" si="109"/>
        <v>1</v>
      </c>
      <c r="F141">
        <v>5</v>
      </c>
      <c r="G141" t="s">
        <v>80</v>
      </c>
      <c r="H141">
        <f t="shared" si="110"/>
        <v>1</v>
      </c>
      <c r="I141">
        <f t="shared" si="111"/>
        <v>1</v>
      </c>
      <c r="J141">
        <f t="shared" si="112"/>
        <v>1</v>
      </c>
      <c r="K141">
        <f t="shared" si="113"/>
        <v>1</v>
      </c>
      <c r="L141">
        <f t="shared" si="114"/>
        <v>1</v>
      </c>
      <c r="M141">
        <f t="shared" si="115"/>
        <v>1</v>
      </c>
      <c r="N141">
        <f t="shared" si="116"/>
        <v>0</v>
      </c>
      <c r="O141">
        <f t="shared" si="117"/>
        <v>0</v>
      </c>
      <c r="P141">
        <v>3</v>
      </c>
      <c r="Q141">
        <v>3</v>
      </c>
      <c r="R141">
        <v>5</v>
      </c>
      <c r="S141">
        <v>5</v>
      </c>
      <c r="T141">
        <v>4</v>
      </c>
      <c r="U141">
        <v>2</v>
      </c>
      <c r="V141">
        <v>4</v>
      </c>
      <c r="W141">
        <v>5</v>
      </c>
      <c r="X141">
        <v>4</v>
      </c>
      <c r="Y141">
        <v>3</v>
      </c>
      <c r="Z141">
        <v>5</v>
      </c>
      <c r="AA141">
        <v>1</v>
      </c>
      <c r="AB141">
        <f t="shared" si="118"/>
        <v>1</v>
      </c>
      <c r="AC141" t="s">
        <v>76</v>
      </c>
      <c r="AD141">
        <f t="shared" si="119"/>
        <v>1</v>
      </c>
      <c r="AE141">
        <f t="shared" si="120"/>
        <v>1</v>
      </c>
      <c r="AF141">
        <f t="shared" si="121"/>
        <v>1</v>
      </c>
      <c r="AG141">
        <f t="shared" si="122"/>
        <v>0</v>
      </c>
      <c r="AH141">
        <f t="shared" si="123"/>
        <v>0</v>
      </c>
      <c r="AI141">
        <f t="shared" si="124"/>
        <v>0</v>
      </c>
      <c r="AJ141">
        <v>1</v>
      </c>
      <c r="AK141">
        <f t="shared" si="125"/>
        <v>1</v>
      </c>
      <c r="AL141">
        <v>2</v>
      </c>
      <c r="AM141">
        <v>12</v>
      </c>
      <c r="AN141">
        <v>15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f t="shared" si="126"/>
        <v>0</v>
      </c>
      <c r="BA141">
        <f t="shared" si="127"/>
        <v>1</v>
      </c>
      <c r="BB141">
        <f t="shared" si="128"/>
        <v>0</v>
      </c>
      <c r="BC141">
        <f t="shared" si="129"/>
        <v>0</v>
      </c>
      <c r="BD141">
        <f t="shared" si="130"/>
        <v>0</v>
      </c>
      <c r="BE141">
        <f t="shared" si="131"/>
        <v>0</v>
      </c>
      <c r="BF141">
        <f t="shared" si="132"/>
        <v>0</v>
      </c>
      <c r="BG141">
        <f t="shared" si="133"/>
        <v>0</v>
      </c>
      <c r="BH141">
        <f t="shared" si="134"/>
        <v>0</v>
      </c>
      <c r="BI141">
        <f t="shared" si="135"/>
        <v>0</v>
      </c>
      <c r="BJ141">
        <f t="shared" si="136"/>
        <v>0</v>
      </c>
      <c r="BK141">
        <f t="shared" si="137"/>
        <v>1</v>
      </c>
      <c r="BL141">
        <f t="shared" si="138"/>
        <v>0</v>
      </c>
      <c r="BM141">
        <f t="shared" si="139"/>
        <v>0</v>
      </c>
      <c r="BN141">
        <f t="shared" si="140"/>
        <v>1</v>
      </c>
      <c r="BO141">
        <f t="shared" si="141"/>
        <v>0</v>
      </c>
      <c r="BP141">
        <f t="shared" si="142"/>
        <v>0</v>
      </c>
      <c r="BQ141">
        <f t="shared" si="143"/>
        <v>0</v>
      </c>
      <c r="BR141">
        <v>3</v>
      </c>
      <c r="BS141">
        <v>2</v>
      </c>
      <c r="BT141">
        <v>4</v>
      </c>
      <c r="BU141">
        <v>1</v>
      </c>
      <c r="BV141">
        <v>2</v>
      </c>
      <c r="BW141">
        <v>2</v>
      </c>
      <c r="BX141">
        <v>1</v>
      </c>
      <c r="BY141">
        <v>2</v>
      </c>
      <c r="BZ141">
        <v>2</v>
      </c>
      <c r="CA141">
        <v>1</v>
      </c>
      <c r="CB141">
        <v>2</v>
      </c>
      <c r="CC141">
        <v>1</v>
      </c>
      <c r="CD141" t="s">
        <v>111</v>
      </c>
      <c r="CE141">
        <f t="shared" si="144"/>
        <v>1</v>
      </c>
      <c r="CF141">
        <f t="shared" si="145"/>
        <v>0</v>
      </c>
      <c r="CG141">
        <f t="shared" si="146"/>
        <v>1</v>
      </c>
      <c r="CH141">
        <f t="shared" si="147"/>
        <v>0</v>
      </c>
      <c r="CI141">
        <f t="shared" si="148"/>
        <v>0</v>
      </c>
      <c r="CJ141">
        <f t="shared" si="149"/>
        <v>0</v>
      </c>
      <c r="CL141">
        <v>4</v>
      </c>
      <c r="CM141">
        <v>4</v>
      </c>
      <c r="CN141">
        <v>5</v>
      </c>
      <c r="CO141">
        <v>5</v>
      </c>
      <c r="CP141">
        <v>4</v>
      </c>
      <c r="CQ141">
        <v>5</v>
      </c>
      <c r="CR141">
        <v>1</v>
      </c>
      <c r="CS141">
        <v>2</v>
      </c>
      <c r="CT141">
        <v>3</v>
      </c>
      <c r="CU141">
        <v>4</v>
      </c>
      <c r="CV141">
        <v>6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f t="shared" si="150"/>
        <v>1</v>
      </c>
      <c r="DC141">
        <f t="shared" si="150"/>
        <v>1</v>
      </c>
      <c r="DD141">
        <f t="shared" si="150"/>
        <v>1</v>
      </c>
      <c r="DE141">
        <f t="shared" si="106"/>
        <v>1</v>
      </c>
      <c r="DF141">
        <f t="shared" si="103"/>
        <v>0</v>
      </c>
      <c r="DG141">
        <f t="shared" si="103"/>
        <v>1</v>
      </c>
      <c r="DH141">
        <f t="shared" si="103"/>
        <v>0</v>
      </c>
      <c r="DI141">
        <f t="shared" si="103"/>
        <v>0</v>
      </c>
      <c r="DJ141">
        <f t="shared" si="101"/>
        <v>0</v>
      </c>
      <c r="DK141">
        <f t="shared" si="101"/>
        <v>0</v>
      </c>
      <c r="DL141">
        <f t="shared" si="101"/>
        <v>0</v>
      </c>
      <c r="DM141">
        <v>1</v>
      </c>
      <c r="DN141">
        <v>2</v>
      </c>
      <c r="DO141">
        <v>3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f t="shared" si="151"/>
        <v>1</v>
      </c>
      <c r="DX141">
        <f t="shared" si="151"/>
        <v>1</v>
      </c>
      <c r="DY141">
        <f t="shared" si="151"/>
        <v>1</v>
      </c>
      <c r="DZ141">
        <f t="shared" si="107"/>
        <v>0</v>
      </c>
      <c r="EA141">
        <f t="shared" si="104"/>
        <v>0</v>
      </c>
      <c r="EB141">
        <f t="shared" si="104"/>
        <v>0</v>
      </c>
      <c r="EC141">
        <f t="shared" si="104"/>
        <v>0</v>
      </c>
      <c r="ED141">
        <f t="shared" si="104"/>
        <v>0</v>
      </c>
      <c r="EE141">
        <f t="shared" si="102"/>
        <v>0</v>
      </c>
      <c r="EF141">
        <f t="shared" si="102"/>
        <v>0</v>
      </c>
      <c r="EG141">
        <f t="shared" si="102"/>
        <v>0</v>
      </c>
      <c r="EH141">
        <v>1</v>
      </c>
      <c r="EI141">
        <f t="shared" si="152"/>
        <v>1</v>
      </c>
      <c r="EJ141">
        <v>3</v>
      </c>
      <c r="EK141">
        <v>1</v>
      </c>
      <c r="EL141">
        <v>1</v>
      </c>
      <c r="EM141">
        <v>1</v>
      </c>
      <c r="EN141">
        <v>0</v>
      </c>
      <c r="EO141">
        <v>1</v>
      </c>
      <c r="EP141">
        <v>1</v>
      </c>
      <c r="EQ141">
        <v>2</v>
      </c>
      <c r="ER141">
        <v>1</v>
      </c>
      <c r="ES141">
        <v>3</v>
      </c>
      <c r="ET141">
        <v>3</v>
      </c>
      <c r="EU141">
        <v>4</v>
      </c>
      <c r="EV141">
        <v>1</v>
      </c>
      <c r="EW141">
        <v>1</v>
      </c>
      <c r="EX141" t="s">
        <v>68</v>
      </c>
      <c r="EY141">
        <f t="shared" si="153"/>
        <v>0</v>
      </c>
      <c r="EZ141">
        <f t="shared" si="153"/>
        <v>0</v>
      </c>
      <c r="FA141">
        <f t="shared" si="153"/>
        <v>1</v>
      </c>
      <c r="FB141">
        <f t="shared" si="108"/>
        <v>1</v>
      </c>
      <c r="FC141">
        <f t="shared" si="105"/>
        <v>0</v>
      </c>
      <c r="FD141">
        <f t="shared" si="105"/>
        <v>1</v>
      </c>
    </row>
    <row r="142" spans="1:160" x14ac:dyDescent="0.35">
      <c r="A142" t="s">
        <v>264</v>
      </c>
      <c r="B142">
        <v>39.822692869999997</v>
      </c>
      <c r="C142">
        <v>-86.144996640000002</v>
      </c>
      <c r="D142">
        <v>1</v>
      </c>
      <c r="E142">
        <f t="shared" si="109"/>
        <v>1</v>
      </c>
      <c r="F142">
        <v>3</v>
      </c>
      <c r="G142">
        <v>6</v>
      </c>
      <c r="H142">
        <f t="shared" si="110"/>
        <v>0</v>
      </c>
      <c r="I142">
        <f t="shared" si="111"/>
        <v>0</v>
      </c>
      <c r="J142">
        <f t="shared" si="112"/>
        <v>0</v>
      </c>
      <c r="K142">
        <f t="shared" si="113"/>
        <v>0</v>
      </c>
      <c r="L142">
        <f t="shared" si="114"/>
        <v>0</v>
      </c>
      <c r="M142">
        <f t="shared" si="115"/>
        <v>1</v>
      </c>
      <c r="N142">
        <f t="shared" si="116"/>
        <v>0</v>
      </c>
      <c r="O142">
        <f t="shared" si="117"/>
        <v>0</v>
      </c>
      <c r="P142">
        <v>5</v>
      </c>
      <c r="Q142">
        <v>5</v>
      </c>
      <c r="R142">
        <v>5</v>
      </c>
      <c r="S142">
        <v>5</v>
      </c>
      <c r="T142">
        <v>5</v>
      </c>
      <c r="U142">
        <v>5</v>
      </c>
      <c r="V142">
        <v>3</v>
      </c>
      <c r="W142">
        <v>4</v>
      </c>
      <c r="X142">
        <v>3</v>
      </c>
      <c r="Y142">
        <v>5</v>
      </c>
      <c r="Z142">
        <v>2</v>
      </c>
      <c r="AA142">
        <v>1</v>
      </c>
      <c r="AB142">
        <f t="shared" si="118"/>
        <v>1</v>
      </c>
      <c r="AC142" t="s">
        <v>69</v>
      </c>
      <c r="AD142">
        <f t="shared" si="119"/>
        <v>0</v>
      </c>
      <c r="AE142">
        <f t="shared" si="120"/>
        <v>1</v>
      </c>
      <c r="AF142">
        <f t="shared" si="121"/>
        <v>1</v>
      </c>
      <c r="AG142">
        <f t="shared" si="122"/>
        <v>0</v>
      </c>
      <c r="AH142">
        <f t="shared" si="123"/>
        <v>0</v>
      </c>
      <c r="AI142">
        <f t="shared" si="124"/>
        <v>0</v>
      </c>
      <c r="AJ142">
        <v>1</v>
      </c>
      <c r="AK142">
        <f t="shared" si="125"/>
        <v>1</v>
      </c>
      <c r="AL142">
        <v>3</v>
      </c>
      <c r="AM142">
        <v>5</v>
      </c>
      <c r="AN142">
        <v>7</v>
      </c>
      <c r="AO142">
        <v>10</v>
      </c>
      <c r="AP142">
        <v>14</v>
      </c>
      <c r="AQ142">
        <v>15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f t="shared" si="126"/>
        <v>0</v>
      </c>
      <c r="BA142">
        <f t="shared" si="127"/>
        <v>0</v>
      </c>
      <c r="BB142">
        <f t="shared" si="128"/>
        <v>1</v>
      </c>
      <c r="BC142">
        <f t="shared" si="129"/>
        <v>0</v>
      </c>
      <c r="BD142">
        <f t="shared" si="130"/>
        <v>1</v>
      </c>
      <c r="BE142">
        <f t="shared" si="131"/>
        <v>0</v>
      </c>
      <c r="BF142">
        <f t="shared" si="132"/>
        <v>1</v>
      </c>
      <c r="BG142">
        <f t="shared" si="133"/>
        <v>0</v>
      </c>
      <c r="BH142">
        <f t="shared" si="134"/>
        <v>0</v>
      </c>
      <c r="BI142">
        <f t="shared" si="135"/>
        <v>1</v>
      </c>
      <c r="BJ142">
        <f t="shared" si="136"/>
        <v>0</v>
      </c>
      <c r="BK142">
        <f t="shared" si="137"/>
        <v>0</v>
      </c>
      <c r="BL142">
        <f t="shared" si="138"/>
        <v>0</v>
      </c>
      <c r="BM142">
        <f t="shared" si="139"/>
        <v>1</v>
      </c>
      <c r="BN142">
        <f t="shared" si="140"/>
        <v>1</v>
      </c>
      <c r="BO142">
        <f t="shared" si="141"/>
        <v>0</v>
      </c>
      <c r="BP142">
        <f t="shared" si="142"/>
        <v>0</v>
      </c>
      <c r="BQ142">
        <f t="shared" si="143"/>
        <v>0</v>
      </c>
      <c r="BR142">
        <v>2</v>
      </c>
      <c r="BS142">
        <v>1</v>
      </c>
      <c r="BT142">
        <v>1</v>
      </c>
      <c r="BU142">
        <v>5</v>
      </c>
      <c r="BV142">
        <v>4</v>
      </c>
      <c r="BW142">
        <v>2</v>
      </c>
      <c r="BX142">
        <v>2</v>
      </c>
      <c r="BY142">
        <v>1</v>
      </c>
      <c r="BZ142">
        <v>1</v>
      </c>
      <c r="CA142">
        <v>3</v>
      </c>
      <c r="CB142">
        <v>2</v>
      </c>
      <c r="CC142">
        <v>2</v>
      </c>
      <c r="CD142" t="s">
        <v>197</v>
      </c>
      <c r="CE142">
        <f t="shared" si="144"/>
        <v>0</v>
      </c>
      <c r="CF142">
        <f t="shared" si="145"/>
        <v>0</v>
      </c>
      <c r="CG142">
        <f t="shared" si="146"/>
        <v>1</v>
      </c>
      <c r="CH142">
        <f t="shared" si="147"/>
        <v>1</v>
      </c>
      <c r="CI142">
        <f t="shared" si="148"/>
        <v>1</v>
      </c>
      <c r="CJ142">
        <f t="shared" si="149"/>
        <v>0</v>
      </c>
      <c r="CL142">
        <v>4</v>
      </c>
      <c r="CM142">
        <v>4</v>
      </c>
      <c r="CN142">
        <v>2</v>
      </c>
      <c r="CO142">
        <v>3</v>
      </c>
      <c r="CP142">
        <v>3</v>
      </c>
      <c r="CQ142">
        <v>1</v>
      </c>
      <c r="CR142">
        <v>1</v>
      </c>
      <c r="CS142">
        <v>2</v>
      </c>
      <c r="CT142">
        <v>3</v>
      </c>
      <c r="CU142">
        <v>4</v>
      </c>
      <c r="CV142">
        <v>5</v>
      </c>
      <c r="CW142">
        <v>6</v>
      </c>
      <c r="CX142">
        <v>7</v>
      </c>
      <c r="CY142">
        <v>0</v>
      </c>
      <c r="CZ142">
        <v>0</v>
      </c>
      <c r="DA142">
        <v>0</v>
      </c>
      <c r="DB142">
        <f t="shared" si="150"/>
        <v>1</v>
      </c>
      <c r="DC142">
        <f t="shared" si="150"/>
        <v>1</v>
      </c>
      <c r="DD142">
        <f t="shared" si="150"/>
        <v>1</v>
      </c>
      <c r="DE142">
        <f t="shared" si="106"/>
        <v>1</v>
      </c>
      <c r="DF142">
        <f t="shared" si="103"/>
        <v>1</v>
      </c>
      <c r="DG142">
        <f t="shared" si="103"/>
        <v>1</v>
      </c>
      <c r="DH142">
        <f t="shared" si="103"/>
        <v>1</v>
      </c>
      <c r="DI142">
        <f t="shared" si="103"/>
        <v>0</v>
      </c>
      <c r="DJ142">
        <f t="shared" si="101"/>
        <v>0</v>
      </c>
      <c r="DK142">
        <f t="shared" si="101"/>
        <v>0</v>
      </c>
      <c r="DL142">
        <f t="shared" si="101"/>
        <v>0</v>
      </c>
      <c r="DM142">
        <v>1</v>
      </c>
      <c r="DN142">
        <v>2</v>
      </c>
      <c r="DO142">
        <v>3</v>
      </c>
      <c r="DP142">
        <v>4</v>
      </c>
      <c r="DQ142">
        <v>5</v>
      </c>
      <c r="DR142">
        <v>6</v>
      </c>
      <c r="DS142">
        <v>7</v>
      </c>
      <c r="DT142">
        <v>0</v>
      </c>
      <c r="DU142">
        <v>0</v>
      </c>
      <c r="DV142">
        <v>0</v>
      </c>
      <c r="DW142">
        <f t="shared" si="151"/>
        <v>1</v>
      </c>
      <c r="DX142">
        <f t="shared" si="151"/>
        <v>1</v>
      </c>
      <c r="DY142">
        <f t="shared" si="151"/>
        <v>1</v>
      </c>
      <c r="DZ142">
        <f t="shared" si="107"/>
        <v>1</v>
      </c>
      <c r="EA142">
        <f t="shared" si="104"/>
        <v>1</v>
      </c>
      <c r="EB142">
        <f t="shared" si="104"/>
        <v>1</v>
      </c>
      <c r="EC142">
        <f t="shared" si="104"/>
        <v>1</v>
      </c>
      <c r="ED142">
        <f t="shared" si="104"/>
        <v>0</v>
      </c>
      <c r="EE142">
        <f t="shared" si="102"/>
        <v>0</v>
      </c>
      <c r="EF142">
        <f t="shared" si="102"/>
        <v>0</v>
      </c>
      <c r="EG142">
        <f t="shared" si="102"/>
        <v>0</v>
      </c>
      <c r="EH142">
        <v>1</v>
      </c>
      <c r="EI142">
        <f t="shared" si="152"/>
        <v>1</v>
      </c>
      <c r="EJ142">
        <v>3</v>
      </c>
      <c r="EK142">
        <v>2</v>
      </c>
      <c r="EL142">
        <v>2</v>
      </c>
      <c r="EM142">
        <v>5</v>
      </c>
      <c r="EN142">
        <v>2</v>
      </c>
      <c r="EO142">
        <v>2</v>
      </c>
      <c r="EP142">
        <v>2</v>
      </c>
      <c r="EQ142">
        <v>4</v>
      </c>
      <c r="ER142">
        <v>3</v>
      </c>
      <c r="ES142">
        <v>4</v>
      </c>
      <c r="ET142">
        <v>4</v>
      </c>
      <c r="EU142">
        <v>2</v>
      </c>
      <c r="EV142">
        <v>1</v>
      </c>
      <c r="EW142">
        <v>1</v>
      </c>
      <c r="EX142" t="s">
        <v>63</v>
      </c>
      <c r="EY142">
        <f t="shared" si="153"/>
        <v>0</v>
      </c>
      <c r="EZ142">
        <f t="shared" si="153"/>
        <v>0</v>
      </c>
      <c r="FA142">
        <f t="shared" si="153"/>
        <v>1</v>
      </c>
      <c r="FB142">
        <f t="shared" si="108"/>
        <v>0</v>
      </c>
      <c r="FC142">
        <f t="shared" si="105"/>
        <v>0</v>
      </c>
      <c r="FD142">
        <f t="shared" si="105"/>
        <v>1</v>
      </c>
    </row>
    <row r="143" spans="1:160" x14ac:dyDescent="0.35">
      <c r="A143" t="s">
        <v>265</v>
      </c>
      <c r="B143">
        <v>39.618194580000001</v>
      </c>
      <c r="C143">
        <v>-84.248802190000006</v>
      </c>
      <c r="D143">
        <v>1</v>
      </c>
      <c r="E143">
        <f t="shared" si="109"/>
        <v>1</v>
      </c>
      <c r="F143">
        <v>5</v>
      </c>
      <c r="G143" t="s">
        <v>84</v>
      </c>
      <c r="H143">
        <f t="shared" si="110"/>
        <v>0</v>
      </c>
      <c r="I143">
        <f t="shared" si="111"/>
        <v>1</v>
      </c>
      <c r="J143">
        <f t="shared" si="112"/>
        <v>0</v>
      </c>
      <c r="K143">
        <f t="shared" si="113"/>
        <v>1</v>
      </c>
      <c r="L143">
        <f t="shared" si="114"/>
        <v>0</v>
      </c>
      <c r="M143">
        <f t="shared" si="115"/>
        <v>0</v>
      </c>
      <c r="N143">
        <f t="shared" si="116"/>
        <v>0</v>
      </c>
      <c r="O143">
        <f t="shared" si="117"/>
        <v>0</v>
      </c>
      <c r="P143">
        <v>4</v>
      </c>
      <c r="Q143">
        <v>4</v>
      </c>
      <c r="R143">
        <v>3</v>
      </c>
      <c r="S143">
        <v>4</v>
      </c>
      <c r="T143">
        <v>5</v>
      </c>
      <c r="U143">
        <v>4</v>
      </c>
      <c r="V143">
        <v>3</v>
      </c>
      <c r="W143">
        <v>4</v>
      </c>
      <c r="X143">
        <v>3</v>
      </c>
      <c r="Y143">
        <v>3</v>
      </c>
      <c r="Z143">
        <v>4</v>
      </c>
      <c r="AA143">
        <v>1</v>
      </c>
      <c r="AB143">
        <f t="shared" si="118"/>
        <v>1</v>
      </c>
      <c r="AC143" t="s">
        <v>69</v>
      </c>
      <c r="AD143">
        <f t="shared" si="119"/>
        <v>0</v>
      </c>
      <c r="AE143">
        <f t="shared" si="120"/>
        <v>1</v>
      </c>
      <c r="AF143">
        <f t="shared" si="121"/>
        <v>1</v>
      </c>
      <c r="AG143">
        <f t="shared" si="122"/>
        <v>0</v>
      </c>
      <c r="AH143">
        <f t="shared" si="123"/>
        <v>0</v>
      </c>
      <c r="AI143">
        <f t="shared" si="124"/>
        <v>0</v>
      </c>
      <c r="AJ143">
        <v>2</v>
      </c>
      <c r="AK143">
        <f t="shared" si="125"/>
        <v>0</v>
      </c>
      <c r="AL143">
        <v>4</v>
      </c>
      <c r="AM143">
        <v>15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f t="shared" si="126"/>
        <v>0</v>
      </c>
      <c r="BA143">
        <f t="shared" si="127"/>
        <v>0</v>
      </c>
      <c r="BB143">
        <f t="shared" si="128"/>
        <v>0</v>
      </c>
      <c r="BC143">
        <f t="shared" si="129"/>
        <v>1</v>
      </c>
      <c r="BD143">
        <f t="shared" si="130"/>
        <v>0</v>
      </c>
      <c r="BE143">
        <f t="shared" si="131"/>
        <v>0</v>
      </c>
      <c r="BF143">
        <f t="shared" si="132"/>
        <v>0</v>
      </c>
      <c r="BG143">
        <f t="shared" si="133"/>
        <v>0</v>
      </c>
      <c r="BH143">
        <f t="shared" si="134"/>
        <v>0</v>
      </c>
      <c r="BI143">
        <f t="shared" si="135"/>
        <v>0</v>
      </c>
      <c r="BJ143">
        <f t="shared" si="136"/>
        <v>0</v>
      </c>
      <c r="BK143">
        <f t="shared" si="137"/>
        <v>0</v>
      </c>
      <c r="BL143">
        <f t="shared" si="138"/>
        <v>0</v>
      </c>
      <c r="BM143">
        <f t="shared" si="139"/>
        <v>0</v>
      </c>
      <c r="BN143">
        <f t="shared" si="140"/>
        <v>1</v>
      </c>
      <c r="BO143">
        <f t="shared" si="141"/>
        <v>0</v>
      </c>
      <c r="BP143">
        <f t="shared" si="142"/>
        <v>0</v>
      </c>
      <c r="BQ143">
        <f t="shared" si="143"/>
        <v>0</v>
      </c>
      <c r="BR143">
        <v>3</v>
      </c>
      <c r="BS143">
        <v>2</v>
      </c>
      <c r="BT143">
        <v>2</v>
      </c>
      <c r="BU143">
        <v>1</v>
      </c>
      <c r="BV143">
        <v>2</v>
      </c>
      <c r="BW143">
        <v>1</v>
      </c>
      <c r="BX143">
        <v>2</v>
      </c>
      <c r="BY143">
        <v>3</v>
      </c>
      <c r="BZ143">
        <v>1</v>
      </c>
      <c r="CA143">
        <v>1</v>
      </c>
      <c r="CB143">
        <v>2</v>
      </c>
      <c r="CC143">
        <v>1</v>
      </c>
      <c r="CD143">
        <v>5</v>
      </c>
      <c r="CE143">
        <f t="shared" si="144"/>
        <v>0</v>
      </c>
      <c r="CF143">
        <f t="shared" si="145"/>
        <v>0</v>
      </c>
      <c r="CG143">
        <f t="shared" si="146"/>
        <v>0</v>
      </c>
      <c r="CH143">
        <f t="shared" si="147"/>
        <v>0</v>
      </c>
      <c r="CI143">
        <f t="shared" si="148"/>
        <v>1</v>
      </c>
      <c r="CJ143">
        <f t="shared" si="149"/>
        <v>0</v>
      </c>
      <c r="CL143">
        <v>1</v>
      </c>
      <c r="CM143">
        <v>1</v>
      </c>
      <c r="CN143">
        <v>2</v>
      </c>
      <c r="CO143">
        <v>2</v>
      </c>
      <c r="CP143">
        <v>2</v>
      </c>
      <c r="CQ143">
        <v>2</v>
      </c>
      <c r="CR143">
        <v>1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f t="shared" si="150"/>
        <v>1</v>
      </c>
      <c r="DC143">
        <f t="shared" si="150"/>
        <v>0</v>
      </c>
      <c r="DD143">
        <f t="shared" si="150"/>
        <v>0</v>
      </c>
      <c r="DE143">
        <f t="shared" si="106"/>
        <v>0</v>
      </c>
      <c r="DF143">
        <f t="shared" si="103"/>
        <v>0</v>
      </c>
      <c r="DG143">
        <f t="shared" si="103"/>
        <v>0</v>
      </c>
      <c r="DH143">
        <f t="shared" si="103"/>
        <v>0</v>
      </c>
      <c r="DI143">
        <f t="shared" si="103"/>
        <v>0</v>
      </c>
      <c r="DJ143">
        <f t="shared" si="101"/>
        <v>0</v>
      </c>
      <c r="DK143">
        <f t="shared" si="101"/>
        <v>0</v>
      </c>
      <c r="DL143">
        <f t="shared" si="101"/>
        <v>0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f t="shared" si="151"/>
        <v>1</v>
      </c>
      <c r="DX143">
        <f t="shared" si="151"/>
        <v>0</v>
      </c>
      <c r="DY143">
        <f t="shared" si="151"/>
        <v>0</v>
      </c>
      <c r="DZ143">
        <f t="shared" si="107"/>
        <v>0</v>
      </c>
      <c r="EA143">
        <f t="shared" si="104"/>
        <v>0</v>
      </c>
      <c r="EB143">
        <f t="shared" si="104"/>
        <v>0</v>
      </c>
      <c r="EC143">
        <f t="shared" si="104"/>
        <v>0</v>
      </c>
      <c r="ED143">
        <f t="shared" si="104"/>
        <v>0</v>
      </c>
      <c r="EE143">
        <f t="shared" si="102"/>
        <v>0</v>
      </c>
      <c r="EF143">
        <f t="shared" si="102"/>
        <v>0</v>
      </c>
      <c r="EG143">
        <f t="shared" si="102"/>
        <v>0</v>
      </c>
      <c r="EH143">
        <v>1</v>
      </c>
      <c r="EI143">
        <f t="shared" si="152"/>
        <v>1</v>
      </c>
      <c r="EJ143">
        <v>3</v>
      </c>
      <c r="EK143">
        <v>2</v>
      </c>
      <c r="EL143">
        <v>2</v>
      </c>
      <c r="EM143">
        <v>3</v>
      </c>
      <c r="EN143">
        <v>2</v>
      </c>
      <c r="EO143">
        <v>2</v>
      </c>
      <c r="EP143">
        <v>2</v>
      </c>
      <c r="EQ143">
        <v>4</v>
      </c>
      <c r="ER143">
        <v>2</v>
      </c>
      <c r="ES143">
        <v>3</v>
      </c>
      <c r="ET143">
        <v>3</v>
      </c>
      <c r="EU143">
        <v>3</v>
      </c>
      <c r="EV143">
        <v>3</v>
      </c>
      <c r="EW143">
        <v>3</v>
      </c>
      <c r="EX143">
        <v>2</v>
      </c>
      <c r="EY143">
        <f t="shared" si="153"/>
        <v>0</v>
      </c>
      <c r="EZ143">
        <f t="shared" si="153"/>
        <v>0</v>
      </c>
      <c r="FA143">
        <f t="shared" si="153"/>
        <v>1</v>
      </c>
      <c r="FB143">
        <f t="shared" si="108"/>
        <v>0</v>
      </c>
      <c r="FC143">
        <f t="shared" si="105"/>
        <v>0</v>
      </c>
      <c r="FD143">
        <f t="shared" si="105"/>
        <v>0</v>
      </c>
    </row>
    <row r="144" spans="1:160" x14ac:dyDescent="0.35">
      <c r="A144" t="s">
        <v>266</v>
      </c>
      <c r="B144">
        <v>44.964492800000002</v>
      </c>
      <c r="C144">
        <v>-93.261703490000002</v>
      </c>
      <c r="D144">
        <v>1</v>
      </c>
      <c r="E144">
        <f t="shared" si="109"/>
        <v>1</v>
      </c>
      <c r="F144">
        <v>2</v>
      </c>
      <c r="G144" t="s">
        <v>267</v>
      </c>
      <c r="H144">
        <f t="shared" si="110"/>
        <v>1</v>
      </c>
      <c r="I144">
        <f t="shared" si="111"/>
        <v>0</v>
      </c>
      <c r="J144">
        <f t="shared" si="112"/>
        <v>0</v>
      </c>
      <c r="K144">
        <f t="shared" si="113"/>
        <v>1</v>
      </c>
      <c r="L144">
        <f t="shared" si="114"/>
        <v>1</v>
      </c>
      <c r="M144">
        <f t="shared" si="115"/>
        <v>1</v>
      </c>
      <c r="N144">
        <f t="shared" si="116"/>
        <v>1</v>
      </c>
      <c r="O144">
        <f t="shared" si="117"/>
        <v>0</v>
      </c>
      <c r="P144">
        <v>5</v>
      </c>
      <c r="Q144">
        <v>4</v>
      </c>
      <c r="R144">
        <v>4</v>
      </c>
      <c r="S144">
        <v>5</v>
      </c>
      <c r="T144">
        <v>5</v>
      </c>
      <c r="U144">
        <v>3</v>
      </c>
      <c r="V144">
        <v>4</v>
      </c>
      <c r="W144">
        <v>3</v>
      </c>
      <c r="X144">
        <v>4</v>
      </c>
      <c r="Y144">
        <v>5</v>
      </c>
      <c r="Z144">
        <v>4</v>
      </c>
      <c r="AA144">
        <v>1</v>
      </c>
      <c r="AB144">
        <f t="shared" si="118"/>
        <v>1</v>
      </c>
      <c r="AC144" t="s">
        <v>60</v>
      </c>
      <c r="AD144">
        <f t="shared" si="119"/>
        <v>1</v>
      </c>
      <c r="AE144">
        <f t="shared" si="120"/>
        <v>0</v>
      </c>
      <c r="AF144">
        <f t="shared" si="121"/>
        <v>0</v>
      </c>
      <c r="AG144">
        <f t="shared" si="122"/>
        <v>1</v>
      </c>
      <c r="AH144">
        <f t="shared" si="123"/>
        <v>0</v>
      </c>
      <c r="AI144">
        <f t="shared" si="124"/>
        <v>0</v>
      </c>
      <c r="AJ144">
        <v>1</v>
      </c>
      <c r="AK144">
        <f t="shared" si="125"/>
        <v>1</v>
      </c>
      <c r="AL144">
        <v>6</v>
      </c>
      <c r="AM144">
        <v>15</v>
      </c>
      <c r="AN144">
        <v>16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f t="shared" si="126"/>
        <v>0</v>
      </c>
      <c r="BA144">
        <f t="shared" si="127"/>
        <v>0</v>
      </c>
      <c r="BB144">
        <f t="shared" si="128"/>
        <v>0</v>
      </c>
      <c r="BC144">
        <f t="shared" si="129"/>
        <v>0</v>
      </c>
      <c r="BD144">
        <f t="shared" si="130"/>
        <v>0</v>
      </c>
      <c r="BE144">
        <f t="shared" si="131"/>
        <v>1</v>
      </c>
      <c r="BF144">
        <f t="shared" si="132"/>
        <v>0</v>
      </c>
      <c r="BG144">
        <f t="shared" si="133"/>
        <v>0</v>
      </c>
      <c r="BH144">
        <f t="shared" si="134"/>
        <v>0</v>
      </c>
      <c r="BI144">
        <f t="shared" si="135"/>
        <v>0</v>
      </c>
      <c r="BJ144">
        <f t="shared" si="136"/>
        <v>0</v>
      </c>
      <c r="BK144">
        <f t="shared" si="137"/>
        <v>0</v>
      </c>
      <c r="BL144">
        <f t="shared" si="138"/>
        <v>0</v>
      </c>
      <c r="BM144">
        <f t="shared" si="139"/>
        <v>0</v>
      </c>
      <c r="BN144">
        <f t="shared" si="140"/>
        <v>1</v>
      </c>
      <c r="BO144">
        <f t="shared" si="141"/>
        <v>1</v>
      </c>
      <c r="BP144">
        <f t="shared" si="142"/>
        <v>0</v>
      </c>
      <c r="BQ144">
        <f t="shared" si="143"/>
        <v>0</v>
      </c>
      <c r="BR144">
        <v>5</v>
      </c>
      <c r="BT144">
        <v>3</v>
      </c>
      <c r="BU144">
        <v>2</v>
      </c>
      <c r="BV144">
        <v>3</v>
      </c>
      <c r="BW144">
        <v>2</v>
      </c>
      <c r="BX144">
        <v>4</v>
      </c>
      <c r="BY144">
        <v>4</v>
      </c>
      <c r="BZ144">
        <v>5</v>
      </c>
      <c r="CA144">
        <v>3</v>
      </c>
      <c r="CB144">
        <v>2</v>
      </c>
      <c r="CC144">
        <v>1</v>
      </c>
      <c r="CD144" t="s">
        <v>141</v>
      </c>
      <c r="CE144">
        <f t="shared" si="144"/>
        <v>0</v>
      </c>
      <c r="CF144">
        <f t="shared" si="145"/>
        <v>0</v>
      </c>
      <c r="CG144">
        <f t="shared" si="146"/>
        <v>0</v>
      </c>
      <c r="CH144">
        <f t="shared" si="147"/>
        <v>1</v>
      </c>
      <c r="CI144">
        <f t="shared" si="148"/>
        <v>1</v>
      </c>
      <c r="CJ144">
        <f t="shared" si="149"/>
        <v>0</v>
      </c>
      <c r="CL144">
        <v>2</v>
      </c>
      <c r="CM144">
        <v>3</v>
      </c>
      <c r="CN144">
        <v>2</v>
      </c>
      <c r="CO144">
        <v>4</v>
      </c>
      <c r="CP144">
        <v>4</v>
      </c>
      <c r="CQ144">
        <v>2</v>
      </c>
      <c r="CR144">
        <v>1</v>
      </c>
      <c r="CS144">
        <v>3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f t="shared" si="150"/>
        <v>1</v>
      </c>
      <c r="DC144">
        <f t="shared" si="150"/>
        <v>0</v>
      </c>
      <c r="DD144">
        <f t="shared" si="150"/>
        <v>1</v>
      </c>
      <c r="DE144">
        <f t="shared" si="106"/>
        <v>0</v>
      </c>
      <c r="DF144">
        <f t="shared" si="103"/>
        <v>0</v>
      </c>
      <c r="DG144">
        <f t="shared" si="103"/>
        <v>0</v>
      </c>
      <c r="DH144">
        <f t="shared" si="103"/>
        <v>0</v>
      </c>
      <c r="DI144">
        <f t="shared" si="103"/>
        <v>0</v>
      </c>
      <c r="DJ144">
        <f t="shared" si="101"/>
        <v>0</v>
      </c>
      <c r="DK144">
        <f t="shared" si="101"/>
        <v>0</v>
      </c>
      <c r="DL144">
        <f t="shared" si="101"/>
        <v>0</v>
      </c>
      <c r="DM144">
        <v>1</v>
      </c>
      <c r="DN144">
        <v>2</v>
      </c>
      <c r="DO144">
        <v>3</v>
      </c>
      <c r="DP144">
        <v>4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f t="shared" si="151"/>
        <v>1</v>
      </c>
      <c r="DX144">
        <f t="shared" si="151"/>
        <v>1</v>
      </c>
      <c r="DY144">
        <f t="shared" si="151"/>
        <v>1</v>
      </c>
      <c r="DZ144">
        <f t="shared" si="107"/>
        <v>1</v>
      </c>
      <c r="EA144">
        <f t="shared" si="104"/>
        <v>0</v>
      </c>
      <c r="EB144">
        <f t="shared" si="104"/>
        <v>0</v>
      </c>
      <c r="EC144">
        <f t="shared" si="104"/>
        <v>0</v>
      </c>
      <c r="ED144">
        <f t="shared" si="104"/>
        <v>0</v>
      </c>
      <c r="EE144">
        <f t="shared" si="102"/>
        <v>0</v>
      </c>
      <c r="EF144">
        <f t="shared" si="102"/>
        <v>0</v>
      </c>
      <c r="EG144">
        <f t="shared" si="102"/>
        <v>0</v>
      </c>
      <c r="EH144">
        <v>1</v>
      </c>
      <c r="EI144">
        <f t="shared" si="152"/>
        <v>1</v>
      </c>
      <c r="EJ144">
        <v>3</v>
      </c>
      <c r="EK144">
        <v>4</v>
      </c>
      <c r="EL144">
        <v>4</v>
      </c>
      <c r="EM144">
        <v>2</v>
      </c>
      <c r="EN144">
        <v>2</v>
      </c>
      <c r="EO144">
        <v>3</v>
      </c>
      <c r="EP144">
        <v>4</v>
      </c>
      <c r="EQ144">
        <v>5</v>
      </c>
      <c r="ER144">
        <v>3</v>
      </c>
      <c r="ES144">
        <v>1</v>
      </c>
      <c r="ET144">
        <v>1</v>
      </c>
      <c r="EU144">
        <v>4</v>
      </c>
      <c r="EV144">
        <v>4</v>
      </c>
      <c r="EW144">
        <v>2</v>
      </c>
      <c r="EX144">
        <v>5</v>
      </c>
      <c r="EY144">
        <f t="shared" si="153"/>
        <v>0</v>
      </c>
      <c r="EZ144">
        <f t="shared" si="153"/>
        <v>0</v>
      </c>
      <c r="FA144">
        <f t="shared" si="153"/>
        <v>0</v>
      </c>
      <c r="FB144">
        <f t="shared" si="108"/>
        <v>0</v>
      </c>
      <c r="FC144">
        <f t="shared" si="105"/>
        <v>0</v>
      </c>
      <c r="FD144">
        <f t="shared" si="105"/>
        <v>1</v>
      </c>
    </row>
    <row r="145" spans="1:160" x14ac:dyDescent="0.35">
      <c r="A145" t="s">
        <v>268</v>
      </c>
      <c r="B145">
        <v>45.524795529999999</v>
      </c>
      <c r="C145">
        <v>-94.041397090000004</v>
      </c>
      <c r="D145">
        <v>1</v>
      </c>
      <c r="E145">
        <f t="shared" si="109"/>
        <v>1</v>
      </c>
      <c r="F145">
        <v>4</v>
      </c>
      <c r="G145">
        <v>6</v>
      </c>
      <c r="H145">
        <f t="shared" si="110"/>
        <v>0</v>
      </c>
      <c r="I145">
        <f t="shared" si="111"/>
        <v>0</v>
      </c>
      <c r="J145">
        <f t="shared" si="112"/>
        <v>0</v>
      </c>
      <c r="K145">
        <f t="shared" si="113"/>
        <v>0</v>
      </c>
      <c r="L145">
        <f t="shared" si="114"/>
        <v>0</v>
      </c>
      <c r="M145">
        <f t="shared" si="115"/>
        <v>1</v>
      </c>
      <c r="N145">
        <f t="shared" si="116"/>
        <v>0</v>
      </c>
      <c r="O145">
        <f t="shared" si="117"/>
        <v>0</v>
      </c>
      <c r="P145">
        <v>3</v>
      </c>
      <c r="Q145">
        <v>1</v>
      </c>
      <c r="R145">
        <v>2</v>
      </c>
      <c r="S145">
        <v>3</v>
      </c>
      <c r="T145">
        <v>5</v>
      </c>
      <c r="U145">
        <v>1</v>
      </c>
      <c r="V145">
        <v>1</v>
      </c>
      <c r="W145">
        <v>2</v>
      </c>
      <c r="X145">
        <v>5</v>
      </c>
      <c r="Y145">
        <v>2</v>
      </c>
      <c r="Z145">
        <v>5</v>
      </c>
      <c r="AA145">
        <v>2</v>
      </c>
      <c r="AB145">
        <f t="shared" si="118"/>
        <v>0</v>
      </c>
      <c r="AC145">
        <v>0</v>
      </c>
      <c r="AD145">
        <f t="shared" si="119"/>
        <v>0</v>
      </c>
      <c r="AE145">
        <f t="shared" si="120"/>
        <v>0</v>
      </c>
      <c r="AF145">
        <f t="shared" si="121"/>
        <v>0</v>
      </c>
      <c r="AG145">
        <f t="shared" si="122"/>
        <v>0</v>
      </c>
      <c r="AH145">
        <f t="shared" si="123"/>
        <v>0</v>
      </c>
      <c r="AI145">
        <f t="shared" si="124"/>
        <v>0</v>
      </c>
      <c r="AJ145">
        <v>2</v>
      </c>
      <c r="AK145">
        <f t="shared" si="125"/>
        <v>0</v>
      </c>
      <c r="AL145">
        <v>2</v>
      </c>
      <c r="AM145">
        <v>10</v>
      </c>
      <c r="AN145">
        <v>12</v>
      </c>
      <c r="AO145">
        <v>15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f t="shared" si="126"/>
        <v>0</v>
      </c>
      <c r="BA145">
        <f t="shared" si="127"/>
        <v>1</v>
      </c>
      <c r="BB145">
        <f t="shared" si="128"/>
        <v>0</v>
      </c>
      <c r="BC145">
        <f t="shared" si="129"/>
        <v>0</v>
      </c>
      <c r="BD145">
        <f t="shared" si="130"/>
        <v>0</v>
      </c>
      <c r="BE145">
        <f t="shared" si="131"/>
        <v>0</v>
      </c>
      <c r="BF145">
        <f t="shared" si="132"/>
        <v>0</v>
      </c>
      <c r="BG145">
        <f t="shared" si="133"/>
        <v>0</v>
      </c>
      <c r="BH145">
        <f t="shared" si="134"/>
        <v>0</v>
      </c>
      <c r="BI145">
        <f t="shared" si="135"/>
        <v>1</v>
      </c>
      <c r="BJ145">
        <f t="shared" si="136"/>
        <v>0</v>
      </c>
      <c r="BK145">
        <f t="shared" si="137"/>
        <v>1</v>
      </c>
      <c r="BL145">
        <f t="shared" si="138"/>
        <v>0</v>
      </c>
      <c r="BM145">
        <f t="shared" si="139"/>
        <v>0</v>
      </c>
      <c r="BN145">
        <f t="shared" si="140"/>
        <v>1</v>
      </c>
      <c r="BO145">
        <f t="shared" si="141"/>
        <v>0</v>
      </c>
      <c r="BP145">
        <f t="shared" si="142"/>
        <v>0</v>
      </c>
      <c r="BQ145">
        <f t="shared" si="143"/>
        <v>0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1</v>
      </c>
      <c r="BX145">
        <v>2</v>
      </c>
      <c r="BY145">
        <v>2</v>
      </c>
      <c r="BZ145">
        <v>2</v>
      </c>
      <c r="CA145">
        <v>2</v>
      </c>
      <c r="CB145">
        <v>3</v>
      </c>
      <c r="CC145">
        <v>3</v>
      </c>
      <c r="CD145">
        <v>2</v>
      </c>
      <c r="CE145">
        <f t="shared" si="144"/>
        <v>0</v>
      </c>
      <c r="CF145">
        <f t="shared" si="145"/>
        <v>1</v>
      </c>
      <c r="CG145">
        <f t="shared" si="146"/>
        <v>0</v>
      </c>
      <c r="CH145">
        <f t="shared" si="147"/>
        <v>0</v>
      </c>
      <c r="CI145">
        <f t="shared" si="148"/>
        <v>0</v>
      </c>
      <c r="CJ145">
        <f t="shared" si="149"/>
        <v>0</v>
      </c>
      <c r="CL145">
        <v>3</v>
      </c>
      <c r="CM145">
        <v>4</v>
      </c>
      <c r="CN145">
        <v>3</v>
      </c>
      <c r="CO145">
        <v>2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4</v>
      </c>
      <c r="CV145">
        <v>5</v>
      </c>
      <c r="CW145">
        <v>6</v>
      </c>
      <c r="CX145">
        <v>7</v>
      </c>
      <c r="CY145">
        <v>8</v>
      </c>
      <c r="CZ145">
        <v>0</v>
      </c>
      <c r="DA145">
        <v>0</v>
      </c>
      <c r="DB145">
        <f t="shared" si="150"/>
        <v>1</v>
      </c>
      <c r="DC145">
        <f t="shared" si="150"/>
        <v>1</v>
      </c>
      <c r="DD145">
        <f t="shared" si="150"/>
        <v>1</v>
      </c>
      <c r="DE145">
        <f t="shared" si="106"/>
        <v>1</v>
      </c>
      <c r="DF145">
        <f t="shared" si="103"/>
        <v>1</v>
      </c>
      <c r="DG145">
        <f t="shared" si="103"/>
        <v>1</v>
      </c>
      <c r="DH145">
        <f t="shared" si="103"/>
        <v>1</v>
      </c>
      <c r="DI145">
        <f t="shared" si="103"/>
        <v>1</v>
      </c>
      <c r="DJ145">
        <f t="shared" ref="DJ145:DL208" si="154">IF(ISERROR(MATCH(DJ$1,$CR145:$DA145,0)),0,1)</f>
        <v>0</v>
      </c>
      <c r="DK145">
        <f t="shared" si="154"/>
        <v>0</v>
      </c>
      <c r="DL145">
        <f t="shared" si="154"/>
        <v>0</v>
      </c>
      <c r="DM145">
        <v>1</v>
      </c>
      <c r="DN145">
        <v>2</v>
      </c>
      <c r="DO145">
        <v>3</v>
      </c>
      <c r="DP145">
        <v>4</v>
      </c>
      <c r="DQ145">
        <v>5</v>
      </c>
      <c r="DR145">
        <v>6</v>
      </c>
      <c r="DS145">
        <v>0</v>
      </c>
      <c r="DT145">
        <v>0</v>
      </c>
      <c r="DU145">
        <v>0</v>
      </c>
      <c r="DV145">
        <v>0</v>
      </c>
      <c r="DW145">
        <f t="shared" si="151"/>
        <v>1</v>
      </c>
      <c r="DX145">
        <f t="shared" si="151"/>
        <v>1</v>
      </c>
      <c r="DY145">
        <f t="shared" si="151"/>
        <v>1</v>
      </c>
      <c r="DZ145">
        <f t="shared" si="107"/>
        <v>1</v>
      </c>
      <c r="EA145">
        <f t="shared" si="104"/>
        <v>1</v>
      </c>
      <c r="EB145">
        <f t="shared" si="104"/>
        <v>1</v>
      </c>
      <c r="EC145">
        <f t="shared" si="104"/>
        <v>0</v>
      </c>
      <c r="ED145">
        <f t="shared" si="104"/>
        <v>0</v>
      </c>
      <c r="EE145">
        <f t="shared" ref="EE145:EG208" si="155">IF(ISERROR(MATCH(EE$1,$DM145:$DV145,0)),0,1)</f>
        <v>0</v>
      </c>
      <c r="EF145">
        <f t="shared" si="155"/>
        <v>0</v>
      </c>
      <c r="EG145">
        <f t="shared" si="155"/>
        <v>0</v>
      </c>
      <c r="EH145">
        <v>2</v>
      </c>
      <c r="EI145">
        <f t="shared" si="152"/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f t="shared" si="153"/>
        <v>1</v>
      </c>
      <c r="EZ145">
        <f t="shared" si="153"/>
        <v>0</v>
      </c>
      <c r="FA145">
        <f t="shared" si="153"/>
        <v>0</v>
      </c>
      <c r="FB145">
        <f t="shared" si="108"/>
        <v>0</v>
      </c>
      <c r="FC145">
        <f t="shared" si="105"/>
        <v>0</v>
      </c>
      <c r="FD145">
        <f t="shared" si="105"/>
        <v>0</v>
      </c>
    </row>
    <row r="146" spans="1:160" x14ac:dyDescent="0.35">
      <c r="A146" t="s">
        <v>269</v>
      </c>
      <c r="B146">
        <v>32.815093990000001</v>
      </c>
      <c r="C146">
        <v>-97.173400880000003</v>
      </c>
      <c r="D146">
        <v>1</v>
      </c>
      <c r="E146">
        <f t="shared" si="109"/>
        <v>1</v>
      </c>
      <c r="F146">
        <v>5</v>
      </c>
      <c r="G146" t="s">
        <v>270</v>
      </c>
      <c r="H146">
        <f t="shared" si="110"/>
        <v>1</v>
      </c>
      <c r="I146">
        <f t="shared" si="111"/>
        <v>0</v>
      </c>
      <c r="J146">
        <f t="shared" si="112"/>
        <v>1</v>
      </c>
      <c r="K146">
        <f t="shared" si="113"/>
        <v>1</v>
      </c>
      <c r="L146">
        <f t="shared" si="114"/>
        <v>1</v>
      </c>
      <c r="M146">
        <f t="shared" si="115"/>
        <v>1</v>
      </c>
      <c r="N146">
        <f t="shared" si="116"/>
        <v>0</v>
      </c>
      <c r="O146">
        <f t="shared" si="117"/>
        <v>0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1</v>
      </c>
      <c r="V146">
        <v>1</v>
      </c>
      <c r="W146">
        <v>5</v>
      </c>
      <c r="X146">
        <v>5</v>
      </c>
      <c r="Y146">
        <v>5</v>
      </c>
      <c r="Z146">
        <v>5</v>
      </c>
      <c r="AA146">
        <v>2</v>
      </c>
      <c r="AB146">
        <f t="shared" si="118"/>
        <v>0</v>
      </c>
      <c r="AC146">
        <v>0</v>
      </c>
      <c r="AD146">
        <f t="shared" si="119"/>
        <v>0</v>
      </c>
      <c r="AE146">
        <f t="shared" si="120"/>
        <v>0</v>
      </c>
      <c r="AF146">
        <f t="shared" si="121"/>
        <v>0</v>
      </c>
      <c r="AG146">
        <f t="shared" si="122"/>
        <v>0</v>
      </c>
      <c r="AH146">
        <f t="shared" si="123"/>
        <v>0</v>
      </c>
      <c r="AI146">
        <f t="shared" si="124"/>
        <v>0</v>
      </c>
      <c r="AJ146">
        <v>2</v>
      </c>
      <c r="AK146">
        <f t="shared" si="125"/>
        <v>0</v>
      </c>
      <c r="AL146">
        <v>2</v>
      </c>
      <c r="AM146">
        <v>6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f t="shared" si="126"/>
        <v>0</v>
      </c>
      <c r="BA146">
        <f t="shared" si="127"/>
        <v>1</v>
      </c>
      <c r="BB146">
        <f t="shared" si="128"/>
        <v>0</v>
      </c>
      <c r="BC146">
        <f t="shared" si="129"/>
        <v>0</v>
      </c>
      <c r="BD146">
        <f t="shared" si="130"/>
        <v>0</v>
      </c>
      <c r="BE146">
        <f t="shared" si="131"/>
        <v>1</v>
      </c>
      <c r="BF146">
        <f t="shared" si="132"/>
        <v>0</v>
      </c>
      <c r="BG146">
        <f t="shared" si="133"/>
        <v>0</v>
      </c>
      <c r="BH146">
        <f t="shared" si="134"/>
        <v>0</v>
      </c>
      <c r="BI146">
        <f t="shared" si="135"/>
        <v>0</v>
      </c>
      <c r="BJ146">
        <f t="shared" si="136"/>
        <v>0</v>
      </c>
      <c r="BK146">
        <f t="shared" si="137"/>
        <v>0</v>
      </c>
      <c r="BL146">
        <f t="shared" si="138"/>
        <v>0</v>
      </c>
      <c r="BM146">
        <f t="shared" si="139"/>
        <v>0</v>
      </c>
      <c r="BN146">
        <f t="shared" si="140"/>
        <v>0</v>
      </c>
      <c r="BO146">
        <f t="shared" si="141"/>
        <v>0</v>
      </c>
      <c r="BP146">
        <f t="shared" si="142"/>
        <v>0</v>
      </c>
      <c r="BQ146">
        <f t="shared" si="143"/>
        <v>0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 t="s">
        <v>82</v>
      </c>
      <c r="CE146">
        <f t="shared" si="144"/>
        <v>0</v>
      </c>
      <c r="CF146">
        <f t="shared" si="145"/>
        <v>0</v>
      </c>
      <c r="CG146">
        <f t="shared" si="146"/>
        <v>1</v>
      </c>
      <c r="CH146">
        <f t="shared" si="147"/>
        <v>1</v>
      </c>
      <c r="CI146">
        <f t="shared" si="148"/>
        <v>0</v>
      </c>
      <c r="CJ146">
        <f t="shared" si="149"/>
        <v>0</v>
      </c>
      <c r="CL146">
        <v>3</v>
      </c>
      <c r="CM146">
        <v>3</v>
      </c>
      <c r="CN146">
        <v>2</v>
      </c>
      <c r="CO146">
        <v>2</v>
      </c>
      <c r="CP146">
        <v>4</v>
      </c>
      <c r="CQ146">
        <v>2</v>
      </c>
      <c r="CR146">
        <v>1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f t="shared" si="150"/>
        <v>1</v>
      </c>
      <c r="DC146">
        <f t="shared" si="150"/>
        <v>0</v>
      </c>
      <c r="DD146">
        <f t="shared" si="150"/>
        <v>0</v>
      </c>
      <c r="DE146">
        <f t="shared" si="106"/>
        <v>0</v>
      </c>
      <c r="DF146">
        <f t="shared" si="103"/>
        <v>0</v>
      </c>
      <c r="DG146">
        <f t="shared" si="103"/>
        <v>0</v>
      </c>
      <c r="DH146">
        <f t="shared" si="103"/>
        <v>0</v>
      </c>
      <c r="DI146">
        <f t="shared" si="103"/>
        <v>0</v>
      </c>
      <c r="DJ146">
        <f t="shared" si="154"/>
        <v>0</v>
      </c>
      <c r="DK146">
        <f t="shared" si="154"/>
        <v>0</v>
      </c>
      <c r="DL146">
        <f t="shared" si="154"/>
        <v>0</v>
      </c>
      <c r="DM146">
        <v>8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f t="shared" si="151"/>
        <v>0</v>
      </c>
      <c r="DX146">
        <f t="shared" si="151"/>
        <v>0</v>
      </c>
      <c r="DY146">
        <f t="shared" si="151"/>
        <v>0</v>
      </c>
      <c r="DZ146">
        <f t="shared" si="107"/>
        <v>0</v>
      </c>
      <c r="EA146">
        <f t="shared" si="104"/>
        <v>0</v>
      </c>
      <c r="EB146">
        <f t="shared" si="104"/>
        <v>0</v>
      </c>
      <c r="EC146">
        <f t="shared" si="104"/>
        <v>0</v>
      </c>
      <c r="ED146">
        <f t="shared" si="104"/>
        <v>1</v>
      </c>
      <c r="EE146">
        <f t="shared" si="155"/>
        <v>0</v>
      </c>
      <c r="EF146">
        <f t="shared" si="155"/>
        <v>0</v>
      </c>
      <c r="EG146">
        <f t="shared" si="155"/>
        <v>0</v>
      </c>
      <c r="EH146">
        <v>1</v>
      </c>
      <c r="EI146">
        <f t="shared" si="152"/>
        <v>1</v>
      </c>
      <c r="EJ146">
        <v>3</v>
      </c>
      <c r="EK146">
        <v>1</v>
      </c>
      <c r="EL146">
        <v>0</v>
      </c>
      <c r="EM146">
        <v>2</v>
      </c>
      <c r="EN146">
        <v>2</v>
      </c>
      <c r="EO146">
        <v>4</v>
      </c>
      <c r="EP146">
        <v>3</v>
      </c>
      <c r="EQ146">
        <v>3</v>
      </c>
      <c r="ER146">
        <v>3</v>
      </c>
      <c r="ES146">
        <v>2</v>
      </c>
      <c r="ET146">
        <v>1</v>
      </c>
      <c r="EU146">
        <v>2</v>
      </c>
      <c r="EV146">
        <v>1</v>
      </c>
      <c r="EW146">
        <v>1</v>
      </c>
      <c r="EX146">
        <v>1</v>
      </c>
      <c r="EY146">
        <f t="shared" si="153"/>
        <v>0</v>
      </c>
      <c r="EZ146">
        <f t="shared" si="153"/>
        <v>1</v>
      </c>
      <c r="FA146">
        <f t="shared" si="153"/>
        <v>0</v>
      </c>
      <c r="FB146">
        <f t="shared" si="108"/>
        <v>0</v>
      </c>
      <c r="FC146">
        <f t="shared" si="105"/>
        <v>0</v>
      </c>
      <c r="FD146">
        <f t="shared" si="105"/>
        <v>0</v>
      </c>
    </row>
    <row r="147" spans="1:160" x14ac:dyDescent="0.35">
      <c r="A147" t="s">
        <v>271</v>
      </c>
      <c r="B147">
        <v>40.012405399999999</v>
      </c>
      <c r="C147">
        <v>-75.147102360000005</v>
      </c>
      <c r="D147">
        <v>1</v>
      </c>
      <c r="E147">
        <f t="shared" si="109"/>
        <v>1</v>
      </c>
      <c r="F147">
        <v>4</v>
      </c>
      <c r="G147">
        <v>6</v>
      </c>
      <c r="H147">
        <f t="shared" si="110"/>
        <v>0</v>
      </c>
      <c r="I147">
        <f t="shared" si="111"/>
        <v>0</v>
      </c>
      <c r="J147">
        <f t="shared" si="112"/>
        <v>0</v>
      </c>
      <c r="K147">
        <f t="shared" si="113"/>
        <v>0</v>
      </c>
      <c r="L147">
        <f t="shared" si="114"/>
        <v>0</v>
      </c>
      <c r="M147">
        <f t="shared" si="115"/>
        <v>1</v>
      </c>
      <c r="N147">
        <f t="shared" si="116"/>
        <v>0</v>
      </c>
      <c r="O147">
        <f t="shared" si="117"/>
        <v>0</v>
      </c>
      <c r="P147">
        <v>5</v>
      </c>
      <c r="Q147">
        <v>5</v>
      </c>
      <c r="R147">
        <v>5</v>
      </c>
      <c r="S147">
        <v>5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2</v>
      </c>
      <c r="AB147">
        <f t="shared" si="118"/>
        <v>0</v>
      </c>
      <c r="AC147">
        <v>0</v>
      </c>
      <c r="AD147">
        <f t="shared" si="119"/>
        <v>0</v>
      </c>
      <c r="AE147">
        <f t="shared" si="120"/>
        <v>0</v>
      </c>
      <c r="AF147">
        <f t="shared" si="121"/>
        <v>0</v>
      </c>
      <c r="AG147">
        <f t="shared" si="122"/>
        <v>0</v>
      </c>
      <c r="AH147">
        <f t="shared" si="123"/>
        <v>0</v>
      </c>
      <c r="AI147">
        <f t="shared" si="124"/>
        <v>0</v>
      </c>
      <c r="AJ147">
        <v>1</v>
      </c>
      <c r="AK147">
        <f t="shared" si="125"/>
        <v>1</v>
      </c>
      <c r="AL147">
        <v>3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f t="shared" si="126"/>
        <v>0</v>
      </c>
      <c r="BA147">
        <f t="shared" si="127"/>
        <v>0</v>
      </c>
      <c r="BB147">
        <f t="shared" si="128"/>
        <v>1</v>
      </c>
      <c r="BC147">
        <f t="shared" si="129"/>
        <v>0</v>
      </c>
      <c r="BD147">
        <f t="shared" si="130"/>
        <v>0</v>
      </c>
      <c r="BE147">
        <f t="shared" si="131"/>
        <v>0</v>
      </c>
      <c r="BF147">
        <f t="shared" si="132"/>
        <v>0</v>
      </c>
      <c r="BG147">
        <f t="shared" si="133"/>
        <v>0</v>
      </c>
      <c r="BH147">
        <f t="shared" si="134"/>
        <v>0</v>
      </c>
      <c r="BI147">
        <f t="shared" si="135"/>
        <v>0</v>
      </c>
      <c r="BJ147">
        <f t="shared" si="136"/>
        <v>0</v>
      </c>
      <c r="BK147">
        <f t="shared" si="137"/>
        <v>0</v>
      </c>
      <c r="BL147">
        <f t="shared" si="138"/>
        <v>0</v>
      </c>
      <c r="BM147">
        <f t="shared" si="139"/>
        <v>0</v>
      </c>
      <c r="BN147">
        <f t="shared" si="140"/>
        <v>0</v>
      </c>
      <c r="BO147">
        <f t="shared" si="141"/>
        <v>0</v>
      </c>
      <c r="BP147">
        <f t="shared" si="142"/>
        <v>0</v>
      </c>
      <c r="BQ147">
        <f t="shared" si="143"/>
        <v>0</v>
      </c>
      <c r="BR147">
        <v>3</v>
      </c>
      <c r="BS147">
        <v>3</v>
      </c>
      <c r="BT147">
        <v>3</v>
      </c>
      <c r="BU147">
        <v>3</v>
      </c>
      <c r="BV147">
        <v>3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3</v>
      </c>
      <c r="CE147">
        <f t="shared" si="144"/>
        <v>0</v>
      </c>
      <c r="CF147">
        <f t="shared" si="145"/>
        <v>0</v>
      </c>
      <c r="CG147">
        <f t="shared" si="146"/>
        <v>1</v>
      </c>
      <c r="CH147">
        <f t="shared" si="147"/>
        <v>0</v>
      </c>
      <c r="CI147">
        <f t="shared" si="148"/>
        <v>0</v>
      </c>
      <c r="CJ147">
        <f t="shared" si="149"/>
        <v>0</v>
      </c>
      <c r="CL147">
        <v>3</v>
      </c>
      <c r="CM147">
        <v>3</v>
      </c>
      <c r="CN147">
        <v>3</v>
      </c>
      <c r="CO147">
        <v>3</v>
      </c>
      <c r="CP147">
        <v>3</v>
      </c>
      <c r="CQ147">
        <v>3</v>
      </c>
      <c r="CR147">
        <v>1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f t="shared" si="150"/>
        <v>1</v>
      </c>
      <c r="DC147">
        <f t="shared" si="150"/>
        <v>0</v>
      </c>
      <c r="DD147">
        <f t="shared" si="150"/>
        <v>0</v>
      </c>
      <c r="DE147">
        <f t="shared" si="106"/>
        <v>0</v>
      </c>
      <c r="DF147">
        <f t="shared" si="103"/>
        <v>0</v>
      </c>
      <c r="DG147">
        <f t="shared" si="103"/>
        <v>0</v>
      </c>
      <c r="DH147">
        <f t="shared" si="103"/>
        <v>0</v>
      </c>
      <c r="DI147">
        <f t="shared" si="103"/>
        <v>0</v>
      </c>
      <c r="DJ147">
        <f t="shared" si="154"/>
        <v>0</v>
      </c>
      <c r="DK147">
        <f t="shared" si="154"/>
        <v>0</v>
      </c>
      <c r="DL147">
        <f t="shared" si="154"/>
        <v>0</v>
      </c>
      <c r="DM147">
        <v>3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f t="shared" si="151"/>
        <v>0</v>
      </c>
      <c r="DX147">
        <f t="shared" si="151"/>
        <v>0</v>
      </c>
      <c r="DY147">
        <f t="shared" si="151"/>
        <v>1</v>
      </c>
      <c r="DZ147">
        <f t="shared" si="107"/>
        <v>0</v>
      </c>
      <c r="EA147">
        <f t="shared" si="104"/>
        <v>0</v>
      </c>
      <c r="EB147">
        <f t="shared" si="104"/>
        <v>0</v>
      </c>
      <c r="EC147">
        <f t="shared" si="104"/>
        <v>0</v>
      </c>
      <c r="ED147">
        <f t="shared" si="104"/>
        <v>0</v>
      </c>
      <c r="EE147">
        <f t="shared" si="155"/>
        <v>0</v>
      </c>
      <c r="EF147">
        <f t="shared" si="155"/>
        <v>0</v>
      </c>
      <c r="EG147">
        <f t="shared" si="155"/>
        <v>0</v>
      </c>
      <c r="EH147">
        <v>1</v>
      </c>
      <c r="EI147">
        <f t="shared" si="152"/>
        <v>1</v>
      </c>
      <c r="EJ147">
        <v>4</v>
      </c>
      <c r="EK147">
        <v>1</v>
      </c>
      <c r="EL147">
        <v>1</v>
      </c>
      <c r="EM147">
        <v>4</v>
      </c>
      <c r="EN147">
        <v>3</v>
      </c>
      <c r="EO147">
        <v>2</v>
      </c>
      <c r="EP147">
        <v>3</v>
      </c>
      <c r="EQ147">
        <v>2</v>
      </c>
      <c r="ER147">
        <v>3</v>
      </c>
      <c r="ES147">
        <v>3</v>
      </c>
      <c r="ET147">
        <v>3</v>
      </c>
      <c r="EU147">
        <v>4</v>
      </c>
      <c r="EV147">
        <v>3</v>
      </c>
      <c r="EW147">
        <v>1</v>
      </c>
      <c r="EX147" t="s">
        <v>69</v>
      </c>
      <c r="EY147">
        <f t="shared" si="153"/>
        <v>0</v>
      </c>
      <c r="EZ147">
        <f t="shared" si="153"/>
        <v>0</v>
      </c>
      <c r="FA147">
        <f t="shared" si="153"/>
        <v>1</v>
      </c>
      <c r="FB147">
        <f t="shared" si="108"/>
        <v>1</v>
      </c>
      <c r="FC147">
        <f t="shared" si="105"/>
        <v>0</v>
      </c>
      <c r="FD147">
        <f t="shared" si="105"/>
        <v>0</v>
      </c>
    </row>
    <row r="148" spans="1:160" x14ac:dyDescent="0.35">
      <c r="A148" t="s">
        <v>272</v>
      </c>
      <c r="B148">
        <v>37.751007080000001</v>
      </c>
      <c r="C148">
        <v>-97.821998600000001</v>
      </c>
      <c r="D148">
        <v>1</v>
      </c>
      <c r="E148">
        <f t="shared" si="109"/>
        <v>1</v>
      </c>
      <c r="F148">
        <v>4</v>
      </c>
      <c r="G148">
        <v>4</v>
      </c>
      <c r="H148">
        <f t="shared" si="110"/>
        <v>0</v>
      </c>
      <c r="I148">
        <f t="shared" si="111"/>
        <v>0</v>
      </c>
      <c r="J148">
        <f t="shared" si="112"/>
        <v>0</v>
      </c>
      <c r="K148">
        <f t="shared" si="113"/>
        <v>1</v>
      </c>
      <c r="L148">
        <f t="shared" si="114"/>
        <v>0</v>
      </c>
      <c r="M148">
        <f t="shared" si="115"/>
        <v>0</v>
      </c>
      <c r="N148">
        <f t="shared" si="116"/>
        <v>0</v>
      </c>
      <c r="O148">
        <f t="shared" si="117"/>
        <v>0</v>
      </c>
      <c r="P148">
        <v>3</v>
      </c>
      <c r="Q148">
        <v>1</v>
      </c>
      <c r="R148">
        <v>3</v>
      </c>
      <c r="S148">
        <v>5</v>
      </c>
      <c r="T148">
        <v>5</v>
      </c>
      <c r="U148">
        <v>3</v>
      </c>
      <c r="V148">
        <v>3</v>
      </c>
      <c r="W148">
        <v>2</v>
      </c>
      <c r="X148">
        <v>3</v>
      </c>
      <c r="Y148">
        <v>3</v>
      </c>
      <c r="Z148">
        <v>3</v>
      </c>
      <c r="AA148">
        <v>1</v>
      </c>
      <c r="AB148">
        <f t="shared" si="118"/>
        <v>1</v>
      </c>
      <c r="AC148" t="s">
        <v>83</v>
      </c>
      <c r="AD148">
        <f t="shared" si="119"/>
        <v>1</v>
      </c>
      <c r="AE148">
        <f t="shared" si="120"/>
        <v>1</v>
      </c>
      <c r="AF148">
        <f t="shared" si="121"/>
        <v>0</v>
      </c>
      <c r="AG148">
        <f t="shared" si="122"/>
        <v>0</v>
      </c>
      <c r="AH148">
        <f t="shared" si="123"/>
        <v>0</v>
      </c>
      <c r="AI148">
        <f t="shared" si="124"/>
        <v>0</v>
      </c>
      <c r="AJ148">
        <v>1</v>
      </c>
      <c r="AK148">
        <f t="shared" si="125"/>
        <v>1</v>
      </c>
      <c r="AL148">
        <v>12</v>
      </c>
      <c r="AM148">
        <v>15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f t="shared" si="126"/>
        <v>0</v>
      </c>
      <c r="BA148">
        <f t="shared" si="127"/>
        <v>0</v>
      </c>
      <c r="BB148">
        <f t="shared" si="128"/>
        <v>0</v>
      </c>
      <c r="BC148">
        <f t="shared" si="129"/>
        <v>0</v>
      </c>
      <c r="BD148">
        <f t="shared" si="130"/>
        <v>0</v>
      </c>
      <c r="BE148">
        <f t="shared" si="131"/>
        <v>0</v>
      </c>
      <c r="BF148">
        <f t="shared" si="132"/>
        <v>0</v>
      </c>
      <c r="BG148">
        <f t="shared" si="133"/>
        <v>0</v>
      </c>
      <c r="BH148">
        <f t="shared" si="134"/>
        <v>0</v>
      </c>
      <c r="BI148">
        <f t="shared" si="135"/>
        <v>0</v>
      </c>
      <c r="BJ148">
        <f t="shared" si="136"/>
        <v>0</v>
      </c>
      <c r="BK148">
        <f t="shared" si="137"/>
        <v>1</v>
      </c>
      <c r="BL148">
        <f t="shared" si="138"/>
        <v>0</v>
      </c>
      <c r="BM148">
        <f t="shared" si="139"/>
        <v>0</v>
      </c>
      <c r="BN148">
        <f t="shared" si="140"/>
        <v>1</v>
      </c>
      <c r="BO148">
        <f t="shared" si="141"/>
        <v>0</v>
      </c>
      <c r="BP148">
        <f t="shared" si="142"/>
        <v>0</v>
      </c>
      <c r="BQ148">
        <f t="shared" si="143"/>
        <v>0</v>
      </c>
      <c r="BR148">
        <v>3</v>
      </c>
      <c r="BS148">
        <v>4</v>
      </c>
      <c r="BT148">
        <v>4</v>
      </c>
      <c r="BU148">
        <v>3</v>
      </c>
      <c r="BV148">
        <v>4</v>
      </c>
      <c r="BW148">
        <v>4</v>
      </c>
      <c r="BX148">
        <v>3</v>
      </c>
      <c r="BY148">
        <v>4</v>
      </c>
      <c r="BZ148">
        <v>4</v>
      </c>
      <c r="CA148">
        <v>3</v>
      </c>
      <c r="CB148">
        <v>3</v>
      </c>
      <c r="CC148">
        <v>4</v>
      </c>
      <c r="CD148">
        <v>3</v>
      </c>
      <c r="CE148">
        <f t="shared" si="144"/>
        <v>0</v>
      </c>
      <c r="CF148">
        <f t="shared" si="145"/>
        <v>0</v>
      </c>
      <c r="CG148">
        <f t="shared" si="146"/>
        <v>1</v>
      </c>
      <c r="CH148">
        <f t="shared" si="147"/>
        <v>0</v>
      </c>
      <c r="CI148">
        <f t="shared" si="148"/>
        <v>0</v>
      </c>
      <c r="CJ148">
        <f t="shared" si="149"/>
        <v>0</v>
      </c>
      <c r="CL148">
        <v>3</v>
      </c>
      <c r="CM148">
        <v>4</v>
      </c>
      <c r="CN148">
        <v>3</v>
      </c>
      <c r="CO148">
        <v>4</v>
      </c>
      <c r="CP148">
        <v>4</v>
      </c>
      <c r="CQ148">
        <v>3</v>
      </c>
      <c r="CR148">
        <v>2</v>
      </c>
      <c r="CS148">
        <v>4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f t="shared" si="150"/>
        <v>0</v>
      </c>
      <c r="DC148">
        <f t="shared" si="150"/>
        <v>1</v>
      </c>
      <c r="DD148">
        <f t="shared" si="150"/>
        <v>0</v>
      </c>
      <c r="DE148">
        <f t="shared" si="106"/>
        <v>1</v>
      </c>
      <c r="DF148">
        <f t="shared" si="103"/>
        <v>0</v>
      </c>
      <c r="DG148">
        <f t="shared" si="103"/>
        <v>0</v>
      </c>
      <c r="DH148">
        <f t="shared" si="103"/>
        <v>0</v>
      </c>
      <c r="DI148">
        <f t="shared" si="103"/>
        <v>0</v>
      </c>
      <c r="DJ148">
        <f t="shared" si="154"/>
        <v>0</v>
      </c>
      <c r="DK148">
        <f t="shared" si="154"/>
        <v>0</v>
      </c>
      <c r="DL148">
        <f t="shared" si="154"/>
        <v>0</v>
      </c>
      <c r="DM148">
        <v>2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f t="shared" si="151"/>
        <v>0</v>
      </c>
      <c r="DX148">
        <f t="shared" si="151"/>
        <v>1</v>
      </c>
      <c r="DY148">
        <f t="shared" si="151"/>
        <v>0</v>
      </c>
      <c r="DZ148">
        <f t="shared" si="107"/>
        <v>0</v>
      </c>
      <c r="EA148">
        <f t="shared" si="104"/>
        <v>0</v>
      </c>
      <c r="EB148">
        <f t="shared" si="104"/>
        <v>0</v>
      </c>
      <c r="EC148">
        <f t="shared" si="104"/>
        <v>0</v>
      </c>
      <c r="ED148">
        <f t="shared" si="104"/>
        <v>0</v>
      </c>
      <c r="EE148">
        <f t="shared" si="155"/>
        <v>0</v>
      </c>
      <c r="EF148">
        <f t="shared" si="155"/>
        <v>0</v>
      </c>
      <c r="EG148">
        <f t="shared" si="155"/>
        <v>0</v>
      </c>
      <c r="EH148">
        <v>1</v>
      </c>
      <c r="EI148">
        <f t="shared" si="152"/>
        <v>1</v>
      </c>
      <c r="EJ148">
        <v>2</v>
      </c>
      <c r="EK148">
        <v>3</v>
      </c>
      <c r="EL148">
        <v>4</v>
      </c>
      <c r="EM148">
        <v>3</v>
      </c>
      <c r="EN148">
        <v>2</v>
      </c>
      <c r="EO148">
        <v>3</v>
      </c>
      <c r="EP148">
        <v>5</v>
      </c>
      <c r="EQ148">
        <v>2</v>
      </c>
      <c r="ER148">
        <v>3</v>
      </c>
      <c r="ES148">
        <v>2</v>
      </c>
      <c r="ET148">
        <v>3</v>
      </c>
      <c r="EU148">
        <v>4</v>
      </c>
      <c r="EV148">
        <v>4</v>
      </c>
      <c r="EW148">
        <v>3</v>
      </c>
      <c r="EX148">
        <v>3</v>
      </c>
      <c r="EY148">
        <f t="shared" si="153"/>
        <v>0</v>
      </c>
      <c r="EZ148">
        <f t="shared" si="153"/>
        <v>0</v>
      </c>
      <c r="FA148">
        <f t="shared" si="153"/>
        <v>0</v>
      </c>
      <c r="FB148">
        <f t="shared" si="108"/>
        <v>1</v>
      </c>
      <c r="FC148">
        <f t="shared" si="105"/>
        <v>0</v>
      </c>
      <c r="FD148">
        <f t="shared" si="105"/>
        <v>0</v>
      </c>
    </row>
    <row r="149" spans="1:160" x14ac:dyDescent="0.35">
      <c r="A149" t="s">
        <v>273</v>
      </c>
      <c r="B149">
        <v>34.000701900000003</v>
      </c>
      <c r="C149">
        <v>-81.034797670000003</v>
      </c>
      <c r="D149">
        <v>1</v>
      </c>
      <c r="E149">
        <f t="shared" si="109"/>
        <v>1</v>
      </c>
      <c r="F149">
        <v>2</v>
      </c>
      <c r="G149">
        <v>4</v>
      </c>
      <c r="H149">
        <f t="shared" si="110"/>
        <v>0</v>
      </c>
      <c r="I149">
        <f t="shared" si="111"/>
        <v>0</v>
      </c>
      <c r="J149">
        <f t="shared" si="112"/>
        <v>0</v>
      </c>
      <c r="K149">
        <f t="shared" si="113"/>
        <v>1</v>
      </c>
      <c r="L149">
        <f t="shared" si="114"/>
        <v>0</v>
      </c>
      <c r="M149">
        <f t="shared" si="115"/>
        <v>0</v>
      </c>
      <c r="N149">
        <f t="shared" si="116"/>
        <v>0</v>
      </c>
      <c r="O149">
        <f t="shared" si="117"/>
        <v>0</v>
      </c>
      <c r="P149">
        <v>3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1</v>
      </c>
      <c r="AB149">
        <f t="shared" si="118"/>
        <v>1</v>
      </c>
      <c r="AC149">
        <v>6</v>
      </c>
      <c r="AD149">
        <f t="shared" si="119"/>
        <v>0</v>
      </c>
      <c r="AE149">
        <f t="shared" si="120"/>
        <v>0</v>
      </c>
      <c r="AF149">
        <f t="shared" si="121"/>
        <v>0</v>
      </c>
      <c r="AG149">
        <f t="shared" si="122"/>
        <v>0</v>
      </c>
      <c r="AH149">
        <f t="shared" si="123"/>
        <v>0</v>
      </c>
      <c r="AI149">
        <f t="shared" si="124"/>
        <v>1</v>
      </c>
      <c r="AJ149">
        <v>1</v>
      </c>
      <c r="AK149">
        <f t="shared" si="125"/>
        <v>1</v>
      </c>
      <c r="AL149">
        <v>4</v>
      </c>
      <c r="AM149">
        <v>18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f t="shared" si="126"/>
        <v>0</v>
      </c>
      <c r="BA149">
        <f t="shared" si="127"/>
        <v>0</v>
      </c>
      <c r="BB149">
        <f t="shared" si="128"/>
        <v>0</v>
      </c>
      <c r="BC149">
        <f t="shared" si="129"/>
        <v>1</v>
      </c>
      <c r="BD149">
        <f t="shared" si="130"/>
        <v>0</v>
      </c>
      <c r="BE149">
        <f t="shared" si="131"/>
        <v>0</v>
      </c>
      <c r="BF149">
        <f t="shared" si="132"/>
        <v>0</v>
      </c>
      <c r="BG149">
        <f t="shared" si="133"/>
        <v>0</v>
      </c>
      <c r="BH149">
        <f t="shared" si="134"/>
        <v>0</v>
      </c>
      <c r="BI149">
        <f t="shared" si="135"/>
        <v>0</v>
      </c>
      <c r="BJ149">
        <f t="shared" si="136"/>
        <v>0</v>
      </c>
      <c r="BK149">
        <f t="shared" si="137"/>
        <v>0</v>
      </c>
      <c r="BL149">
        <f t="shared" si="138"/>
        <v>0</v>
      </c>
      <c r="BM149">
        <f t="shared" si="139"/>
        <v>0</v>
      </c>
      <c r="BN149">
        <f t="shared" si="140"/>
        <v>0</v>
      </c>
      <c r="BO149">
        <f t="shared" si="141"/>
        <v>0</v>
      </c>
      <c r="BP149">
        <f t="shared" si="142"/>
        <v>0</v>
      </c>
      <c r="BQ149">
        <f t="shared" si="143"/>
        <v>1</v>
      </c>
      <c r="BR149">
        <v>3</v>
      </c>
      <c r="BS149">
        <v>3</v>
      </c>
      <c r="BT149">
        <v>4</v>
      </c>
      <c r="BU149">
        <v>3</v>
      </c>
      <c r="BV149">
        <v>3</v>
      </c>
      <c r="BW149">
        <v>3</v>
      </c>
      <c r="BX149">
        <v>3</v>
      </c>
      <c r="BY149">
        <v>3</v>
      </c>
      <c r="BZ149">
        <v>3</v>
      </c>
      <c r="CA149">
        <v>3</v>
      </c>
      <c r="CB149">
        <v>3</v>
      </c>
      <c r="CC149">
        <v>3</v>
      </c>
      <c r="CD149">
        <v>2</v>
      </c>
      <c r="CE149">
        <f t="shared" si="144"/>
        <v>0</v>
      </c>
      <c r="CF149">
        <f t="shared" si="145"/>
        <v>1</v>
      </c>
      <c r="CG149">
        <f t="shared" si="146"/>
        <v>0</v>
      </c>
      <c r="CH149">
        <f t="shared" si="147"/>
        <v>0</v>
      </c>
      <c r="CI149">
        <f t="shared" si="148"/>
        <v>0</v>
      </c>
      <c r="CJ149">
        <f t="shared" si="149"/>
        <v>0</v>
      </c>
      <c r="CL149">
        <v>1</v>
      </c>
      <c r="CM149">
        <v>3</v>
      </c>
      <c r="CN149">
        <v>1</v>
      </c>
      <c r="CO149">
        <v>5</v>
      </c>
      <c r="CP149">
        <v>3</v>
      </c>
      <c r="CQ149">
        <v>4</v>
      </c>
      <c r="CR149">
        <v>1</v>
      </c>
      <c r="CS149">
        <v>2</v>
      </c>
      <c r="CT149">
        <v>3</v>
      </c>
      <c r="CU149">
        <v>4</v>
      </c>
      <c r="CV149">
        <v>6</v>
      </c>
      <c r="CW149">
        <v>7</v>
      </c>
      <c r="CX149">
        <v>0</v>
      </c>
      <c r="CY149">
        <v>0</v>
      </c>
      <c r="CZ149">
        <v>0</v>
      </c>
      <c r="DA149">
        <v>0</v>
      </c>
      <c r="DB149">
        <f t="shared" si="150"/>
        <v>1</v>
      </c>
      <c r="DC149">
        <f t="shared" si="150"/>
        <v>1</v>
      </c>
      <c r="DD149">
        <f t="shared" si="150"/>
        <v>1</v>
      </c>
      <c r="DE149">
        <f t="shared" si="106"/>
        <v>1</v>
      </c>
      <c r="DF149">
        <f t="shared" si="103"/>
        <v>0</v>
      </c>
      <c r="DG149">
        <f t="shared" si="103"/>
        <v>1</v>
      </c>
      <c r="DH149">
        <f t="shared" si="103"/>
        <v>1</v>
      </c>
      <c r="DI149">
        <f t="shared" si="103"/>
        <v>0</v>
      </c>
      <c r="DJ149">
        <f t="shared" si="154"/>
        <v>0</v>
      </c>
      <c r="DK149">
        <f t="shared" si="154"/>
        <v>0</v>
      </c>
      <c r="DL149">
        <f t="shared" si="154"/>
        <v>0</v>
      </c>
      <c r="DM149">
        <v>1</v>
      </c>
      <c r="DN149">
        <v>2</v>
      </c>
      <c r="DO149">
        <v>3</v>
      </c>
      <c r="DP149">
        <v>7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f t="shared" si="151"/>
        <v>1</v>
      </c>
      <c r="DX149">
        <f t="shared" si="151"/>
        <v>1</v>
      </c>
      <c r="DY149">
        <f t="shared" si="151"/>
        <v>1</v>
      </c>
      <c r="DZ149">
        <f t="shared" si="107"/>
        <v>0</v>
      </c>
      <c r="EA149">
        <f t="shared" si="104"/>
        <v>0</v>
      </c>
      <c r="EB149">
        <f t="shared" si="104"/>
        <v>0</v>
      </c>
      <c r="EC149">
        <f t="shared" si="104"/>
        <v>1</v>
      </c>
      <c r="ED149">
        <f t="shared" si="104"/>
        <v>0</v>
      </c>
      <c r="EE149">
        <f t="shared" si="155"/>
        <v>0</v>
      </c>
      <c r="EF149">
        <f t="shared" si="155"/>
        <v>0</v>
      </c>
      <c r="EG149">
        <f t="shared" si="155"/>
        <v>0</v>
      </c>
      <c r="EH149">
        <v>2</v>
      </c>
      <c r="EI149">
        <f t="shared" si="152"/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f t="shared" si="153"/>
        <v>1</v>
      </c>
      <c r="EZ149">
        <f t="shared" si="153"/>
        <v>0</v>
      </c>
      <c r="FA149">
        <f t="shared" si="153"/>
        <v>0</v>
      </c>
      <c r="FB149">
        <f t="shared" si="108"/>
        <v>0</v>
      </c>
      <c r="FC149">
        <f t="shared" si="105"/>
        <v>0</v>
      </c>
      <c r="FD149">
        <f t="shared" si="105"/>
        <v>0</v>
      </c>
    </row>
    <row r="150" spans="1:160" x14ac:dyDescent="0.35">
      <c r="A150" t="s">
        <v>274</v>
      </c>
      <c r="B150">
        <v>29.833999630000001</v>
      </c>
      <c r="C150">
        <v>-95.434196470000003</v>
      </c>
      <c r="D150">
        <v>1</v>
      </c>
      <c r="E150">
        <f t="shared" si="109"/>
        <v>1</v>
      </c>
      <c r="F150">
        <v>2</v>
      </c>
      <c r="G150" t="s">
        <v>150</v>
      </c>
      <c r="H150">
        <f t="shared" si="110"/>
        <v>0</v>
      </c>
      <c r="I150">
        <f t="shared" si="111"/>
        <v>1</v>
      </c>
      <c r="J150">
        <f t="shared" si="112"/>
        <v>0</v>
      </c>
      <c r="K150">
        <f t="shared" si="113"/>
        <v>1</v>
      </c>
      <c r="L150">
        <f t="shared" si="114"/>
        <v>0</v>
      </c>
      <c r="M150">
        <f t="shared" si="115"/>
        <v>1</v>
      </c>
      <c r="N150">
        <f t="shared" si="116"/>
        <v>0</v>
      </c>
      <c r="O150">
        <f t="shared" si="117"/>
        <v>0</v>
      </c>
      <c r="P150">
        <v>2</v>
      </c>
      <c r="Q150">
        <v>1</v>
      </c>
      <c r="R150">
        <v>1</v>
      </c>
      <c r="S150">
        <v>1</v>
      </c>
      <c r="T150">
        <v>4</v>
      </c>
      <c r="U150">
        <v>2</v>
      </c>
      <c r="V150">
        <v>3</v>
      </c>
      <c r="W150">
        <v>3</v>
      </c>
      <c r="X150">
        <v>2</v>
      </c>
      <c r="Y150">
        <v>1</v>
      </c>
      <c r="Z150">
        <v>4</v>
      </c>
      <c r="AA150">
        <v>2</v>
      </c>
      <c r="AB150">
        <f t="shared" si="118"/>
        <v>0</v>
      </c>
      <c r="AC150">
        <v>0</v>
      </c>
      <c r="AD150">
        <f t="shared" si="119"/>
        <v>0</v>
      </c>
      <c r="AE150">
        <f t="shared" si="120"/>
        <v>0</v>
      </c>
      <c r="AF150">
        <f t="shared" si="121"/>
        <v>0</v>
      </c>
      <c r="AG150">
        <f t="shared" si="122"/>
        <v>0</v>
      </c>
      <c r="AH150">
        <f t="shared" si="123"/>
        <v>0</v>
      </c>
      <c r="AI150">
        <f t="shared" si="124"/>
        <v>0</v>
      </c>
      <c r="AJ150">
        <v>2</v>
      </c>
      <c r="AK150">
        <f t="shared" si="125"/>
        <v>0</v>
      </c>
      <c r="AL150">
        <v>5</v>
      </c>
      <c r="AM150">
        <v>15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f t="shared" si="126"/>
        <v>0</v>
      </c>
      <c r="BA150">
        <f t="shared" si="127"/>
        <v>0</v>
      </c>
      <c r="BB150">
        <f t="shared" si="128"/>
        <v>0</v>
      </c>
      <c r="BC150">
        <f t="shared" si="129"/>
        <v>0</v>
      </c>
      <c r="BD150">
        <f t="shared" si="130"/>
        <v>1</v>
      </c>
      <c r="BE150">
        <f t="shared" si="131"/>
        <v>0</v>
      </c>
      <c r="BF150">
        <f t="shared" si="132"/>
        <v>0</v>
      </c>
      <c r="BG150">
        <f t="shared" si="133"/>
        <v>0</v>
      </c>
      <c r="BH150">
        <f t="shared" si="134"/>
        <v>0</v>
      </c>
      <c r="BI150">
        <f t="shared" si="135"/>
        <v>0</v>
      </c>
      <c r="BJ150">
        <f t="shared" si="136"/>
        <v>0</v>
      </c>
      <c r="BK150">
        <f t="shared" si="137"/>
        <v>0</v>
      </c>
      <c r="BL150">
        <f t="shared" si="138"/>
        <v>0</v>
      </c>
      <c r="BM150">
        <f t="shared" si="139"/>
        <v>0</v>
      </c>
      <c r="BN150">
        <f t="shared" si="140"/>
        <v>1</v>
      </c>
      <c r="BO150">
        <f t="shared" si="141"/>
        <v>0</v>
      </c>
      <c r="BP150">
        <f t="shared" si="142"/>
        <v>0</v>
      </c>
      <c r="BQ150">
        <f t="shared" si="143"/>
        <v>0</v>
      </c>
      <c r="BR150">
        <v>3</v>
      </c>
      <c r="BS150">
        <v>2</v>
      </c>
      <c r="BT150">
        <v>2</v>
      </c>
      <c r="BU150">
        <v>2</v>
      </c>
      <c r="BV150">
        <v>3</v>
      </c>
      <c r="BW150">
        <v>2</v>
      </c>
      <c r="BX150">
        <v>5</v>
      </c>
      <c r="BY150">
        <v>5</v>
      </c>
      <c r="BZ150">
        <v>3</v>
      </c>
      <c r="CA150">
        <v>4</v>
      </c>
      <c r="CB150">
        <v>4</v>
      </c>
      <c r="CC150">
        <v>5</v>
      </c>
      <c r="CD150">
        <v>5</v>
      </c>
      <c r="CE150">
        <f t="shared" si="144"/>
        <v>0</v>
      </c>
      <c r="CF150">
        <f t="shared" si="145"/>
        <v>0</v>
      </c>
      <c r="CG150">
        <f t="shared" si="146"/>
        <v>0</v>
      </c>
      <c r="CH150">
        <f t="shared" si="147"/>
        <v>0</v>
      </c>
      <c r="CI150">
        <f t="shared" si="148"/>
        <v>1</v>
      </c>
      <c r="CJ150">
        <f t="shared" si="149"/>
        <v>0</v>
      </c>
      <c r="CL150">
        <v>2</v>
      </c>
      <c r="CM150">
        <v>2</v>
      </c>
      <c r="CN150">
        <v>1</v>
      </c>
      <c r="CO150">
        <v>5</v>
      </c>
      <c r="CP150">
        <v>2</v>
      </c>
      <c r="CQ150">
        <v>5</v>
      </c>
      <c r="CR150">
        <v>1</v>
      </c>
      <c r="CS150">
        <v>2</v>
      </c>
      <c r="CT150">
        <v>3</v>
      </c>
      <c r="CU150">
        <v>4</v>
      </c>
      <c r="CV150">
        <v>6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f t="shared" si="150"/>
        <v>1</v>
      </c>
      <c r="DC150">
        <f t="shared" si="150"/>
        <v>1</v>
      </c>
      <c r="DD150">
        <f t="shared" si="150"/>
        <v>1</v>
      </c>
      <c r="DE150">
        <f t="shared" si="106"/>
        <v>1</v>
      </c>
      <c r="DF150">
        <f t="shared" si="103"/>
        <v>0</v>
      </c>
      <c r="DG150">
        <f t="shared" si="103"/>
        <v>1</v>
      </c>
      <c r="DH150">
        <f t="shared" si="103"/>
        <v>0</v>
      </c>
      <c r="DI150">
        <f t="shared" si="103"/>
        <v>0</v>
      </c>
      <c r="DJ150">
        <f t="shared" si="154"/>
        <v>0</v>
      </c>
      <c r="DK150">
        <f t="shared" si="154"/>
        <v>0</v>
      </c>
      <c r="DL150">
        <f t="shared" si="154"/>
        <v>0</v>
      </c>
      <c r="DM150">
        <v>1</v>
      </c>
      <c r="DN150">
        <v>4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f t="shared" si="151"/>
        <v>1</v>
      </c>
      <c r="DX150">
        <f t="shared" si="151"/>
        <v>0</v>
      </c>
      <c r="DY150">
        <f t="shared" si="151"/>
        <v>0</v>
      </c>
      <c r="DZ150">
        <f t="shared" si="107"/>
        <v>1</v>
      </c>
      <c r="EA150">
        <f t="shared" si="104"/>
        <v>0</v>
      </c>
      <c r="EB150">
        <f t="shared" si="104"/>
        <v>0</v>
      </c>
      <c r="EC150">
        <f t="shared" si="104"/>
        <v>0</v>
      </c>
      <c r="ED150">
        <f t="shared" si="104"/>
        <v>0</v>
      </c>
      <c r="EE150">
        <f t="shared" si="155"/>
        <v>0</v>
      </c>
      <c r="EF150">
        <f t="shared" si="155"/>
        <v>0</v>
      </c>
      <c r="EG150">
        <f t="shared" si="155"/>
        <v>0</v>
      </c>
      <c r="EH150">
        <v>2</v>
      </c>
      <c r="EI150">
        <f t="shared" si="152"/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f t="shared" si="153"/>
        <v>1</v>
      </c>
      <c r="EZ150">
        <f t="shared" si="153"/>
        <v>0</v>
      </c>
      <c r="FA150">
        <f t="shared" si="153"/>
        <v>0</v>
      </c>
      <c r="FB150">
        <f t="shared" si="108"/>
        <v>0</v>
      </c>
      <c r="FC150">
        <f t="shared" si="105"/>
        <v>0</v>
      </c>
      <c r="FD150">
        <f t="shared" si="105"/>
        <v>0</v>
      </c>
    </row>
    <row r="151" spans="1:160" x14ac:dyDescent="0.35">
      <c r="A151" t="s">
        <v>275</v>
      </c>
      <c r="B151">
        <v>30.447998049999999</v>
      </c>
      <c r="C151">
        <v>-91.128997799999993</v>
      </c>
      <c r="D151">
        <v>1</v>
      </c>
      <c r="E151">
        <f t="shared" si="109"/>
        <v>1</v>
      </c>
      <c r="F151">
        <v>4</v>
      </c>
      <c r="G151" t="s">
        <v>65</v>
      </c>
      <c r="H151">
        <f t="shared" si="110"/>
        <v>1</v>
      </c>
      <c r="I151">
        <f t="shared" si="111"/>
        <v>1</v>
      </c>
      <c r="J151">
        <f t="shared" si="112"/>
        <v>1</v>
      </c>
      <c r="K151">
        <f t="shared" si="113"/>
        <v>1</v>
      </c>
      <c r="L151">
        <f t="shared" si="114"/>
        <v>1</v>
      </c>
      <c r="M151">
        <f t="shared" si="115"/>
        <v>1</v>
      </c>
      <c r="N151">
        <f t="shared" si="116"/>
        <v>1</v>
      </c>
      <c r="O151">
        <f t="shared" si="117"/>
        <v>0</v>
      </c>
      <c r="P151">
        <v>5</v>
      </c>
      <c r="Q151">
        <v>5</v>
      </c>
      <c r="R151">
        <v>4</v>
      </c>
      <c r="S151">
        <v>4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</v>
      </c>
      <c r="AA151">
        <v>1</v>
      </c>
      <c r="AB151">
        <f t="shared" si="118"/>
        <v>1</v>
      </c>
      <c r="AC151" t="s">
        <v>151</v>
      </c>
      <c r="AD151">
        <f t="shared" si="119"/>
        <v>1</v>
      </c>
      <c r="AE151">
        <f t="shared" si="120"/>
        <v>1</v>
      </c>
      <c r="AF151">
        <f t="shared" si="121"/>
        <v>1</v>
      </c>
      <c r="AG151">
        <f t="shared" si="122"/>
        <v>0</v>
      </c>
      <c r="AH151">
        <f t="shared" si="123"/>
        <v>1</v>
      </c>
      <c r="AI151">
        <f t="shared" si="124"/>
        <v>0</v>
      </c>
      <c r="AJ151">
        <v>1</v>
      </c>
      <c r="AK151">
        <f t="shared" si="125"/>
        <v>1</v>
      </c>
      <c r="AL151">
        <v>2</v>
      </c>
      <c r="AM151">
        <v>3</v>
      </c>
      <c r="AN151">
        <v>4</v>
      </c>
      <c r="AO151">
        <v>5</v>
      </c>
      <c r="AP151">
        <v>6</v>
      </c>
      <c r="AQ151">
        <v>7</v>
      </c>
      <c r="AR151">
        <v>10</v>
      </c>
      <c r="AS151">
        <v>11</v>
      </c>
      <c r="AT151">
        <v>13</v>
      </c>
      <c r="AU151">
        <v>15</v>
      </c>
      <c r="AV151">
        <v>17</v>
      </c>
      <c r="AW151">
        <v>0</v>
      </c>
      <c r="AX151">
        <v>0</v>
      </c>
      <c r="AY151">
        <v>0</v>
      </c>
      <c r="AZ151">
        <f t="shared" si="126"/>
        <v>0</v>
      </c>
      <c r="BA151">
        <f t="shared" si="127"/>
        <v>1</v>
      </c>
      <c r="BB151">
        <f t="shared" si="128"/>
        <v>1</v>
      </c>
      <c r="BC151">
        <f t="shared" si="129"/>
        <v>1</v>
      </c>
      <c r="BD151">
        <f t="shared" si="130"/>
        <v>1</v>
      </c>
      <c r="BE151">
        <f t="shared" si="131"/>
        <v>1</v>
      </c>
      <c r="BF151">
        <f t="shared" si="132"/>
        <v>1</v>
      </c>
      <c r="BG151">
        <f t="shared" si="133"/>
        <v>0</v>
      </c>
      <c r="BH151">
        <f t="shared" si="134"/>
        <v>0</v>
      </c>
      <c r="BI151">
        <f t="shared" si="135"/>
        <v>1</v>
      </c>
      <c r="BJ151">
        <f t="shared" si="136"/>
        <v>1</v>
      </c>
      <c r="BK151">
        <f t="shared" si="137"/>
        <v>0</v>
      </c>
      <c r="BL151">
        <f t="shared" si="138"/>
        <v>1</v>
      </c>
      <c r="BM151">
        <f t="shared" si="139"/>
        <v>0</v>
      </c>
      <c r="BN151">
        <f t="shared" si="140"/>
        <v>1</v>
      </c>
      <c r="BO151">
        <f t="shared" si="141"/>
        <v>0</v>
      </c>
      <c r="BP151">
        <f t="shared" si="142"/>
        <v>1</v>
      </c>
      <c r="BQ151">
        <f t="shared" si="143"/>
        <v>0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3</v>
      </c>
      <c r="CE151">
        <f t="shared" si="144"/>
        <v>0</v>
      </c>
      <c r="CF151">
        <f t="shared" si="145"/>
        <v>0</v>
      </c>
      <c r="CG151">
        <f t="shared" si="146"/>
        <v>1</v>
      </c>
      <c r="CH151">
        <f t="shared" si="147"/>
        <v>0</v>
      </c>
      <c r="CI151">
        <f t="shared" si="148"/>
        <v>0</v>
      </c>
      <c r="CJ151">
        <f t="shared" si="149"/>
        <v>0</v>
      </c>
      <c r="CL151">
        <v>2</v>
      </c>
      <c r="CM151">
        <v>5</v>
      </c>
      <c r="CN151">
        <v>5</v>
      </c>
      <c r="CO151">
        <v>1</v>
      </c>
      <c r="CP151">
        <v>5</v>
      </c>
      <c r="CQ151">
        <v>1</v>
      </c>
      <c r="CR151">
        <v>1</v>
      </c>
      <c r="CS151">
        <v>2</v>
      </c>
      <c r="CT151">
        <v>3</v>
      </c>
      <c r="CU151">
        <v>4</v>
      </c>
      <c r="CV151">
        <v>5</v>
      </c>
      <c r="CW151">
        <v>6</v>
      </c>
      <c r="CX151">
        <v>7</v>
      </c>
      <c r="CY151">
        <v>9</v>
      </c>
      <c r="CZ151">
        <v>0</v>
      </c>
      <c r="DA151">
        <v>0</v>
      </c>
      <c r="DB151">
        <f t="shared" si="150"/>
        <v>1</v>
      </c>
      <c r="DC151">
        <f t="shared" si="150"/>
        <v>1</v>
      </c>
      <c r="DD151">
        <f t="shared" si="150"/>
        <v>1</v>
      </c>
      <c r="DE151">
        <f t="shared" si="106"/>
        <v>1</v>
      </c>
      <c r="DF151">
        <f t="shared" si="103"/>
        <v>1</v>
      </c>
      <c r="DG151">
        <f t="shared" si="103"/>
        <v>1</v>
      </c>
      <c r="DH151">
        <f t="shared" si="103"/>
        <v>1</v>
      </c>
      <c r="DI151">
        <f t="shared" si="103"/>
        <v>0</v>
      </c>
      <c r="DJ151">
        <f t="shared" si="154"/>
        <v>1</v>
      </c>
      <c r="DK151">
        <f t="shared" si="154"/>
        <v>0</v>
      </c>
      <c r="DL151">
        <f t="shared" si="154"/>
        <v>0</v>
      </c>
      <c r="DM151">
        <v>1</v>
      </c>
      <c r="DN151">
        <v>3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f t="shared" si="151"/>
        <v>1</v>
      </c>
      <c r="DX151">
        <f t="shared" si="151"/>
        <v>0</v>
      </c>
      <c r="DY151">
        <f t="shared" si="151"/>
        <v>1</v>
      </c>
      <c r="DZ151">
        <f t="shared" si="107"/>
        <v>0</v>
      </c>
      <c r="EA151">
        <f t="shared" si="104"/>
        <v>0</v>
      </c>
      <c r="EB151">
        <f t="shared" si="104"/>
        <v>0</v>
      </c>
      <c r="EC151">
        <f t="shared" si="104"/>
        <v>0</v>
      </c>
      <c r="ED151">
        <f t="shared" si="104"/>
        <v>0</v>
      </c>
      <c r="EE151">
        <f t="shared" si="155"/>
        <v>0</v>
      </c>
      <c r="EF151">
        <f t="shared" si="155"/>
        <v>0</v>
      </c>
      <c r="EG151">
        <f t="shared" si="155"/>
        <v>0</v>
      </c>
      <c r="EH151">
        <v>1</v>
      </c>
      <c r="EI151">
        <f t="shared" si="152"/>
        <v>1</v>
      </c>
      <c r="EJ151">
        <v>1</v>
      </c>
      <c r="EK151">
        <v>1</v>
      </c>
      <c r="EL151">
        <v>1</v>
      </c>
      <c r="EM151">
        <v>3</v>
      </c>
      <c r="EN151">
        <v>1</v>
      </c>
      <c r="EO151">
        <v>1</v>
      </c>
      <c r="EP151">
        <v>2</v>
      </c>
      <c r="EQ151">
        <v>5</v>
      </c>
      <c r="ER151">
        <v>2</v>
      </c>
      <c r="ES151">
        <v>5</v>
      </c>
      <c r="ET151">
        <v>3</v>
      </c>
      <c r="EU151">
        <v>1</v>
      </c>
      <c r="EV151">
        <v>1</v>
      </c>
      <c r="EW151">
        <v>1</v>
      </c>
      <c r="EX151" t="s">
        <v>77</v>
      </c>
      <c r="EY151">
        <f t="shared" si="153"/>
        <v>0</v>
      </c>
      <c r="EZ151">
        <f t="shared" si="153"/>
        <v>0</v>
      </c>
      <c r="FA151">
        <f t="shared" si="153"/>
        <v>1</v>
      </c>
      <c r="FB151">
        <f t="shared" si="108"/>
        <v>1</v>
      </c>
      <c r="FC151">
        <f t="shared" si="105"/>
        <v>1</v>
      </c>
      <c r="FD151">
        <f t="shared" si="105"/>
        <v>0</v>
      </c>
    </row>
    <row r="152" spans="1:160" x14ac:dyDescent="0.35">
      <c r="A152" t="s">
        <v>276</v>
      </c>
      <c r="B152">
        <v>37.568206789999998</v>
      </c>
      <c r="C152">
        <v>-82.788597109999998</v>
      </c>
      <c r="D152">
        <v>1</v>
      </c>
      <c r="E152">
        <f t="shared" si="109"/>
        <v>1</v>
      </c>
      <c r="F152">
        <v>5</v>
      </c>
      <c r="G152">
        <v>4</v>
      </c>
      <c r="H152">
        <f t="shared" si="110"/>
        <v>0</v>
      </c>
      <c r="I152">
        <f t="shared" si="111"/>
        <v>0</v>
      </c>
      <c r="J152">
        <f t="shared" si="112"/>
        <v>0</v>
      </c>
      <c r="K152">
        <f t="shared" si="113"/>
        <v>1</v>
      </c>
      <c r="L152">
        <f t="shared" si="114"/>
        <v>0</v>
      </c>
      <c r="M152">
        <f t="shared" si="115"/>
        <v>0</v>
      </c>
      <c r="N152">
        <f t="shared" si="116"/>
        <v>0</v>
      </c>
      <c r="O152">
        <f t="shared" si="117"/>
        <v>0</v>
      </c>
      <c r="P152">
        <v>5</v>
      </c>
      <c r="Q152">
        <v>2</v>
      </c>
      <c r="R152">
        <v>2</v>
      </c>
      <c r="S152">
        <v>3</v>
      </c>
      <c r="T152">
        <v>2</v>
      </c>
      <c r="U152">
        <v>2</v>
      </c>
      <c r="V152">
        <v>2</v>
      </c>
      <c r="W152">
        <v>5</v>
      </c>
      <c r="X152">
        <v>3</v>
      </c>
      <c r="Y152">
        <v>5</v>
      </c>
      <c r="Z152">
        <v>2</v>
      </c>
      <c r="AA152">
        <v>1</v>
      </c>
      <c r="AB152">
        <f t="shared" si="118"/>
        <v>1</v>
      </c>
      <c r="AC152" t="s">
        <v>63</v>
      </c>
      <c r="AD152">
        <f t="shared" si="119"/>
        <v>0</v>
      </c>
      <c r="AE152">
        <f t="shared" si="120"/>
        <v>1</v>
      </c>
      <c r="AF152">
        <f t="shared" si="121"/>
        <v>0</v>
      </c>
      <c r="AG152">
        <f t="shared" si="122"/>
        <v>0</v>
      </c>
      <c r="AH152">
        <f t="shared" si="123"/>
        <v>1</v>
      </c>
      <c r="AI152">
        <f t="shared" si="124"/>
        <v>0</v>
      </c>
      <c r="AJ152">
        <v>1</v>
      </c>
      <c r="AK152">
        <f t="shared" si="125"/>
        <v>1</v>
      </c>
      <c r="AL152">
        <v>3</v>
      </c>
      <c r="AM152">
        <v>13</v>
      </c>
      <c r="AN152">
        <v>15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f t="shared" si="126"/>
        <v>0</v>
      </c>
      <c r="BA152">
        <f t="shared" si="127"/>
        <v>0</v>
      </c>
      <c r="BB152">
        <f t="shared" si="128"/>
        <v>1</v>
      </c>
      <c r="BC152">
        <f t="shared" si="129"/>
        <v>0</v>
      </c>
      <c r="BD152">
        <f t="shared" si="130"/>
        <v>0</v>
      </c>
      <c r="BE152">
        <f t="shared" si="131"/>
        <v>0</v>
      </c>
      <c r="BF152">
        <f t="shared" si="132"/>
        <v>0</v>
      </c>
      <c r="BG152">
        <f t="shared" si="133"/>
        <v>0</v>
      </c>
      <c r="BH152">
        <f t="shared" si="134"/>
        <v>0</v>
      </c>
      <c r="BI152">
        <f t="shared" si="135"/>
        <v>0</v>
      </c>
      <c r="BJ152">
        <f t="shared" si="136"/>
        <v>0</v>
      </c>
      <c r="BK152">
        <f t="shared" si="137"/>
        <v>0</v>
      </c>
      <c r="BL152">
        <f t="shared" si="138"/>
        <v>1</v>
      </c>
      <c r="BM152">
        <f t="shared" si="139"/>
        <v>0</v>
      </c>
      <c r="BN152">
        <f t="shared" si="140"/>
        <v>1</v>
      </c>
      <c r="BO152">
        <f t="shared" si="141"/>
        <v>0</v>
      </c>
      <c r="BP152">
        <f t="shared" si="142"/>
        <v>0</v>
      </c>
      <c r="BQ152">
        <f t="shared" si="143"/>
        <v>0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3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2</v>
      </c>
      <c r="CE152">
        <f t="shared" si="144"/>
        <v>0</v>
      </c>
      <c r="CF152">
        <f t="shared" si="145"/>
        <v>1</v>
      </c>
      <c r="CG152">
        <f t="shared" si="146"/>
        <v>0</v>
      </c>
      <c r="CH152">
        <f t="shared" si="147"/>
        <v>0</v>
      </c>
      <c r="CI152">
        <f t="shared" si="148"/>
        <v>0</v>
      </c>
      <c r="CJ152">
        <f t="shared" si="149"/>
        <v>0</v>
      </c>
      <c r="CL152">
        <v>5</v>
      </c>
      <c r="CM152">
        <v>3</v>
      </c>
      <c r="CN152">
        <v>4</v>
      </c>
      <c r="CO152">
        <v>5</v>
      </c>
      <c r="CP152">
        <v>5</v>
      </c>
      <c r="CQ152">
        <v>5</v>
      </c>
      <c r="CR152">
        <v>1</v>
      </c>
      <c r="CS152">
        <v>2</v>
      </c>
      <c r="CT152">
        <v>3</v>
      </c>
      <c r="CU152">
        <v>4</v>
      </c>
      <c r="CV152">
        <v>6</v>
      </c>
      <c r="CW152">
        <v>8</v>
      </c>
      <c r="CX152">
        <v>0</v>
      </c>
      <c r="CY152">
        <v>0</v>
      </c>
      <c r="CZ152">
        <v>0</v>
      </c>
      <c r="DA152">
        <v>0</v>
      </c>
      <c r="DB152">
        <f t="shared" si="150"/>
        <v>1</v>
      </c>
      <c r="DC152">
        <f t="shared" si="150"/>
        <v>1</v>
      </c>
      <c r="DD152">
        <f t="shared" si="150"/>
        <v>1</v>
      </c>
      <c r="DE152">
        <f t="shared" si="106"/>
        <v>1</v>
      </c>
      <c r="DF152">
        <f t="shared" si="103"/>
        <v>0</v>
      </c>
      <c r="DG152">
        <f t="shared" si="103"/>
        <v>1</v>
      </c>
      <c r="DH152">
        <f t="shared" si="103"/>
        <v>0</v>
      </c>
      <c r="DI152">
        <f t="shared" si="103"/>
        <v>1</v>
      </c>
      <c r="DJ152">
        <f t="shared" si="154"/>
        <v>0</v>
      </c>
      <c r="DK152">
        <f t="shared" si="154"/>
        <v>0</v>
      </c>
      <c r="DL152">
        <f t="shared" si="154"/>
        <v>0</v>
      </c>
      <c r="DM152">
        <v>1</v>
      </c>
      <c r="DN152">
        <v>3</v>
      </c>
      <c r="DO152">
        <v>4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f t="shared" si="151"/>
        <v>1</v>
      </c>
      <c r="DX152">
        <f t="shared" si="151"/>
        <v>0</v>
      </c>
      <c r="DY152">
        <f t="shared" si="151"/>
        <v>1</v>
      </c>
      <c r="DZ152">
        <f t="shared" si="107"/>
        <v>1</v>
      </c>
      <c r="EA152">
        <f t="shared" si="104"/>
        <v>0</v>
      </c>
      <c r="EB152">
        <f t="shared" si="104"/>
        <v>0</v>
      </c>
      <c r="EC152">
        <f t="shared" si="104"/>
        <v>0</v>
      </c>
      <c r="ED152">
        <f t="shared" si="104"/>
        <v>0</v>
      </c>
      <c r="EE152">
        <f t="shared" si="155"/>
        <v>0</v>
      </c>
      <c r="EF152">
        <f t="shared" si="155"/>
        <v>0</v>
      </c>
      <c r="EG152">
        <f t="shared" si="155"/>
        <v>0</v>
      </c>
      <c r="EH152">
        <v>1</v>
      </c>
      <c r="EI152">
        <f t="shared" si="152"/>
        <v>1</v>
      </c>
      <c r="EJ152">
        <v>2</v>
      </c>
      <c r="EK152">
        <v>1</v>
      </c>
      <c r="EL152">
        <v>3</v>
      </c>
      <c r="EM152">
        <v>4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4</v>
      </c>
      <c r="EU152">
        <v>4</v>
      </c>
      <c r="EV152">
        <v>1</v>
      </c>
      <c r="EW152">
        <v>1</v>
      </c>
      <c r="EX152" t="s">
        <v>200</v>
      </c>
      <c r="EY152">
        <f t="shared" si="153"/>
        <v>0</v>
      </c>
      <c r="EZ152">
        <f t="shared" si="153"/>
        <v>0</v>
      </c>
      <c r="FA152">
        <f t="shared" si="153"/>
        <v>1</v>
      </c>
      <c r="FB152">
        <f t="shared" si="108"/>
        <v>1</v>
      </c>
      <c r="FC152">
        <f t="shared" si="105"/>
        <v>1</v>
      </c>
      <c r="FD152">
        <f t="shared" si="105"/>
        <v>1</v>
      </c>
    </row>
    <row r="153" spans="1:160" x14ac:dyDescent="0.35">
      <c r="A153" t="s">
        <v>277</v>
      </c>
      <c r="B153">
        <v>36.889495850000003</v>
      </c>
      <c r="C153">
        <v>-76.234298710000004</v>
      </c>
      <c r="D153">
        <v>1</v>
      </c>
      <c r="E153">
        <f t="shared" si="109"/>
        <v>1</v>
      </c>
      <c r="F153">
        <v>3</v>
      </c>
      <c r="G153" t="s">
        <v>232</v>
      </c>
      <c r="H153">
        <f t="shared" si="110"/>
        <v>1</v>
      </c>
      <c r="I153">
        <f t="shared" si="111"/>
        <v>1</v>
      </c>
      <c r="J153">
        <f t="shared" si="112"/>
        <v>0</v>
      </c>
      <c r="K153">
        <f t="shared" si="113"/>
        <v>1</v>
      </c>
      <c r="L153">
        <f t="shared" si="114"/>
        <v>0</v>
      </c>
      <c r="M153">
        <f t="shared" si="115"/>
        <v>1</v>
      </c>
      <c r="N153">
        <f t="shared" si="116"/>
        <v>1</v>
      </c>
      <c r="O153">
        <f t="shared" si="117"/>
        <v>0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2</v>
      </c>
      <c r="V153">
        <v>1</v>
      </c>
      <c r="W153">
        <v>2</v>
      </c>
      <c r="X153">
        <v>3</v>
      </c>
      <c r="Y153">
        <v>3</v>
      </c>
      <c r="Z153">
        <v>5</v>
      </c>
      <c r="AA153">
        <v>1</v>
      </c>
      <c r="AB153">
        <f t="shared" si="118"/>
        <v>1</v>
      </c>
      <c r="AC153" t="s">
        <v>76</v>
      </c>
      <c r="AD153">
        <f t="shared" si="119"/>
        <v>1</v>
      </c>
      <c r="AE153">
        <f t="shared" si="120"/>
        <v>1</v>
      </c>
      <c r="AF153">
        <f t="shared" si="121"/>
        <v>1</v>
      </c>
      <c r="AG153">
        <f t="shared" si="122"/>
        <v>0</v>
      </c>
      <c r="AH153">
        <f t="shared" si="123"/>
        <v>0</v>
      </c>
      <c r="AI153">
        <f t="shared" si="124"/>
        <v>0</v>
      </c>
      <c r="AJ153">
        <v>1</v>
      </c>
      <c r="AK153">
        <f t="shared" si="125"/>
        <v>1</v>
      </c>
      <c r="AL153">
        <v>5</v>
      </c>
      <c r="AM153">
        <v>6</v>
      </c>
      <c r="AN153">
        <v>7</v>
      </c>
      <c r="AO153">
        <v>15</v>
      </c>
      <c r="AP153">
        <v>16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f t="shared" si="126"/>
        <v>0</v>
      </c>
      <c r="BA153">
        <f t="shared" si="127"/>
        <v>0</v>
      </c>
      <c r="BB153">
        <f t="shared" si="128"/>
        <v>0</v>
      </c>
      <c r="BC153">
        <f t="shared" si="129"/>
        <v>0</v>
      </c>
      <c r="BD153">
        <f t="shared" si="130"/>
        <v>1</v>
      </c>
      <c r="BE153">
        <f t="shared" si="131"/>
        <v>1</v>
      </c>
      <c r="BF153">
        <f t="shared" si="132"/>
        <v>1</v>
      </c>
      <c r="BG153">
        <f t="shared" si="133"/>
        <v>0</v>
      </c>
      <c r="BH153">
        <f t="shared" si="134"/>
        <v>0</v>
      </c>
      <c r="BI153">
        <f t="shared" si="135"/>
        <v>0</v>
      </c>
      <c r="BJ153">
        <f t="shared" si="136"/>
        <v>0</v>
      </c>
      <c r="BK153">
        <f t="shared" si="137"/>
        <v>0</v>
      </c>
      <c r="BL153">
        <f t="shared" si="138"/>
        <v>0</v>
      </c>
      <c r="BM153">
        <f t="shared" si="139"/>
        <v>0</v>
      </c>
      <c r="BN153">
        <f t="shared" si="140"/>
        <v>1</v>
      </c>
      <c r="BO153">
        <f t="shared" si="141"/>
        <v>1</v>
      </c>
      <c r="BP153">
        <f t="shared" si="142"/>
        <v>0</v>
      </c>
      <c r="BQ153">
        <f t="shared" si="143"/>
        <v>0</v>
      </c>
      <c r="BR153">
        <v>4</v>
      </c>
      <c r="BS153">
        <v>4</v>
      </c>
      <c r="BT153">
        <v>2</v>
      </c>
      <c r="BU153">
        <v>3</v>
      </c>
      <c r="BV153">
        <v>3</v>
      </c>
      <c r="BW153">
        <v>1</v>
      </c>
      <c r="BX153">
        <v>2</v>
      </c>
      <c r="BY153">
        <v>3</v>
      </c>
      <c r="BZ153">
        <v>4</v>
      </c>
      <c r="CA153">
        <v>4</v>
      </c>
      <c r="CB153">
        <v>4</v>
      </c>
      <c r="CC153">
        <v>2</v>
      </c>
      <c r="CD153" t="s">
        <v>83</v>
      </c>
      <c r="CE153">
        <f t="shared" si="144"/>
        <v>1</v>
      </c>
      <c r="CF153">
        <f t="shared" si="145"/>
        <v>1</v>
      </c>
      <c r="CG153">
        <f t="shared" si="146"/>
        <v>0</v>
      </c>
      <c r="CH153">
        <f t="shared" si="147"/>
        <v>0</v>
      </c>
      <c r="CI153">
        <f t="shared" si="148"/>
        <v>0</v>
      </c>
      <c r="CJ153">
        <f t="shared" si="149"/>
        <v>0</v>
      </c>
      <c r="CL153">
        <v>2</v>
      </c>
      <c r="CM153">
        <v>4</v>
      </c>
      <c r="CN153">
        <v>3</v>
      </c>
      <c r="CO153">
        <v>2</v>
      </c>
      <c r="CP153">
        <v>2</v>
      </c>
      <c r="CQ153">
        <v>3</v>
      </c>
      <c r="CR153">
        <v>1</v>
      </c>
      <c r="CS153">
        <v>2</v>
      </c>
      <c r="CT153">
        <v>3</v>
      </c>
      <c r="CU153">
        <v>4</v>
      </c>
      <c r="CV153">
        <v>6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f t="shared" si="150"/>
        <v>1</v>
      </c>
      <c r="DC153">
        <f t="shared" si="150"/>
        <v>1</v>
      </c>
      <c r="DD153">
        <f t="shared" si="150"/>
        <v>1</v>
      </c>
      <c r="DE153">
        <f t="shared" si="106"/>
        <v>1</v>
      </c>
      <c r="DF153">
        <f t="shared" si="103"/>
        <v>0</v>
      </c>
      <c r="DG153">
        <f t="shared" si="103"/>
        <v>1</v>
      </c>
      <c r="DH153">
        <f t="shared" si="103"/>
        <v>0</v>
      </c>
      <c r="DI153">
        <f t="shared" si="103"/>
        <v>0</v>
      </c>
      <c r="DJ153">
        <f t="shared" si="154"/>
        <v>0</v>
      </c>
      <c r="DK153">
        <f t="shared" si="154"/>
        <v>0</v>
      </c>
      <c r="DL153">
        <f t="shared" si="154"/>
        <v>0</v>
      </c>
      <c r="DM153">
        <v>1</v>
      </c>
      <c r="DN153">
        <v>2</v>
      </c>
      <c r="DO153">
        <v>3</v>
      </c>
      <c r="DP153">
        <v>4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f t="shared" si="151"/>
        <v>1</v>
      </c>
      <c r="DX153">
        <f t="shared" si="151"/>
        <v>1</v>
      </c>
      <c r="DY153">
        <f t="shared" si="151"/>
        <v>1</v>
      </c>
      <c r="DZ153">
        <f t="shared" si="107"/>
        <v>1</v>
      </c>
      <c r="EA153">
        <f t="shared" si="104"/>
        <v>0</v>
      </c>
      <c r="EB153">
        <f t="shared" si="104"/>
        <v>0</v>
      </c>
      <c r="EC153">
        <f t="shared" si="104"/>
        <v>0</v>
      </c>
      <c r="ED153">
        <f t="shared" si="104"/>
        <v>0</v>
      </c>
      <c r="EE153">
        <f t="shared" si="155"/>
        <v>0</v>
      </c>
      <c r="EF153">
        <f t="shared" si="155"/>
        <v>0</v>
      </c>
      <c r="EG153">
        <f t="shared" si="155"/>
        <v>0</v>
      </c>
      <c r="EH153">
        <v>1</v>
      </c>
      <c r="EI153">
        <f t="shared" si="152"/>
        <v>1</v>
      </c>
      <c r="EJ153">
        <v>2</v>
      </c>
      <c r="EK153">
        <v>2</v>
      </c>
      <c r="EL153">
        <v>2</v>
      </c>
      <c r="EM153">
        <v>1</v>
      </c>
      <c r="EN153">
        <v>4</v>
      </c>
      <c r="EO153">
        <v>3</v>
      </c>
      <c r="EP153">
        <v>3</v>
      </c>
      <c r="EQ153">
        <v>3</v>
      </c>
      <c r="ER153">
        <v>4</v>
      </c>
      <c r="ES153">
        <v>3</v>
      </c>
      <c r="ET153">
        <v>4</v>
      </c>
      <c r="EU153">
        <v>3</v>
      </c>
      <c r="EV153">
        <v>2</v>
      </c>
      <c r="EW153">
        <v>2</v>
      </c>
      <c r="EX153" t="s">
        <v>83</v>
      </c>
      <c r="EY153">
        <f t="shared" si="153"/>
        <v>0</v>
      </c>
      <c r="EZ153">
        <f t="shared" si="153"/>
        <v>1</v>
      </c>
      <c r="FA153">
        <f t="shared" si="153"/>
        <v>1</v>
      </c>
      <c r="FB153">
        <f t="shared" si="108"/>
        <v>0</v>
      </c>
      <c r="FC153">
        <f t="shared" si="105"/>
        <v>0</v>
      </c>
      <c r="FD153">
        <f t="shared" si="105"/>
        <v>0</v>
      </c>
    </row>
    <row r="154" spans="1:160" x14ac:dyDescent="0.35">
      <c r="A154" t="s">
        <v>278</v>
      </c>
      <c r="B154">
        <v>40.602905270000001</v>
      </c>
      <c r="C154">
        <v>-85.618202210000007</v>
      </c>
      <c r="D154">
        <v>1</v>
      </c>
      <c r="E154">
        <f t="shared" si="109"/>
        <v>1</v>
      </c>
      <c r="F154">
        <v>4</v>
      </c>
      <c r="G154" t="s">
        <v>65</v>
      </c>
      <c r="H154">
        <f t="shared" si="110"/>
        <v>1</v>
      </c>
      <c r="I154">
        <f t="shared" si="111"/>
        <v>1</v>
      </c>
      <c r="J154">
        <f t="shared" si="112"/>
        <v>1</v>
      </c>
      <c r="K154">
        <f t="shared" si="113"/>
        <v>1</v>
      </c>
      <c r="L154">
        <f t="shared" si="114"/>
        <v>1</v>
      </c>
      <c r="M154">
        <f t="shared" si="115"/>
        <v>1</v>
      </c>
      <c r="N154">
        <f t="shared" si="116"/>
        <v>1</v>
      </c>
      <c r="O154">
        <f t="shared" si="117"/>
        <v>0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5</v>
      </c>
      <c r="Z154">
        <v>5</v>
      </c>
      <c r="AA154">
        <v>1</v>
      </c>
      <c r="AB154">
        <f t="shared" si="118"/>
        <v>1</v>
      </c>
      <c r="AC154" t="s">
        <v>83</v>
      </c>
      <c r="AD154">
        <f t="shared" si="119"/>
        <v>1</v>
      </c>
      <c r="AE154">
        <f t="shared" si="120"/>
        <v>1</v>
      </c>
      <c r="AF154">
        <f t="shared" si="121"/>
        <v>0</v>
      </c>
      <c r="AG154">
        <f t="shared" si="122"/>
        <v>0</v>
      </c>
      <c r="AH154">
        <f t="shared" si="123"/>
        <v>0</v>
      </c>
      <c r="AI154">
        <f t="shared" si="124"/>
        <v>0</v>
      </c>
      <c r="AJ154">
        <v>1</v>
      </c>
      <c r="AK154">
        <f t="shared" si="125"/>
        <v>1</v>
      </c>
      <c r="AL154">
        <v>3</v>
      </c>
      <c r="AM154">
        <v>7</v>
      </c>
      <c r="AN154">
        <v>15</v>
      </c>
      <c r="AO154">
        <v>17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f t="shared" si="126"/>
        <v>0</v>
      </c>
      <c r="BA154">
        <f t="shared" si="127"/>
        <v>0</v>
      </c>
      <c r="BB154">
        <f t="shared" si="128"/>
        <v>1</v>
      </c>
      <c r="BC154">
        <f t="shared" si="129"/>
        <v>0</v>
      </c>
      <c r="BD154">
        <f t="shared" si="130"/>
        <v>0</v>
      </c>
      <c r="BE154">
        <f t="shared" si="131"/>
        <v>0</v>
      </c>
      <c r="BF154">
        <f t="shared" si="132"/>
        <v>1</v>
      </c>
      <c r="BG154">
        <f t="shared" si="133"/>
        <v>0</v>
      </c>
      <c r="BH154">
        <f t="shared" si="134"/>
        <v>0</v>
      </c>
      <c r="BI154">
        <f t="shared" si="135"/>
        <v>0</v>
      </c>
      <c r="BJ154">
        <f t="shared" si="136"/>
        <v>0</v>
      </c>
      <c r="BK154">
        <f t="shared" si="137"/>
        <v>0</v>
      </c>
      <c r="BL154">
        <f t="shared" si="138"/>
        <v>0</v>
      </c>
      <c r="BM154">
        <f t="shared" si="139"/>
        <v>0</v>
      </c>
      <c r="BN154">
        <f t="shared" si="140"/>
        <v>1</v>
      </c>
      <c r="BO154">
        <f t="shared" si="141"/>
        <v>0</v>
      </c>
      <c r="BP154">
        <f t="shared" si="142"/>
        <v>1</v>
      </c>
      <c r="BQ154">
        <f t="shared" si="143"/>
        <v>0</v>
      </c>
      <c r="BR154">
        <v>1</v>
      </c>
      <c r="BS154">
        <v>1</v>
      </c>
      <c r="BT154">
        <v>1</v>
      </c>
      <c r="BU154">
        <v>1</v>
      </c>
      <c r="BV154">
        <v>5</v>
      </c>
      <c r="BW154">
        <v>1</v>
      </c>
      <c r="BX154">
        <v>3</v>
      </c>
      <c r="BY154">
        <v>1</v>
      </c>
      <c r="BZ154">
        <v>1</v>
      </c>
      <c r="CA154">
        <v>5</v>
      </c>
      <c r="CB154">
        <v>5</v>
      </c>
      <c r="CC154">
        <v>1</v>
      </c>
      <c r="CD154">
        <v>4</v>
      </c>
      <c r="CE154">
        <f t="shared" si="144"/>
        <v>0</v>
      </c>
      <c r="CF154">
        <f t="shared" si="145"/>
        <v>0</v>
      </c>
      <c r="CG154">
        <f t="shared" si="146"/>
        <v>0</v>
      </c>
      <c r="CH154">
        <f t="shared" si="147"/>
        <v>1</v>
      </c>
      <c r="CI154">
        <f t="shared" si="148"/>
        <v>0</v>
      </c>
      <c r="CJ154">
        <f t="shared" si="149"/>
        <v>0</v>
      </c>
      <c r="CL154">
        <v>1</v>
      </c>
      <c r="CM154">
        <v>5</v>
      </c>
      <c r="CN154">
        <v>1</v>
      </c>
      <c r="CO154">
        <v>4</v>
      </c>
      <c r="CP154">
        <v>4</v>
      </c>
      <c r="CQ154">
        <v>1</v>
      </c>
      <c r="CR154">
        <v>1</v>
      </c>
      <c r="CS154">
        <v>2</v>
      </c>
      <c r="CT154">
        <v>3</v>
      </c>
      <c r="CU154">
        <v>4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f t="shared" si="150"/>
        <v>1</v>
      </c>
      <c r="DC154">
        <f t="shared" si="150"/>
        <v>1</v>
      </c>
      <c r="DD154">
        <f t="shared" si="150"/>
        <v>1</v>
      </c>
      <c r="DE154">
        <f t="shared" si="106"/>
        <v>1</v>
      </c>
      <c r="DF154">
        <f t="shared" si="103"/>
        <v>0</v>
      </c>
      <c r="DG154">
        <f t="shared" si="103"/>
        <v>0</v>
      </c>
      <c r="DH154">
        <f t="shared" si="103"/>
        <v>0</v>
      </c>
      <c r="DI154">
        <f t="shared" si="103"/>
        <v>0</v>
      </c>
      <c r="DJ154">
        <f t="shared" si="154"/>
        <v>0</v>
      </c>
      <c r="DK154">
        <f t="shared" si="154"/>
        <v>0</v>
      </c>
      <c r="DL154">
        <f t="shared" si="154"/>
        <v>0</v>
      </c>
      <c r="DM154">
        <v>1</v>
      </c>
      <c r="DN154">
        <v>3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f t="shared" si="151"/>
        <v>1</v>
      </c>
      <c r="DX154">
        <f t="shared" si="151"/>
        <v>0</v>
      </c>
      <c r="DY154">
        <f t="shared" si="151"/>
        <v>1</v>
      </c>
      <c r="DZ154">
        <f t="shared" si="107"/>
        <v>0</v>
      </c>
      <c r="EA154">
        <f t="shared" si="104"/>
        <v>0</v>
      </c>
      <c r="EB154">
        <f t="shared" si="104"/>
        <v>0</v>
      </c>
      <c r="EC154">
        <f t="shared" si="104"/>
        <v>0</v>
      </c>
      <c r="ED154">
        <f t="shared" si="104"/>
        <v>0</v>
      </c>
      <c r="EE154">
        <f t="shared" si="155"/>
        <v>0</v>
      </c>
      <c r="EF154">
        <f t="shared" si="155"/>
        <v>0</v>
      </c>
      <c r="EG154">
        <f t="shared" si="155"/>
        <v>0</v>
      </c>
      <c r="EH154">
        <v>1</v>
      </c>
      <c r="EI154">
        <f t="shared" si="152"/>
        <v>1</v>
      </c>
      <c r="EJ154">
        <v>4</v>
      </c>
      <c r="EK154">
        <v>3</v>
      </c>
      <c r="EL154">
        <v>2</v>
      </c>
      <c r="EM154">
        <v>4</v>
      </c>
      <c r="EN154">
        <v>4</v>
      </c>
      <c r="EO154">
        <v>4</v>
      </c>
      <c r="EP154">
        <v>4</v>
      </c>
      <c r="EQ154">
        <v>2</v>
      </c>
      <c r="ER154">
        <v>2</v>
      </c>
      <c r="ES154">
        <v>2</v>
      </c>
      <c r="ET154">
        <v>4</v>
      </c>
      <c r="EU154">
        <v>4</v>
      </c>
      <c r="EV154">
        <v>2</v>
      </c>
      <c r="EW154">
        <v>2</v>
      </c>
      <c r="EX154">
        <v>5</v>
      </c>
      <c r="EY154">
        <f t="shared" si="153"/>
        <v>0</v>
      </c>
      <c r="EZ154">
        <f t="shared" si="153"/>
        <v>0</v>
      </c>
      <c r="FA154">
        <f t="shared" si="153"/>
        <v>0</v>
      </c>
      <c r="FB154">
        <f t="shared" si="108"/>
        <v>0</v>
      </c>
      <c r="FC154">
        <f t="shared" si="105"/>
        <v>0</v>
      </c>
      <c r="FD154">
        <f t="shared" si="105"/>
        <v>1</v>
      </c>
    </row>
    <row r="155" spans="1:160" x14ac:dyDescent="0.35">
      <c r="A155" t="s">
        <v>279</v>
      </c>
      <c r="B155">
        <v>40.66430664</v>
      </c>
      <c r="C155">
        <v>-73.915000919999997</v>
      </c>
      <c r="D155">
        <v>1</v>
      </c>
      <c r="E155">
        <f t="shared" si="109"/>
        <v>1</v>
      </c>
      <c r="F155">
        <v>5</v>
      </c>
      <c r="G155" t="s">
        <v>64</v>
      </c>
      <c r="H155">
        <f t="shared" si="110"/>
        <v>1</v>
      </c>
      <c r="I155">
        <f t="shared" si="111"/>
        <v>1</v>
      </c>
      <c r="J155">
        <f t="shared" si="112"/>
        <v>0</v>
      </c>
      <c r="K155">
        <f t="shared" si="113"/>
        <v>1</v>
      </c>
      <c r="L155">
        <f t="shared" si="114"/>
        <v>1</v>
      </c>
      <c r="M155">
        <f t="shared" si="115"/>
        <v>0</v>
      </c>
      <c r="N155">
        <f t="shared" si="116"/>
        <v>0</v>
      </c>
      <c r="O155">
        <f t="shared" si="117"/>
        <v>0</v>
      </c>
      <c r="P155">
        <v>4</v>
      </c>
      <c r="Q155">
        <v>5</v>
      </c>
      <c r="R155">
        <v>5</v>
      </c>
      <c r="S155">
        <v>5</v>
      </c>
      <c r="T155">
        <v>5</v>
      </c>
      <c r="U155">
        <v>4</v>
      </c>
      <c r="V155">
        <v>5</v>
      </c>
      <c r="W155">
        <v>4</v>
      </c>
      <c r="X155">
        <v>4</v>
      </c>
      <c r="Y155">
        <v>5</v>
      </c>
      <c r="Z155">
        <v>4</v>
      </c>
      <c r="AA155">
        <v>1</v>
      </c>
      <c r="AB155">
        <f t="shared" si="118"/>
        <v>1</v>
      </c>
      <c r="AC155" t="s">
        <v>151</v>
      </c>
      <c r="AD155">
        <f t="shared" si="119"/>
        <v>1</v>
      </c>
      <c r="AE155">
        <f t="shared" si="120"/>
        <v>1</v>
      </c>
      <c r="AF155">
        <f t="shared" si="121"/>
        <v>1</v>
      </c>
      <c r="AG155">
        <f t="shared" si="122"/>
        <v>0</v>
      </c>
      <c r="AH155">
        <f t="shared" si="123"/>
        <v>1</v>
      </c>
      <c r="AI155">
        <f t="shared" si="124"/>
        <v>0</v>
      </c>
      <c r="AJ155">
        <v>1</v>
      </c>
      <c r="AK155">
        <f t="shared" si="125"/>
        <v>1</v>
      </c>
      <c r="AL155">
        <v>3</v>
      </c>
      <c r="AM155">
        <v>4</v>
      </c>
      <c r="AN155">
        <v>6</v>
      </c>
      <c r="AO155">
        <v>11</v>
      </c>
      <c r="AP155">
        <v>13</v>
      </c>
      <c r="AQ155">
        <v>15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f t="shared" si="126"/>
        <v>0</v>
      </c>
      <c r="BA155">
        <f t="shared" si="127"/>
        <v>0</v>
      </c>
      <c r="BB155">
        <f t="shared" si="128"/>
        <v>1</v>
      </c>
      <c r="BC155">
        <f t="shared" si="129"/>
        <v>1</v>
      </c>
      <c r="BD155">
        <f t="shared" si="130"/>
        <v>0</v>
      </c>
      <c r="BE155">
        <f t="shared" si="131"/>
        <v>1</v>
      </c>
      <c r="BF155">
        <f t="shared" si="132"/>
        <v>0</v>
      </c>
      <c r="BG155">
        <f t="shared" si="133"/>
        <v>0</v>
      </c>
      <c r="BH155">
        <f t="shared" si="134"/>
        <v>0</v>
      </c>
      <c r="BI155">
        <f t="shared" si="135"/>
        <v>0</v>
      </c>
      <c r="BJ155">
        <f t="shared" si="136"/>
        <v>1</v>
      </c>
      <c r="BK155">
        <f t="shared" si="137"/>
        <v>0</v>
      </c>
      <c r="BL155">
        <f t="shared" si="138"/>
        <v>1</v>
      </c>
      <c r="BM155">
        <f t="shared" si="139"/>
        <v>0</v>
      </c>
      <c r="BN155">
        <f t="shared" si="140"/>
        <v>1</v>
      </c>
      <c r="BO155">
        <f t="shared" si="141"/>
        <v>0</v>
      </c>
      <c r="BP155">
        <f t="shared" si="142"/>
        <v>0</v>
      </c>
      <c r="BQ155">
        <f t="shared" si="143"/>
        <v>0</v>
      </c>
      <c r="BR155">
        <v>1</v>
      </c>
      <c r="BS155">
        <v>1</v>
      </c>
      <c r="BT155">
        <v>1</v>
      </c>
      <c r="BU155">
        <v>5</v>
      </c>
      <c r="BV155">
        <v>5</v>
      </c>
      <c r="BW155">
        <v>1</v>
      </c>
      <c r="BX155">
        <v>1</v>
      </c>
      <c r="BY155">
        <v>1</v>
      </c>
      <c r="BZ155">
        <v>1</v>
      </c>
      <c r="CA155">
        <v>5</v>
      </c>
      <c r="CB155">
        <v>3</v>
      </c>
      <c r="CC155">
        <v>1</v>
      </c>
      <c r="CD155">
        <v>3</v>
      </c>
      <c r="CE155">
        <f t="shared" si="144"/>
        <v>0</v>
      </c>
      <c r="CF155">
        <f t="shared" si="145"/>
        <v>0</v>
      </c>
      <c r="CG155">
        <f t="shared" si="146"/>
        <v>1</v>
      </c>
      <c r="CH155">
        <f t="shared" si="147"/>
        <v>0</v>
      </c>
      <c r="CI155">
        <f t="shared" si="148"/>
        <v>0</v>
      </c>
      <c r="CJ155">
        <f t="shared" si="149"/>
        <v>0</v>
      </c>
      <c r="CL155">
        <v>3</v>
      </c>
      <c r="CM155">
        <v>5</v>
      </c>
      <c r="CN155">
        <v>4</v>
      </c>
      <c r="CO155">
        <v>3</v>
      </c>
      <c r="CP155">
        <v>4</v>
      </c>
      <c r="CQ155">
        <v>1</v>
      </c>
      <c r="CR155">
        <v>1</v>
      </c>
      <c r="CS155">
        <v>2</v>
      </c>
      <c r="CT155">
        <v>3</v>
      </c>
      <c r="CU155">
        <v>4</v>
      </c>
      <c r="CV155">
        <v>6</v>
      </c>
      <c r="CW155">
        <v>7</v>
      </c>
      <c r="CX155">
        <v>0</v>
      </c>
      <c r="CY155">
        <v>0</v>
      </c>
      <c r="CZ155">
        <v>0</v>
      </c>
      <c r="DA155">
        <v>0</v>
      </c>
      <c r="DB155">
        <f t="shared" si="150"/>
        <v>1</v>
      </c>
      <c r="DC155">
        <f t="shared" si="150"/>
        <v>1</v>
      </c>
      <c r="DD155">
        <f t="shared" si="150"/>
        <v>1</v>
      </c>
      <c r="DE155">
        <f t="shared" si="106"/>
        <v>1</v>
      </c>
      <c r="DF155">
        <f t="shared" si="103"/>
        <v>0</v>
      </c>
      <c r="DG155">
        <f t="shared" si="103"/>
        <v>1</v>
      </c>
      <c r="DH155">
        <f t="shared" si="103"/>
        <v>1</v>
      </c>
      <c r="DI155">
        <f t="shared" si="103"/>
        <v>0</v>
      </c>
      <c r="DJ155">
        <f t="shared" si="154"/>
        <v>0</v>
      </c>
      <c r="DK155">
        <f t="shared" si="154"/>
        <v>0</v>
      </c>
      <c r="DL155">
        <f t="shared" si="154"/>
        <v>0</v>
      </c>
      <c r="DM155">
        <v>1</v>
      </c>
      <c r="DN155">
        <v>2</v>
      </c>
      <c r="DO155">
        <v>3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f t="shared" si="151"/>
        <v>1</v>
      </c>
      <c r="DX155">
        <f t="shared" si="151"/>
        <v>1</v>
      </c>
      <c r="DY155">
        <f t="shared" si="151"/>
        <v>1</v>
      </c>
      <c r="DZ155">
        <f t="shared" si="107"/>
        <v>0</v>
      </c>
      <c r="EA155">
        <f t="shared" si="104"/>
        <v>0</v>
      </c>
      <c r="EB155">
        <f t="shared" si="104"/>
        <v>0</v>
      </c>
      <c r="EC155">
        <f t="shared" si="104"/>
        <v>0</v>
      </c>
      <c r="ED155">
        <f t="shared" si="104"/>
        <v>0</v>
      </c>
      <c r="EE155">
        <f t="shared" si="155"/>
        <v>0</v>
      </c>
      <c r="EF155">
        <f t="shared" si="155"/>
        <v>0</v>
      </c>
      <c r="EG155">
        <f t="shared" si="155"/>
        <v>0</v>
      </c>
      <c r="EH155">
        <v>1</v>
      </c>
      <c r="EI155">
        <f t="shared" si="152"/>
        <v>1</v>
      </c>
      <c r="EJ155">
        <v>3</v>
      </c>
      <c r="EK155">
        <v>5</v>
      </c>
      <c r="EL155">
        <v>2</v>
      </c>
      <c r="EM155">
        <v>5</v>
      </c>
      <c r="EN155">
        <v>5</v>
      </c>
      <c r="EO155">
        <v>1</v>
      </c>
      <c r="EP155">
        <v>1</v>
      </c>
      <c r="EQ155">
        <v>2</v>
      </c>
      <c r="ER155">
        <v>5</v>
      </c>
      <c r="ES155">
        <v>1</v>
      </c>
      <c r="ET155">
        <v>3</v>
      </c>
      <c r="EU155">
        <v>3</v>
      </c>
      <c r="EV155">
        <v>1</v>
      </c>
      <c r="EW155">
        <v>1</v>
      </c>
      <c r="EX155" t="s">
        <v>200</v>
      </c>
      <c r="EY155">
        <f t="shared" si="153"/>
        <v>0</v>
      </c>
      <c r="EZ155">
        <f t="shared" si="153"/>
        <v>0</v>
      </c>
      <c r="FA155">
        <f t="shared" si="153"/>
        <v>1</v>
      </c>
      <c r="FB155">
        <f t="shared" si="108"/>
        <v>1</v>
      </c>
      <c r="FC155">
        <f t="shared" si="105"/>
        <v>1</v>
      </c>
      <c r="FD155">
        <f t="shared" si="105"/>
        <v>1</v>
      </c>
    </row>
    <row r="156" spans="1:160" x14ac:dyDescent="0.35">
      <c r="A156" t="s">
        <v>280</v>
      </c>
      <c r="B156">
        <v>37.751007080000001</v>
      </c>
      <c r="C156">
        <v>-97.821998600000001</v>
      </c>
      <c r="D156">
        <v>1</v>
      </c>
      <c r="E156">
        <f t="shared" si="109"/>
        <v>1</v>
      </c>
      <c r="F156">
        <v>5</v>
      </c>
      <c r="G156">
        <v>6</v>
      </c>
      <c r="H156">
        <f t="shared" si="110"/>
        <v>0</v>
      </c>
      <c r="I156">
        <f t="shared" si="111"/>
        <v>0</v>
      </c>
      <c r="J156">
        <f t="shared" si="112"/>
        <v>0</v>
      </c>
      <c r="K156">
        <f t="shared" si="113"/>
        <v>0</v>
      </c>
      <c r="L156">
        <f t="shared" si="114"/>
        <v>0</v>
      </c>
      <c r="M156">
        <f t="shared" si="115"/>
        <v>1</v>
      </c>
      <c r="N156">
        <f t="shared" si="116"/>
        <v>0</v>
      </c>
      <c r="O156">
        <f t="shared" si="117"/>
        <v>0</v>
      </c>
      <c r="P156">
        <v>3</v>
      </c>
      <c r="Q156">
        <v>3</v>
      </c>
      <c r="R156">
        <v>2</v>
      </c>
      <c r="S156">
        <v>2</v>
      </c>
      <c r="T156">
        <v>2</v>
      </c>
      <c r="U156">
        <v>3</v>
      </c>
      <c r="V156">
        <v>4</v>
      </c>
      <c r="W156">
        <v>4</v>
      </c>
      <c r="X156">
        <v>1</v>
      </c>
      <c r="Y156">
        <v>4</v>
      </c>
      <c r="Z156">
        <v>4</v>
      </c>
      <c r="AA156">
        <v>1</v>
      </c>
      <c r="AB156">
        <f t="shared" si="118"/>
        <v>1</v>
      </c>
      <c r="AC156" t="s">
        <v>84</v>
      </c>
      <c r="AD156">
        <f t="shared" si="119"/>
        <v>0</v>
      </c>
      <c r="AE156">
        <f t="shared" si="120"/>
        <v>1</v>
      </c>
      <c r="AF156">
        <f t="shared" si="121"/>
        <v>0</v>
      </c>
      <c r="AG156">
        <f t="shared" si="122"/>
        <v>1</v>
      </c>
      <c r="AH156">
        <f t="shared" si="123"/>
        <v>0</v>
      </c>
      <c r="AI156">
        <f t="shared" si="124"/>
        <v>0</v>
      </c>
      <c r="AJ156">
        <v>2</v>
      </c>
      <c r="AK156">
        <f t="shared" si="125"/>
        <v>0</v>
      </c>
      <c r="AL156">
        <v>13</v>
      </c>
      <c r="AM156">
        <v>15</v>
      </c>
      <c r="AN156">
        <v>18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f t="shared" si="126"/>
        <v>0</v>
      </c>
      <c r="BA156">
        <f t="shared" si="127"/>
        <v>0</v>
      </c>
      <c r="BB156">
        <f t="shared" si="128"/>
        <v>0</v>
      </c>
      <c r="BC156">
        <f t="shared" si="129"/>
        <v>0</v>
      </c>
      <c r="BD156">
        <f t="shared" si="130"/>
        <v>0</v>
      </c>
      <c r="BE156">
        <f t="shared" si="131"/>
        <v>0</v>
      </c>
      <c r="BF156">
        <f t="shared" si="132"/>
        <v>0</v>
      </c>
      <c r="BG156">
        <f t="shared" si="133"/>
        <v>0</v>
      </c>
      <c r="BH156">
        <f t="shared" si="134"/>
        <v>0</v>
      </c>
      <c r="BI156">
        <f t="shared" si="135"/>
        <v>0</v>
      </c>
      <c r="BJ156">
        <f t="shared" si="136"/>
        <v>0</v>
      </c>
      <c r="BK156">
        <f t="shared" si="137"/>
        <v>0</v>
      </c>
      <c r="BL156">
        <f t="shared" si="138"/>
        <v>1</v>
      </c>
      <c r="BM156">
        <f t="shared" si="139"/>
        <v>0</v>
      </c>
      <c r="BN156">
        <f t="shared" si="140"/>
        <v>1</v>
      </c>
      <c r="BO156">
        <f t="shared" si="141"/>
        <v>0</v>
      </c>
      <c r="BP156">
        <f t="shared" si="142"/>
        <v>0</v>
      </c>
      <c r="BQ156">
        <f t="shared" si="143"/>
        <v>1</v>
      </c>
      <c r="BR156">
        <v>1</v>
      </c>
      <c r="BS156">
        <v>4</v>
      </c>
      <c r="BT156">
        <v>2</v>
      </c>
      <c r="BU156">
        <v>4</v>
      </c>
      <c r="BV156">
        <v>3</v>
      </c>
      <c r="BW156">
        <v>2</v>
      </c>
      <c r="BX156">
        <v>4</v>
      </c>
      <c r="BY156">
        <v>4</v>
      </c>
      <c r="BZ156">
        <v>2</v>
      </c>
      <c r="CA156">
        <v>5</v>
      </c>
      <c r="CB156">
        <v>5</v>
      </c>
      <c r="CC156">
        <v>3</v>
      </c>
      <c r="CD156" t="s">
        <v>197</v>
      </c>
      <c r="CE156">
        <f t="shared" si="144"/>
        <v>0</v>
      </c>
      <c r="CF156">
        <f t="shared" si="145"/>
        <v>0</v>
      </c>
      <c r="CG156">
        <f t="shared" si="146"/>
        <v>1</v>
      </c>
      <c r="CH156">
        <f t="shared" si="147"/>
        <v>1</v>
      </c>
      <c r="CI156">
        <f t="shared" si="148"/>
        <v>1</v>
      </c>
      <c r="CJ156">
        <f t="shared" si="149"/>
        <v>0</v>
      </c>
      <c r="CL156">
        <v>4</v>
      </c>
      <c r="CM156">
        <v>4</v>
      </c>
      <c r="CN156">
        <v>5</v>
      </c>
      <c r="CO156">
        <v>3</v>
      </c>
      <c r="CP156">
        <v>3</v>
      </c>
      <c r="CQ156">
        <v>3</v>
      </c>
      <c r="CR156">
        <v>1</v>
      </c>
      <c r="CS156">
        <v>2</v>
      </c>
      <c r="CT156">
        <v>3</v>
      </c>
      <c r="CU156">
        <v>4</v>
      </c>
      <c r="CV156">
        <v>5</v>
      </c>
      <c r="CW156">
        <v>6</v>
      </c>
      <c r="CX156">
        <v>7</v>
      </c>
      <c r="CY156">
        <v>0</v>
      </c>
      <c r="CZ156">
        <v>0</v>
      </c>
      <c r="DA156">
        <v>0</v>
      </c>
      <c r="DB156">
        <f t="shared" si="150"/>
        <v>1</v>
      </c>
      <c r="DC156">
        <f t="shared" si="150"/>
        <v>1</v>
      </c>
      <c r="DD156">
        <f t="shared" si="150"/>
        <v>1</v>
      </c>
      <c r="DE156">
        <f t="shared" si="106"/>
        <v>1</v>
      </c>
      <c r="DF156">
        <f t="shared" si="103"/>
        <v>1</v>
      </c>
      <c r="DG156">
        <f t="shared" si="103"/>
        <v>1</v>
      </c>
      <c r="DH156">
        <f t="shared" si="103"/>
        <v>1</v>
      </c>
      <c r="DI156">
        <f t="shared" si="103"/>
        <v>0</v>
      </c>
      <c r="DJ156">
        <f t="shared" si="154"/>
        <v>0</v>
      </c>
      <c r="DK156">
        <f t="shared" si="154"/>
        <v>0</v>
      </c>
      <c r="DL156">
        <f t="shared" si="154"/>
        <v>0</v>
      </c>
      <c r="DM156">
        <v>1</v>
      </c>
      <c r="DN156">
        <v>2</v>
      </c>
      <c r="DO156">
        <v>3</v>
      </c>
      <c r="DP156">
        <v>4</v>
      </c>
      <c r="DQ156">
        <v>5</v>
      </c>
      <c r="DR156">
        <v>6</v>
      </c>
      <c r="DS156">
        <v>7</v>
      </c>
      <c r="DT156">
        <v>0</v>
      </c>
      <c r="DU156">
        <v>0</v>
      </c>
      <c r="DV156">
        <v>0</v>
      </c>
      <c r="DW156">
        <f t="shared" si="151"/>
        <v>1</v>
      </c>
      <c r="DX156">
        <f t="shared" si="151"/>
        <v>1</v>
      </c>
      <c r="DY156">
        <f t="shared" si="151"/>
        <v>1</v>
      </c>
      <c r="DZ156">
        <f t="shared" si="107"/>
        <v>1</v>
      </c>
      <c r="EA156">
        <f t="shared" si="104"/>
        <v>1</v>
      </c>
      <c r="EB156">
        <f t="shared" si="104"/>
        <v>1</v>
      </c>
      <c r="EC156">
        <f t="shared" si="104"/>
        <v>1</v>
      </c>
      <c r="ED156">
        <f t="shared" si="104"/>
        <v>0</v>
      </c>
      <c r="EE156">
        <f t="shared" si="155"/>
        <v>0</v>
      </c>
      <c r="EF156">
        <f t="shared" si="155"/>
        <v>0</v>
      </c>
      <c r="EG156">
        <f t="shared" si="155"/>
        <v>0</v>
      </c>
      <c r="EH156">
        <v>1</v>
      </c>
      <c r="EI156">
        <f t="shared" si="152"/>
        <v>1</v>
      </c>
      <c r="EJ156">
        <v>1</v>
      </c>
      <c r="EK156">
        <v>1</v>
      </c>
      <c r="EL156">
        <v>3</v>
      </c>
      <c r="EM156">
        <v>3</v>
      </c>
      <c r="EN156">
        <v>3</v>
      </c>
      <c r="EO156">
        <v>1</v>
      </c>
      <c r="EP156">
        <v>2</v>
      </c>
      <c r="EQ156">
        <v>1</v>
      </c>
      <c r="ER156">
        <v>1</v>
      </c>
      <c r="ES156">
        <v>1</v>
      </c>
      <c r="ET156">
        <v>3</v>
      </c>
      <c r="EU156">
        <v>3</v>
      </c>
      <c r="EV156">
        <v>1</v>
      </c>
      <c r="EW156">
        <v>1</v>
      </c>
      <c r="EX156" t="s">
        <v>141</v>
      </c>
      <c r="EY156">
        <f t="shared" si="153"/>
        <v>0</v>
      </c>
      <c r="EZ156">
        <f t="shared" si="153"/>
        <v>0</v>
      </c>
      <c r="FA156">
        <f t="shared" si="153"/>
        <v>0</v>
      </c>
      <c r="FB156">
        <f t="shared" si="108"/>
        <v>0</v>
      </c>
      <c r="FC156">
        <f t="shared" si="105"/>
        <v>1</v>
      </c>
      <c r="FD156">
        <f t="shared" si="105"/>
        <v>1</v>
      </c>
    </row>
    <row r="157" spans="1:160" x14ac:dyDescent="0.35">
      <c r="A157" t="s">
        <v>281</v>
      </c>
      <c r="B157">
        <v>39.083602910000003</v>
      </c>
      <c r="C157">
        <v>-86.432098389999993</v>
      </c>
      <c r="D157">
        <v>1</v>
      </c>
      <c r="E157">
        <f t="shared" si="109"/>
        <v>1</v>
      </c>
      <c r="F157">
        <v>4</v>
      </c>
      <c r="G157" t="s">
        <v>101</v>
      </c>
      <c r="H157">
        <f t="shared" si="110"/>
        <v>0</v>
      </c>
      <c r="I157">
        <f t="shared" si="111"/>
        <v>0</v>
      </c>
      <c r="J157">
        <f t="shared" si="112"/>
        <v>0</v>
      </c>
      <c r="K157">
        <f t="shared" si="113"/>
        <v>0</v>
      </c>
      <c r="L157">
        <f t="shared" si="114"/>
        <v>1</v>
      </c>
      <c r="M157">
        <f t="shared" si="115"/>
        <v>1</v>
      </c>
      <c r="N157">
        <f t="shared" si="116"/>
        <v>0</v>
      </c>
      <c r="O157">
        <f t="shared" si="117"/>
        <v>0</v>
      </c>
      <c r="P157">
        <v>3</v>
      </c>
      <c r="Q157">
        <v>2</v>
      </c>
      <c r="R157">
        <v>4</v>
      </c>
      <c r="S157">
        <v>5</v>
      </c>
      <c r="T157">
        <v>5</v>
      </c>
      <c r="U157">
        <v>2</v>
      </c>
      <c r="V157">
        <v>5</v>
      </c>
      <c r="W157">
        <v>5</v>
      </c>
      <c r="X157">
        <v>2</v>
      </c>
      <c r="Y157">
        <v>4</v>
      </c>
      <c r="Z157">
        <v>3</v>
      </c>
      <c r="AA157">
        <v>1</v>
      </c>
      <c r="AB157">
        <f t="shared" si="118"/>
        <v>1</v>
      </c>
      <c r="AC157" t="s">
        <v>151</v>
      </c>
      <c r="AD157">
        <f t="shared" si="119"/>
        <v>1</v>
      </c>
      <c r="AE157">
        <f t="shared" si="120"/>
        <v>1</v>
      </c>
      <c r="AF157">
        <f t="shared" si="121"/>
        <v>1</v>
      </c>
      <c r="AG157">
        <f t="shared" si="122"/>
        <v>0</v>
      </c>
      <c r="AH157">
        <f t="shared" si="123"/>
        <v>1</v>
      </c>
      <c r="AI157">
        <f t="shared" si="124"/>
        <v>0</v>
      </c>
      <c r="AJ157">
        <v>1</v>
      </c>
      <c r="AK157">
        <f t="shared" si="125"/>
        <v>1</v>
      </c>
      <c r="AL157">
        <v>3</v>
      </c>
      <c r="AM157">
        <v>4</v>
      </c>
      <c r="AN157">
        <v>10</v>
      </c>
      <c r="AO157">
        <v>11</v>
      </c>
      <c r="AP157">
        <v>13</v>
      </c>
      <c r="AQ157">
        <v>15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f t="shared" si="126"/>
        <v>0</v>
      </c>
      <c r="BA157">
        <f t="shared" si="127"/>
        <v>0</v>
      </c>
      <c r="BB157">
        <f t="shared" si="128"/>
        <v>1</v>
      </c>
      <c r="BC157">
        <f t="shared" si="129"/>
        <v>1</v>
      </c>
      <c r="BD157">
        <f t="shared" si="130"/>
        <v>0</v>
      </c>
      <c r="BE157">
        <f t="shared" si="131"/>
        <v>0</v>
      </c>
      <c r="BF157">
        <f t="shared" si="132"/>
        <v>0</v>
      </c>
      <c r="BG157">
        <f t="shared" si="133"/>
        <v>0</v>
      </c>
      <c r="BH157">
        <f t="shared" si="134"/>
        <v>0</v>
      </c>
      <c r="BI157">
        <f t="shared" si="135"/>
        <v>1</v>
      </c>
      <c r="BJ157">
        <f t="shared" si="136"/>
        <v>1</v>
      </c>
      <c r="BK157">
        <f t="shared" si="137"/>
        <v>0</v>
      </c>
      <c r="BL157">
        <f t="shared" si="138"/>
        <v>1</v>
      </c>
      <c r="BM157">
        <f t="shared" si="139"/>
        <v>0</v>
      </c>
      <c r="BN157">
        <f t="shared" si="140"/>
        <v>1</v>
      </c>
      <c r="BO157">
        <f t="shared" si="141"/>
        <v>0</v>
      </c>
      <c r="BP157">
        <f t="shared" si="142"/>
        <v>0</v>
      </c>
      <c r="BQ157">
        <f t="shared" si="143"/>
        <v>0</v>
      </c>
      <c r="BR157">
        <v>1</v>
      </c>
      <c r="BS157">
        <v>3</v>
      </c>
      <c r="BT157">
        <v>2</v>
      </c>
      <c r="BU157">
        <v>3</v>
      </c>
      <c r="BV157">
        <v>5</v>
      </c>
      <c r="BW157">
        <v>3</v>
      </c>
      <c r="BX157">
        <v>1</v>
      </c>
      <c r="BY157">
        <v>3</v>
      </c>
      <c r="BZ157">
        <v>3</v>
      </c>
      <c r="CA157">
        <v>4</v>
      </c>
      <c r="CB157">
        <v>2</v>
      </c>
      <c r="CC157">
        <v>1</v>
      </c>
      <c r="CD157">
        <v>2</v>
      </c>
      <c r="CE157">
        <f t="shared" si="144"/>
        <v>0</v>
      </c>
      <c r="CF157">
        <f t="shared" si="145"/>
        <v>1</v>
      </c>
      <c r="CG157">
        <f t="shared" si="146"/>
        <v>0</v>
      </c>
      <c r="CH157">
        <f t="shared" si="147"/>
        <v>0</v>
      </c>
      <c r="CI157">
        <f t="shared" si="148"/>
        <v>0</v>
      </c>
      <c r="CJ157">
        <f t="shared" si="149"/>
        <v>0</v>
      </c>
      <c r="CL157">
        <v>5</v>
      </c>
      <c r="CM157">
        <v>1</v>
      </c>
      <c r="CN157">
        <v>1</v>
      </c>
      <c r="CO157">
        <v>5</v>
      </c>
      <c r="CP157">
        <v>1</v>
      </c>
      <c r="CQ157">
        <v>5</v>
      </c>
      <c r="CR157">
        <v>1</v>
      </c>
      <c r="CS157">
        <v>2</v>
      </c>
      <c r="CT157">
        <v>3</v>
      </c>
      <c r="CU157">
        <v>4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f t="shared" si="150"/>
        <v>1</v>
      </c>
      <c r="DC157">
        <f t="shared" si="150"/>
        <v>1</v>
      </c>
      <c r="DD157">
        <f t="shared" si="150"/>
        <v>1</v>
      </c>
      <c r="DE157">
        <f t="shared" si="106"/>
        <v>1</v>
      </c>
      <c r="DF157">
        <f t="shared" si="103"/>
        <v>0</v>
      </c>
      <c r="DG157">
        <f t="shared" si="103"/>
        <v>0</v>
      </c>
      <c r="DH157">
        <f t="shared" si="103"/>
        <v>0</v>
      </c>
      <c r="DI157">
        <f t="shared" si="103"/>
        <v>0</v>
      </c>
      <c r="DJ157">
        <f t="shared" si="154"/>
        <v>0</v>
      </c>
      <c r="DK157">
        <f t="shared" si="154"/>
        <v>0</v>
      </c>
      <c r="DL157">
        <f t="shared" si="154"/>
        <v>0</v>
      </c>
      <c r="DM157">
        <v>2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f t="shared" si="151"/>
        <v>0</v>
      </c>
      <c r="DX157">
        <f t="shared" si="151"/>
        <v>1</v>
      </c>
      <c r="DY157">
        <f t="shared" si="151"/>
        <v>0</v>
      </c>
      <c r="DZ157">
        <f t="shared" si="107"/>
        <v>0</v>
      </c>
      <c r="EA157">
        <f t="shared" si="104"/>
        <v>0</v>
      </c>
      <c r="EB157">
        <f t="shared" si="104"/>
        <v>0</v>
      </c>
      <c r="EC157">
        <f t="shared" si="104"/>
        <v>0</v>
      </c>
      <c r="ED157">
        <f t="shared" si="104"/>
        <v>0</v>
      </c>
      <c r="EE157">
        <f t="shared" si="155"/>
        <v>0</v>
      </c>
      <c r="EF157">
        <f t="shared" si="155"/>
        <v>0</v>
      </c>
      <c r="EG157">
        <f t="shared" si="155"/>
        <v>0</v>
      </c>
      <c r="EH157">
        <v>2</v>
      </c>
      <c r="EI157">
        <f t="shared" si="152"/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f t="shared" si="153"/>
        <v>1</v>
      </c>
      <c r="EZ157">
        <f t="shared" si="153"/>
        <v>0</v>
      </c>
      <c r="FA157">
        <f t="shared" si="153"/>
        <v>0</v>
      </c>
      <c r="FB157">
        <f t="shared" si="108"/>
        <v>0</v>
      </c>
      <c r="FC157">
        <f t="shared" si="105"/>
        <v>0</v>
      </c>
      <c r="FD157">
        <f t="shared" si="105"/>
        <v>0</v>
      </c>
    </row>
    <row r="158" spans="1:160" x14ac:dyDescent="0.35">
      <c r="A158" t="s">
        <v>282</v>
      </c>
      <c r="B158">
        <v>38.672897339999999</v>
      </c>
      <c r="C158">
        <v>-121.1488037</v>
      </c>
      <c r="D158">
        <v>1</v>
      </c>
      <c r="E158">
        <f t="shared" si="109"/>
        <v>1</v>
      </c>
      <c r="F158">
        <v>5</v>
      </c>
      <c r="G158">
        <v>5</v>
      </c>
      <c r="H158">
        <f t="shared" si="110"/>
        <v>0</v>
      </c>
      <c r="I158">
        <f t="shared" si="111"/>
        <v>0</v>
      </c>
      <c r="J158">
        <f t="shared" si="112"/>
        <v>0</v>
      </c>
      <c r="K158">
        <f t="shared" si="113"/>
        <v>0</v>
      </c>
      <c r="L158">
        <f t="shared" si="114"/>
        <v>1</v>
      </c>
      <c r="M158">
        <f t="shared" si="115"/>
        <v>0</v>
      </c>
      <c r="N158">
        <f t="shared" si="116"/>
        <v>0</v>
      </c>
      <c r="O158">
        <f t="shared" si="117"/>
        <v>0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2</v>
      </c>
      <c r="AB158">
        <f t="shared" si="118"/>
        <v>0</v>
      </c>
      <c r="AC158">
        <v>0</v>
      </c>
      <c r="AD158">
        <f t="shared" si="119"/>
        <v>0</v>
      </c>
      <c r="AE158">
        <f t="shared" si="120"/>
        <v>0</v>
      </c>
      <c r="AF158">
        <f t="shared" si="121"/>
        <v>0</v>
      </c>
      <c r="AG158">
        <f t="shared" si="122"/>
        <v>0</v>
      </c>
      <c r="AH158">
        <f t="shared" si="123"/>
        <v>0</v>
      </c>
      <c r="AI158">
        <f t="shared" si="124"/>
        <v>0</v>
      </c>
      <c r="AJ158">
        <v>2</v>
      </c>
      <c r="AK158">
        <f t="shared" si="125"/>
        <v>0</v>
      </c>
      <c r="AL158">
        <v>4</v>
      </c>
      <c r="AM158">
        <v>13</v>
      </c>
      <c r="AN158">
        <v>15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f t="shared" si="126"/>
        <v>0</v>
      </c>
      <c r="BA158">
        <f t="shared" si="127"/>
        <v>0</v>
      </c>
      <c r="BB158">
        <f t="shared" si="128"/>
        <v>0</v>
      </c>
      <c r="BC158">
        <f t="shared" si="129"/>
        <v>1</v>
      </c>
      <c r="BD158">
        <f t="shared" si="130"/>
        <v>0</v>
      </c>
      <c r="BE158">
        <f t="shared" si="131"/>
        <v>0</v>
      </c>
      <c r="BF158">
        <f t="shared" si="132"/>
        <v>0</v>
      </c>
      <c r="BG158">
        <f t="shared" si="133"/>
        <v>0</v>
      </c>
      <c r="BH158">
        <f t="shared" si="134"/>
        <v>0</v>
      </c>
      <c r="BI158">
        <f t="shared" si="135"/>
        <v>0</v>
      </c>
      <c r="BJ158">
        <f t="shared" si="136"/>
        <v>0</v>
      </c>
      <c r="BK158">
        <f t="shared" si="137"/>
        <v>0</v>
      </c>
      <c r="BL158">
        <f t="shared" si="138"/>
        <v>1</v>
      </c>
      <c r="BM158">
        <f t="shared" si="139"/>
        <v>0</v>
      </c>
      <c r="BN158">
        <f t="shared" si="140"/>
        <v>1</v>
      </c>
      <c r="BO158">
        <f t="shared" si="141"/>
        <v>0</v>
      </c>
      <c r="BP158">
        <f t="shared" si="142"/>
        <v>0</v>
      </c>
      <c r="BQ158">
        <f t="shared" si="143"/>
        <v>0</v>
      </c>
      <c r="BR158">
        <v>2</v>
      </c>
      <c r="BS158">
        <v>2</v>
      </c>
      <c r="BT158">
        <v>1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2</v>
      </c>
      <c r="CD158" t="s">
        <v>158</v>
      </c>
      <c r="CE158">
        <f t="shared" si="144"/>
        <v>1</v>
      </c>
      <c r="CF158">
        <f t="shared" si="145"/>
        <v>0</v>
      </c>
      <c r="CG158">
        <f t="shared" si="146"/>
        <v>1</v>
      </c>
      <c r="CH158">
        <f t="shared" si="147"/>
        <v>1</v>
      </c>
      <c r="CI158">
        <f t="shared" si="148"/>
        <v>0</v>
      </c>
      <c r="CJ158">
        <f t="shared" si="149"/>
        <v>0</v>
      </c>
      <c r="CL158">
        <v>2</v>
      </c>
      <c r="CM158">
        <v>1</v>
      </c>
      <c r="CN158">
        <v>1</v>
      </c>
      <c r="CO158">
        <v>1</v>
      </c>
      <c r="CP158">
        <v>2</v>
      </c>
      <c r="CQ158">
        <v>2</v>
      </c>
      <c r="CR158">
        <v>1</v>
      </c>
      <c r="CS158">
        <v>2</v>
      </c>
      <c r="CT158">
        <v>3</v>
      </c>
      <c r="CU158">
        <v>4</v>
      </c>
      <c r="CV158">
        <v>6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f t="shared" si="150"/>
        <v>1</v>
      </c>
      <c r="DC158">
        <f t="shared" si="150"/>
        <v>1</v>
      </c>
      <c r="DD158">
        <f t="shared" si="150"/>
        <v>1</v>
      </c>
      <c r="DE158">
        <f t="shared" si="106"/>
        <v>1</v>
      </c>
      <c r="DF158">
        <f t="shared" si="103"/>
        <v>0</v>
      </c>
      <c r="DG158">
        <f t="shared" si="103"/>
        <v>1</v>
      </c>
      <c r="DH158">
        <f t="shared" si="103"/>
        <v>0</v>
      </c>
      <c r="DI158">
        <f t="shared" si="103"/>
        <v>0</v>
      </c>
      <c r="DJ158">
        <f t="shared" si="154"/>
        <v>0</v>
      </c>
      <c r="DK158">
        <f t="shared" si="154"/>
        <v>0</v>
      </c>
      <c r="DL158">
        <f t="shared" si="154"/>
        <v>0</v>
      </c>
      <c r="DM158">
        <v>1</v>
      </c>
      <c r="DN158">
        <v>2</v>
      </c>
      <c r="DO158">
        <v>3</v>
      </c>
      <c r="DP158">
        <v>4</v>
      </c>
      <c r="DQ158">
        <v>6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f t="shared" si="151"/>
        <v>1</v>
      </c>
      <c r="DX158">
        <f t="shared" si="151"/>
        <v>1</v>
      </c>
      <c r="DY158">
        <f t="shared" si="151"/>
        <v>1</v>
      </c>
      <c r="DZ158">
        <f t="shared" si="107"/>
        <v>1</v>
      </c>
      <c r="EA158">
        <f t="shared" si="104"/>
        <v>0</v>
      </c>
      <c r="EB158">
        <f t="shared" si="104"/>
        <v>1</v>
      </c>
      <c r="EC158">
        <f t="shared" si="104"/>
        <v>0</v>
      </c>
      <c r="ED158">
        <f t="shared" si="104"/>
        <v>0</v>
      </c>
      <c r="EE158">
        <f t="shared" si="155"/>
        <v>0</v>
      </c>
      <c r="EF158">
        <f t="shared" si="155"/>
        <v>0</v>
      </c>
      <c r="EG158">
        <f t="shared" si="155"/>
        <v>0</v>
      </c>
      <c r="EH158">
        <v>1</v>
      </c>
      <c r="EI158">
        <f t="shared" si="152"/>
        <v>1</v>
      </c>
      <c r="EJ158">
        <v>2</v>
      </c>
      <c r="EK158">
        <v>2</v>
      </c>
      <c r="EL158">
        <v>1</v>
      </c>
      <c r="EM158">
        <v>1</v>
      </c>
      <c r="EN158">
        <v>2</v>
      </c>
      <c r="EO158">
        <v>2</v>
      </c>
      <c r="EP158">
        <v>2</v>
      </c>
      <c r="EQ158">
        <v>2</v>
      </c>
      <c r="ER158">
        <v>2</v>
      </c>
      <c r="ES158">
        <v>2</v>
      </c>
      <c r="ET158">
        <v>2</v>
      </c>
      <c r="EU158">
        <v>2</v>
      </c>
      <c r="EV158">
        <v>2</v>
      </c>
      <c r="EW158">
        <v>2</v>
      </c>
      <c r="EX158">
        <v>5</v>
      </c>
      <c r="EY158">
        <f t="shared" si="153"/>
        <v>0</v>
      </c>
      <c r="EZ158">
        <f t="shared" si="153"/>
        <v>0</v>
      </c>
      <c r="FA158">
        <f t="shared" si="153"/>
        <v>0</v>
      </c>
      <c r="FB158">
        <f t="shared" si="108"/>
        <v>0</v>
      </c>
      <c r="FC158">
        <f t="shared" si="105"/>
        <v>0</v>
      </c>
      <c r="FD158">
        <f t="shared" si="105"/>
        <v>1</v>
      </c>
    </row>
    <row r="159" spans="1:160" x14ac:dyDescent="0.35">
      <c r="A159" t="s">
        <v>283</v>
      </c>
      <c r="B159">
        <v>38.938003539999997</v>
      </c>
      <c r="C159">
        <v>-76.332496640000002</v>
      </c>
      <c r="D159">
        <v>1</v>
      </c>
      <c r="E159">
        <f t="shared" si="109"/>
        <v>1</v>
      </c>
      <c r="F159">
        <v>4</v>
      </c>
      <c r="G159" t="s">
        <v>284</v>
      </c>
      <c r="H159">
        <f t="shared" si="110"/>
        <v>0</v>
      </c>
      <c r="I159">
        <f t="shared" si="111"/>
        <v>1</v>
      </c>
      <c r="J159">
        <f t="shared" si="112"/>
        <v>0</v>
      </c>
      <c r="K159">
        <f t="shared" si="113"/>
        <v>1</v>
      </c>
      <c r="L159">
        <f t="shared" si="114"/>
        <v>0</v>
      </c>
      <c r="M159">
        <f t="shared" si="115"/>
        <v>0</v>
      </c>
      <c r="N159">
        <f t="shared" si="116"/>
        <v>1</v>
      </c>
      <c r="O159">
        <f t="shared" si="117"/>
        <v>0</v>
      </c>
      <c r="P159">
        <v>3</v>
      </c>
      <c r="Q159">
        <v>3</v>
      </c>
      <c r="R159">
        <v>1</v>
      </c>
      <c r="S159">
        <v>2</v>
      </c>
      <c r="T159">
        <v>5</v>
      </c>
      <c r="U159">
        <v>5</v>
      </c>
      <c r="V159">
        <v>5</v>
      </c>
      <c r="W159">
        <v>3</v>
      </c>
      <c r="X159">
        <v>2</v>
      </c>
      <c r="Y159">
        <v>5</v>
      </c>
      <c r="Z159">
        <v>4</v>
      </c>
      <c r="AA159">
        <v>1</v>
      </c>
      <c r="AB159">
        <f t="shared" si="118"/>
        <v>1</v>
      </c>
      <c r="AC159" t="s">
        <v>64</v>
      </c>
      <c r="AD159">
        <f t="shared" si="119"/>
        <v>1</v>
      </c>
      <c r="AE159">
        <f t="shared" si="120"/>
        <v>1</v>
      </c>
      <c r="AF159">
        <f t="shared" si="121"/>
        <v>0</v>
      </c>
      <c r="AG159">
        <f t="shared" si="122"/>
        <v>1</v>
      </c>
      <c r="AH159">
        <f t="shared" si="123"/>
        <v>1</v>
      </c>
      <c r="AI159">
        <f t="shared" si="124"/>
        <v>0</v>
      </c>
      <c r="AJ159">
        <v>1</v>
      </c>
      <c r="AK159">
        <f t="shared" si="125"/>
        <v>1</v>
      </c>
      <c r="AL159">
        <v>6</v>
      </c>
      <c r="AM159">
        <v>8</v>
      </c>
      <c r="AN159">
        <v>10</v>
      </c>
      <c r="AO159">
        <v>13</v>
      </c>
      <c r="AP159">
        <v>15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f t="shared" si="126"/>
        <v>0</v>
      </c>
      <c r="BA159">
        <f t="shared" si="127"/>
        <v>0</v>
      </c>
      <c r="BB159">
        <f t="shared" si="128"/>
        <v>0</v>
      </c>
      <c r="BC159">
        <f t="shared" si="129"/>
        <v>0</v>
      </c>
      <c r="BD159">
        <f t="shared" si="130"/>
        <v>0</v>
      </c>
      <c r="BE159">
        <f t="shared" si="131"/>
        <v>1</v>
      </c>
      <c r="BF159">
        <f t="shared" si="132"/>
        <v>0</v>
      </c>
      <c r="BG159">
        <f t="shared" si="133"/>
        <v>1</v>
      </c>
      <c r="BH159">
        <f t="shared" si="134"/>
        <v>0</v>
      </c>
      <c r="BI159">
        <f t="shared" si="135"/>
        <v>1</v>
      </c>
      <c r="BJ159">
        <f t="shared" si="136"/>
        <v>0</v>
      </c>
      <c r="BK159">
        <f t="shared" si="137"/>
        <v>0</v>
      </c>
      <c r="BL159">
        <f t="shared" si="138"/>
        <v>1</v>
      </c>
      <c r="BM159">
        <f t="shared" si="139"/>
        <v>0</v>
      </c>
      <c r="BN159">
        <f t="shared" si="140"/>
        <v>1</v>
      </c>
      <c r="BO159">
        <f t="shared" si="141"/>
        <v>0</v>
      </c>
      <c r="BP159">
        <f t="shared" si="142"/>
        <v>0</v>
      </c>
      <c r="BQ159">
        <f t="shared" si="143"/>
        <v>0</v>
      </c>
      <c r="BR159">
        <v>3</v>
      </c>
      <c r="BS159">
        <v>3</v>
      </c>
      <c r="BT159">
        <v>3</v>
      </c>
      <c r="BU159">
        <v>4</v>
      </c>
      <c r="BV159">
        <v>4</v>
      </c>
      <c r="BW159">
        <v>2</v>
      </c>
      <c r="BX159">
        <v>4</v>
      </c>
      <c r="BY159">
        <v>2</v>
      </c>
      <c r="BZ159">
        <v>3</v>
      </c>
      <c r="CA159">
        <v>4</v>
      </c>
      <c r="CB159">
        <v>4</v>
      </c>
      <c r="CC159">
        <v>3</v>
      </c>
      <c r="CD159" t="s">
        <v>76</v>
      </c>
      <c r="CE159">
        <f t="shared" si="144"/>
        <v>1</v>
      </c>
      <c r="CF159">
        <f t="shared" si="145"/>
        <v>1</v>
      </c>
      <c r="CG159">
        <f t="shared" si="146"/>
        <v>1</v>
      </c>
      <c r="CH159">
        <f t="shared" si="147"/>
        <v>0</v>
      </c>
      <c r="CI159">
        <f t="shared" si="148"/>
        <v>0</v>
      </c>
      <c r="CJ159">
        <f t="shared" si="149"/>
        <v>0</v>
      </c>
      <c r="CL159">
        <v>4</v>
      </c>
      <c r="CM159">
        <v>4</v>
      </c>
      <c r="CN159">
        <v>2</v>
      </c>
      <c r="CO159">
        <v>2</v>
      </c>
      <c r="CP159">
        <v>4</v>
      </c>
      <c r="CQ159">
        <v>1</v>
      </c>
      <c r="CR159">
        <v>1</v>
      </c>
      <c r="CS159">
        <v>2</v>
      </c>
      <c r="CT159">
        <v>3</v>
      </c>
      <c r="CU159">
        <v>4</v>
      </c>
      <c r="CV159">
        <v>6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f t="shared" si="150"/>
        <v>1</v>
      </c>
      <c r="DC159">
        <f t="shared" si="150"/>
        <v>1</v>
      </c>
      <c r="DD159">
        <f t="shared" si="150"/>
        <v>1</v>
      </c>
      <c r="DE159">
        <f t="shared" si="106"/>
        <v>1</v>
      </c>
      <c r="DF159">
        <f t="shared" si="103"/>
        <v>0</v>
      </c>
      <c r="DG159">
        <f t="shared" si="103"/>
        <v>1</v>
      </c>
      <c r="DH159">
        <f t="shared" si="103"/>
        <v>0</v>
      </c>
      <c r="DI159">
        <f t="shared" si="103"/>
        <v>0</v>
      </c>
      <c r="DJ159">
        <f t="shared" si="154"/>
        <v>0</v>
      </c>
      <c r="DK159">
        <f t="shared" si="154"/>
        <v>0</v>
      </c>
      <c r="DL159">
        <f t="shared" si="154"/>
        <v>0</v>
      </c>
      <c r="DM159">
        <v>1</v>
      </c>
      <c r="DN159">
        <v>2</v>
      </c>
      <c r="DO159">
        <v>3</v>
      </c>
      <c r="DP159">
        <v>4</v>
      </c>
      <c r="DQ159">
        <v>6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f t="shared" si="151"/>
        <v>1</v>
      </c>
      <c r="DX159">
        <f t="shared" si="151"/>
        <v>1</v>
      </c>
      <c r="DY159">
        <f t="shared" si="151"/>
        <v>1</v>
      </c>
      <c r="DZ159">
        <f t="shared" si="107"/>
        <v>1</v>
      </c>
      <c r="EA159">
        <f t="shared" si="104"/>
        <v>0</v>
      </c>
      <c r="EB159">
        <f t="shared" si="104"/>
        <v>1</v>
      </c>
      <c r="EC159">
        <f t="shared" si="104"/>
        <v>0</v>
      </c>
      <c r="ED159">
        <f t="shared" si="104"/>
        <v>0</v>
      </c>
      <c r="EE159">
        <f t="shared" si="155"/>
        <v>0</v>
      </c>
      <c r="EF159">
        <f t="shared" si="155"/>
        <v>0</v>
      </c>
      <c r="EG159">
        <f t="shared" si="155"/>
        <v>0</v>
      </c>
      <c r="EH159">
        <v>1</v>
      </c>
      <c r="EI159">
        <f t="shared" si="152"/>
        <v>1</v>
      </c>
      <c r="EJ159">
        <v>4</v>
      </c>
      <c r="EK159">
        <v>3</v>
      </c>
      <c r="EL159">
        <v>3</v>
      </c>
      <c r="EM159">
        <v>5</v>
      </c>
      <c r="EN159">
        <v>4</v>
      </c>
      <c r="EO159">
        <v>4</v>
      </c>
      <c r="EP159">
        <v>3</v>
      </c>
      <c r="EQ159">
        <v>4</v>
      </c>
      <c r="ER159">
        <v>4</v>
      </c>
      <c r="ES159">
        <v>2</v>
      </c>
      <c r="ET159">
        <v>4</v>
      </c>
      <c r="EU159">
        <v>4</v>
      </c>
      <c r="EV159">
        <v>2</v>
      </c>
      <c r="EW159">
        <v>5</v>
      </c>
      <c r="EX159" t="s">
        <v>107</v>
      </c>
      <c r="EY159">
        <f t="shared" si="153"/>
        <v>0</v>
      </c>
      <c r="EZ159">
        <f t="shared" si="153"/>
        <v>1</v>
      </c>
      <c r="FA159">
        <f t="shared" si="153"/>
        <v>1</v>
      </c>
      <c r="FB159">
        <f t="shared" si="108"/>
        <v>0</v>
      </c>
      <c r="FC159">
        <f t="shared" si="105"/>
        <v>1</v>
      </c>
      <c r="FD159">
        <f t="shared" si="105"/>
        <v>0</v>
      </c>
    </row>
    <row r="160" spans="1:160" x14ac:dyDescent="0.35">
      <c r="A160" t="s">
        <v>285</v>
      </c>
      <c r="B160">
        <v>38.25419617</v>
      </c>
      <c r="C160">
        <v>-85.75939941</v>
      </c>
      <c r="D160">
        <v>1</v>
      </c>
      <c r="E160">
        <f t="shared" si="109"/>
        <v>1</v>
      </c>
      <c r="F160">
        <v>4</v>
      </c>
      <c r="G160" t="s">
        <v>143</v>
      </c>
      <c r="H160">
        <f t="shared" si="110"/>
        <v>1</v>
      </c>
      <c r="I160">
        <f t="shared" si="111"/>
        <v>1</v>
      </c>
      <c r="J160">
        <f t="shared" si="112"/>
        <v>0</v>
      </c>
      <c r="K160">
        <f t="shared" si="113"/>
        <v>1</v>
      </c>
      <c r="L160">
        <f t="shared" si="114"/>
        <v>1</v>
      </c>
      <c r="M160">
        <f t="shared" si="115"/>
        <v>1</v>
      </c>
      <c r="N160">
        <f t="shared" si="116"/>
        <v>0</v>
      </c>
      <c r="O160">
        <f t="shared" si="117"/>
        <v>0</v>
      </c>
      <c r="P160">
        <v>3</v>
      </c>
      <c r="Q160">
        <v>4</v>
      </c>
      <c r="R160">
        <v>3</v>
      </c>
      <c r="S160">
        <v>3</v>
      </c>
      <c r="T160">
        <v>5</v>
      </c>
      <c r="U160">
        <v>3</v>
      </c>
      <c r="V160">
        <v>4</v>
      </c>
      <c r="W160">
        <v>3</v>
      </c>
      <c r="X160">
        <v>2</v>
      </c>
      <c r="Y160">
        <v>4</v>
      </c>
      <c r="Z160">
        <v>3</v>
      </c>
      <c r="AA160">
        <v>1</v>
      </c>
      <c r="AB160">
        <f t="shared" si="118"/>
        <v>1</v>
      </c>
      <c r="AC160" t="s">
        <v>200</v>
      </c>
      <c r="AD160">
        <f t="shared" si="119"/>
        <v>0</v>
      </c>
      <c r="AE160">
        <f t="shared" si="120"/>
        <v>1</v>
      </c>
      <c r="AF160">
        <f t="shared" si="121"/>
        <v>1</v>
      </c>
      <c r="AG160">
        <f t="shared" si="122"/>
        <v>1</v>
      </c>
      <c r="AH160">
        <f t="shared" si="123"/>
        <v>1</v>
      </c>
      <c r="AI160">
        <f t="shared" si="124"/>
        <v>0</v>
      </c>
      <c r="AJ160">
        <v>1</v>
      </c>
      <c r="AK160">
        <f t="shared" si="125"/>
        <v>1</v>
      </c>
      <c r="AL160">
        <v>2</v>
      </c>
      <c r="AM160">
        <v>4</v>
      </c>
      <c r="AN160">
        <v>12</v>
      </c>
      <c r="AO160">
        <v>13</v>
      </c>
      <c r="AP160">
        <v>15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f t="shared" si="126"/>
        <v>0</v>
      </c>
      <c r="BA160">
        <f t="shared" si="127"/>
        <v>1</v>
      </c>
      <c r="BB160">
        <f t="shared" si="128"/>
        <v>0</v>
      </c>
      <c r="BC160">
        <f t="shared" si="129"/>
        <v>1</v>
      </c>
      <c r="BD160">
        <f t="shared" si="130"/>
        <v>0</v>
      </c>
      <c r="BE160">
        <f t="shared" si="131"/>
        <v>0</v>
      </c>
      <c r="BF160">
        <f t="shared" si="132"/>
        <v>0</v>
      </c>
      <c r="BG160">
        <f t="shared" si="133"/>
        <v>0</v>
      </c>
      <c r="BH160">
        <f t="shared" si="134"/>
        <v>0</v>
      </c>
      <c r="BI160">
        <f t="shared" si="135"/>
        <v>0</v>
      </c>
      <c r="BJ160">
        <f t="shared" si="136"/>
        <v>0</v>
      </c>
      <c r="BK160">
        <f t="shared" si="137"/>
        <v>1</v>
      </c>
      <c r="BL160">
        <f t="shared" si="138"/>
        <v>1</v>
      </c>
      <c r="BM160">
        <f t="shared" si="139"/>
        <v>0</v>
      </c>
      <c r="BN160">
        <f t="shared" si="140"/>
        <v>1</v>
      </c>
      <c r="BO160">
        <f t="shared" si="141"/>
        <v>0</v>
      </c>
      <c r="BP160">
        <f t="shared" si="142"/>
        <v>0</v>
      </c>
      <c r="BQ160">
        <f t="shared" si="143"/>
        <v>0</v>
      </c>
      <c r="BR160">
        <v>2</v>
      </c>
      <c r="BS160">
        <v>2</v>
      </c>
      <c r="BT160">
        <v>2</v>
      </c>
      <c r="BU160">
        <v>2</v>
      </c>
      <c r="BV160">
        <v>2</v>
      </c>
      <c r="BW160">
        <v>2</v>
      </c>
      <c r="BX160">
        <v>1</v>
      </c>
      <c r="BY160">
        <v>2</v>
      </c>
      <c r="BZ160">
        <v>2</v>
      </c>
      <c r="CA160">
        <v>2</v>
      </c>
      <c r="CB160">
        <v>4</v>
      </c>
      <c r="CC160">
        <v>3</v>
      </c>
      <c r="CD160" t="s">
        <v>92</v>
      </c>
      <c r="CE160">
        <f t="shared" si="144"/>
        <v>1</v>
      </c>
      <c r="CF160">
        <f t="shared" si="145"/>
        <v>1</v>
      </c>
      <c r="CG160">
        <f t="shared" si="146"/>
        <v>1</v>
      </c>
      <c r="CH160">
        <f t="shared" si="147"/>
        <v>1</v>
      </c>
      <c r="CI160">
        <f t="shared" si="148"/>
        <v>0</v>
      </c>
      <c r="CJ160">
        <f t="shared" si="149"/>
        <v>0</v>
      </c>
      <c r="CL160">
        <v>4</v>
      </c>
      <c r="CM160">
        <v>3</v>
      </c>
      <c r="CN160">
        <v>4</v>
      </c>
      <c r="CO160">
        <v>4</v>
      </c>
      <c r="CP160">
        <v>4</v>
      </c>
      <c r="CQ160">
        <v>3</v>
      </c>
      <c r="CR160">
        <v>1</v>
      </c>
      <c r="CS160">
        <v>2</v>
      </c>
      <c r="CT160">
        <v>3</v>
      </c>
      <c r="CU160">
        <v>6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f t="shared" si="150"/>
        <v>1</v>
      </c>
      <c r="DC160">
        <f t="shared" si="150"/>
        <v>1</v>
      </c>
      <c r="DD160">
        <f t="shared" si="150"/>
        <v>1</v>
      </c>
      <c r="DE160">
        <f t="shared" si="106"/>
        <v>0</v>
      </c>
      <c r="DF160">
        <f t="shared" si="103"/>
        <v>0</v>
      </c>
      <c r="DG160">
        <f t="shared" si="103"/>
        <v>1</v>
      </c>
      <c r="DH160">
        <f t="shared" si="103"/>
        <v>0</v>
      </c>
      <c r="DI160">
        <f t="shared" si="103"/>
        <v>0</v>
      </c>
      <c r="DJ160">
        <f t="shared" si="154"/>
        <v>0</v>
      </c>
      <c r="DK160">
        <f t="shared" si="154"/>
        <v>0</v>
      </c>
      <c r="DL160">
        <f t="shared" si="154"/>
        <v>0</v>
      </c>
      <c r="DM160">
        <v>1</v>
      </c>
      <c r="DN160">
        <v>2</v>
      </c>
      <c r="DO160">
        <v>3</v>
      </c>
      <c r="DP160">
        <v>4</v>
      </c>
      <c r="DQ160">
        <v>6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f t="shared" si="151"/>
        <v>1</v>
      </c>
      <c r="DX160">
        <f t="shared" si="151"/>
        <v>1</v>
      </c>
      <c r="DY160">
        <f t="shared" si="151"/>
        <v>1</v>
      </c>
      <c r="DZ160">
        <f t="shared" si="107"/>
        <v>1</v>
      </c>
      <c r="EA160">
        <f t="shared" si="104"/>
        <v>0</v>
      </c>
      <c r="EB160">
        <f t="shared" si="104"/>
        <v>1</v>
      </c>
      <c r="EC160">
        <f t="shared" si="104"/>
        <v>0</v>
      </c>
      <c r="ED160">
        <f t="shared" si="104"/>
        <v>0</v>
      </c>
      <c r="EE160">
        <f t="shared" si="155"/>
        <v>0</v>
      </c>
      <c r="EF160">
        <f t="shared" si="155"/>
        <v>0</v>
      </c>
      <c r="EG160">
        <f t="shared" si="155"/>
        <v>0</v>
      </c>
      <c r="EH160">
        <v>1</v>
      </c>
      <c r="EI160">
        <f t="shared" si="152"/>
        <v>1</v>
      </c>
      <c r="EJ160">
        <v>3</v>
      </c>
      <c r="EK160">
        <v>2</v>
      </c>
      <c r="EL160">
        <v>2</v>
      </c>
      <c r="EM160">
        <v>3</v>
      </c>
      <c r="EN160">
        <v>2</v>
      </c>
      <c r="EO160">
        <v>3</v>
      </c>
      <c r="EP160">
        <v>3</v>
      </c>
      <c r="EQ160">
        <v>1</v>
      </c>
      <c r="ER160">
        <v>4</v>
      </c>
      <c r="ES160">
        <v>4</v>
      </c>
      <c r="ET160">
        <v>2</v>
      </c>
      <c r="EU160">
        <v>1</v>
      </c>
      <c r="EV160">
        <v>2</v>
      </c>
      <c r="EW160">
        <v>1</v>
      </c>
      <c r="EX160" t="s">
        <v>77</v>
      </c>
      <c r="EY160">
        <f t="shared" si="153"/>
        <v>0</v>
      </c>
      <c r="EZ160">
        <f t="shared" si="153"/>
        <v>0</v>
      </c>
      <c r="FA160">
        <f t="shared" si="153"/>
        <v>1</v>
      </c>
      <c r="FB160">
        <f t="shared" si="108"/>
        <v>1</v>
      </c>
      <c r="FC160">
        <f t="shared" si="105"/>
        <v>1</v>
      </c>
      <c r="FD160">
        <f t="shared" si="105"/>
        <v>0</v>
      </c>
    </row>
    <row r="161" spans="1:160" x14ac:dyDescent="0.35">
      <c r="A161" t="s">
        <v>286</v>
      </c>
      <c r="B161">
        <v>33.465194699999998</v>
      </c>
      <c r="C161">
        <v>-112.0496979</v>
      </c>
      <c r="D161">
        <v>1</v>
      </c>
      <c r="E161">
        <f t="shared" si="109"/>
        <v>1</v>
      </c>
      <c r="F161">
        <v>5</v>
      </c>
      <c r="G161" t="s">
        <v>65</v>
      </c>
      <c r="H161">
        <f t="shared" si="110"/>
        <v>1</v>
      </c>
      <c r="I161">
        <f t="shared" si="111"/>
        <v>1</v>
      </c>
      <c r="J161">
        <f t="shared" si="112"/>
        <v>1</v>
      </c>
      <c r="K161">
        <f t="shared" si="113"/>
        <v>1</v>
      </c>
      <c r="L161">
        <f t="shared" si="114"/>
        <v>1</v>
      </c>
      <c r="M161">
        <f t="shared" si="115"/>
        <v>1</v>
      </c>
      <c r="N161">
        <f t="shared" si="116"/>
        <v>1</v>
      </c>
      <c r="O161">
        <f t="shared" si="117"/>
        <v>0</v>
      </c>
      <c r="P161">
        <v>5</v>
      </c>
      <c r="Q161">
        <v>5</v>
      </c>
      <c r="R161">
        <v>5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5</v>
      </c>
      <c r="Y161">
        <v>5</v>
      </c>
      <c r="Z161">
        <v>5</v>
      </c>
      <c r="AA161">
        <v>1</v>
      </c>
      <c r="AB161">
        <f t="shared" si="118"/>
        <v>1</v>
      </c>
      <c r="AC161" t="s">
        <v>80</v>
      </c>
      <c r="AD161">
        <f t="shared" si="119"/>
        <v>1</v>
      </c>
      <c r="AE161">
        <f t="shared" si="120"/>
        <v>1</v>
      </c>
      <c r="AF161">
        <f t="shared" si="121"/>
        <v>1</v>
      </c>
      <c r="AG161">
        <f t="shared" si="122"/>
        <v>1</v>
      </c>
      <c r="AH161">
        <f t="shared" si="123"/>
        <v>1</v>
      </c>
      <c r="AI161">
        <f t="shared" si="124"/>
        <v>1</v>
      </c>
      <c r="AJ161">
        <v>1</v>
      </c>
      <c r="AK161">
        <f t="shared" si="125"/>
        <v>1</v>
      </c>
      <c r="AL161">
        <v>2</v>
      </c>
      <c r="AM161">
        <v>4</v>
      </c>
      <c r="AN161">
        <v>6</v>
      </c>
      <c r="AO161">
        <v>8</v>
      </c>
      <c r="AP161">
        <v>10</v>
      </c>
      <c r="AQ161">
        <v>11</v>
      </c>
      <c r="AR161">
        <v>12</v>
      </c>
      <c r="AS161">
        <v>13</v>
      </c>
      <c r="AT161">
        <v>15</v>
      </c>
      <c r="AU161">
        <v>16</v>
      </c>
      <c r="AV161">
        <v>18</v>
      </c>
      <c r="AW161">
        <v>0</v>
      </c>
      <c r="AX161">
        <v>0</v>
      </c>
      <c r="AY161">
        <v>0</v>
      </c>
      <c r="AZ161">
        <f t="shared" si="126"/>
        <v>0</v>
      </c>
      <c r="BA161">
        <f t="shared" si="127"/>
        <v>1</v>
      </c>
      <c r="BB161">
        <f t="shared" si="128"/>
        <v>0</v>
      </c>
      <c r="BC161">
        <f t="shared" si="129"/>
        <v>1</v>
      </c>
      <c r="BD161">
        <f t="shared" si="130"/>
        <v>0</v>
      </c>
      <c r="BE161">
        <f t="shared" si="131"/>
        <v>1</v>
      </c>
      <c r="BF161">
        <f t="shared" si="132"/>
        <v>0</v>
      </c>
      <c r="BG161">
        <f t="shared" si="133"/>
        <v>1</v>
      </c>
      <c r="BH161">
        <f t="shared" si="134"/>
        <v>0</v>
      </c>
      <c r="BI161">
        <f t="shared" si="135"/>
        <v>1</v>
      </c>
      <c r="BJ161">
        <f t="shared" si="136"/>
        <v>1</v>
      </c>
      <c r="BK161">
        <f t="shared" si="137"/>
        <v>1</v>
      </c>
      <c r="BL161">
        <f t="shared" si="138"/>
        <v>1</v>
      </c>
      <c r="BM161">
        <f t="shared" si="139"/>
        <v>0</v>
      </c>
      <c r="BN161">
        <f t="shared" si="140"/>
        <v>1</v>
      </c>
      <c r="BO161">
        <f t="shared" si="141"/>
        <v>1</v>
      </c>
      <c r="BP161">
        <f t="shared" si="142"/>
        <v>0</v>
      </c>
      <c r="BQ161">
        <f t="shared" si="143"/>
        <v>1</v>
      </c>
      <c r="BR161">
        <v>1</v>
      </c>
      <c r="BS161">
        <v>1</v>
      </c>
      <c r="BT161">
        <v>1</v>
      </c>
      <c r="BU161">
        <v>2</v>
      </c>
      <c r="BV161">
        <v>4</v>
      </c>
      <c r="BW161">
        <v>2</v>
      </c>
      <c r="BX161">
        <v>1</v>
      </c>
      <c r="BY161">
        <v>1</v>
      </c>
      <c r="BZ161">
        <v>2</v>
      </c>
      <c r="CA161">
        <v>5</v>
      </c>
      <c r="CB161">
        <v>2</v>
      </c>
      <c r="CC161">
        <v>1</v>
      </c>
      <c r="CD161" t="s">
        <v>200</v>
      </c>
      <c r="CE161">
        <f t="shared" si="144"/>
        <v>0</v>
      </c>
      <c r="CF161">
        <f t="shared" si="145"/>
        <v>1</v>
      </c>
      <c r="CG161">
        <f t="shared" si="146"/>
        <v>1</v>
      </c>
      <c r="CH161">
        <f t="shared" si="147"/>
        <v>1</v>
      </c>
      <c r="CI161">
        <f t="shared" si="148"/>
        <v>1</v>
      </c>
      <c r="CJ161">
        <f t="shared" si="149"/>
        <v>0</v>
      </c>
      <c r="CL161">
        <v>1</v>
      </c>
      <c r="CM161">
        <v>4</v>
      </c>
      <c r="CN161">
        <v>5</v>
      </c>
      <c r="CO161">
        <v>3</v>
      </c>
      <c r="CP161">
        <v>5</v>
      </c>
      <c r="CQ161">
        <v>1</v>
      </c>
      <c r="CR161">
        <v>1</v>
      </c>
      <c r="CS161">
        <v>2</v>
      </c>
      <c r="CT161">
        <v>3</v>
      </c>
      <c r="CU161">
        <v>4</v>
      </c>
      <c r="CV161">
        <v>7</v>
      </c>
      <c r="CW161">
        <v>9</v>
      </c>
      <c r="CX161">
        <v>0</v>
      </c>
      <c r="CY161">
        <v>0</v>
      </c>
      <c r="CZ161">
        <v>0</v>
      </c>
      <c r="DA161">
        <v>0</v>
      </c>
      <c r="DB161">
        <f t="shared" si="150"/>
        <v>1</v>
      </c>
      <c r="DC161">
        <f t="shared" si="150"/>
        <v>1</v>
      </c>
      <c r="DD161">
        <f t="shared" si="150"/>
        <v>1</v>
      </c>
      <c r="DE161">
        <f t="shared" si="106"/>
        <v>1</v>
      </c>
      <c r="DF161">
        <f t="shared" si="103"/>
        <v>0</v>
      </c>
      <c r="DG161">
        <f t="shared" si="103"/>
        <v>0</v>
      </c>
      <c r="DH161">
        <f t="shared" si="103"/>
        <v>1</v>
      </c>
      <c r="DI161">
        <f t="shared" si="103"/>
        <v>0</v>
      </c>
      <c r="DJ161">
        <f t="shared" si="154"/>
        <v>1</v>
      </c>
      <c r="DK161">
        <f t="shared" si="154"/>
        <v>0</v>
      </c>
      <c r="DL161">
        <f t="shared" si="154"/>
        <v>0</v>
      </c>
      <c r="DM161">
        <v>1</v>
      </c>
      <c r="DN161">
        <v>2</v>
      </c>
      <c r="DO161">
        <v>3</v>
      </c>
      <c r="DP161">
        <v>4</v>
      </c>
      <c r="DQ161">
        <v>6</v>
      </c>
      <c r="DR161">
        <v>7</v>
      </c>
      <c r="DS161">
        <v>9</v>
      </c>
      <c r="DT161">
        <v>0</v>
      </c>
      <c r="DU161">
        <v>0</v>
      </c>
      <c r="DV161">
        <v>0</v>
      </c>
      <c r="DW161">
        <f t="shared" si="151"/>
        <v>1</v>
      </c>
      <c r="DX161">
        <f t="shared" si="151"/>
        <v>1</v>
      </c>
      <c r="DY161">
        <f t="shared" si="151"/>
        <v>1</v>
      </c>
      <c r="DZ161">
        <f t="shared" si="107"/>
        <v>1</v>
      </c>
      <c r="EA161">
        <f t="shared" si="104"/>
        <v>0</v>
      </c>
      <c r="EB161">
        <f t="shared" si="104"/>
        <v>1</v>
      </c>
      <c r="EC161">
        <f t="shared" si="104"/>
        <v>1</v>
      </c>
      <c r="ED161">
        <f t="shared" si="104"/>
        <v>0</v>
      </c>
      <c r="EE161">
        <f t="shared" si="155"/>
        <v>1</v>
      </c>
      <c r="EF161">
        <f t="shared" si="155"/>
        <v>0</v>
      </c>
      <c r="EG161">
        <f t="shared" si="155"/>
        <v>0</v>
      </c>
      <c r="EH161">
        <v>1</v>
      </c>
      <c r="EI161">
        <f t="shared" si="152"/>
        <v>1</v>
      </c>
      <c r="EJ161">
        <v>1</v>
      </c>
      <c r="EK161">
        <v>2</v>
      </c>
      <c r="EL161">
        <v>1</v>
      </c>
      <c r="EM161">
        <v>3</v>
      </c>
      <c r="EN161">
        <v>2</v>
      </c>
      <c r="EO161">
        <v>1</v>
      </c>
      <c r="EP161">
        <v>2</v>
      </c>
      <c r="EQ161">
        <v>1</v>
      </c>
      <c r="ER161">
        <v>2</v>
      </c>
      <c r="ES161">
        <v>2</v>
      </c>
      <c r="ET161">
        <v>3</v>
      </c>
      <c r="EU161">
        <v>3</v>
      </c>
      <c r="EV161">
        <v>1</v>
      </c>
      <c r="EW161">
        <v>1</v>
      </c>
      <c r="EX161" t="s">
        <v>77</v>
      </c>
      <c r="EY161">
        <f t="shared" si="153"/>
        <v>0</v>
      </c>
      <c r="EZ161">
        <f t="shared" si="153"/>
        <v>0</v>
      </c>
      <c r="FA161">
        <f t="shared" si="153"/>
        <v>1</v>
      </c>
      <c r="FB161">
        <f t="shared" si="108"/>
        <v>1</v>
      </c>
      <c r="FC161">
        <f t="shared" si="105"/>
        <v>1</v>
      </c>
      <c r="FD161">
        <f t="shared" si="105"/>
        <v>0</v>
      </c>
    </row>
    <row r="162" spans="1:160" x14ac:dyDescent="0.35">
      <c r="A162" t="s">
        <v>287</v>
      </c>
      <c r="B162">
        <v>42.4414978</v>
      </c>
      <c r="C162">
        <v>-93.825798030000001</v>
      </c>
      <c r="D162">
        <v>1</v>
      </c>
      <c r="E162">
        <f t="shared" si="109"/>
        <v>1</v>
      </c>
      <c r="F162">
        <v>6</v>
      </c>
      <c r="G162" t="s">
        <v>135</v>
      </c>
      <c r="H162">
        <f t="shared" si="110"/>
        <v>1</v>
      </c>
      <c r="I162">
        <f t="shared" si="111"/>
        <v>0</v>
      </c>
      <c r="J162">
        <f t="shared" si="112"/>
        <v>0</v>
      </c>
      <c r="K162">
        <f t="shared" si="113"/>
        <v>1</v>
      </c>
      <c r="L162">
        <f t="shared" si="114"/>
        <v>0</v>
      </c>
      <c r="M162">
        <f t="shared" si="115"/>
        <v>1</v>
      </c>
      <c r="N162">
        <f t="shared" si="116"/>
        <v>0</v>
      </c>
      <c r="O162">
        <f t="shared" si="117"/>
        <v>0</v>
      </c>
      <c r="P162">
        <v>1</v>
      </c>
      <c r="Q162">
        <v>1</v>
      </c>
      <c r="R162">
        <v>1</v>
      </c>
      <c r="S162">
        <v>1</v>
      </c>
      <c r="T162">
        <v>3</v>
      </c>
      <c r="U162">
        <v>1</v>
      </c>
      <c r="V162">
        <v>1</v>
      </c>
      <c r="W162">
        <v>3</v>
      </c>
      <c r="X162">
        <v>1</v>
      </c>
      <c r="Y162">
        <v>3</v>
      </c>
      <c r="Z162">
        <v>5</v>
      </c>
      <c r="AA162">
        <v>2</v>
      </c>
      <c r="AB162">
        <f t="shared" si="118"/>
        <v>0</v>
      </c>
      <c r="AC162">
        <v>0</v>
      </c>
      <c r="AD162">
        <f t="shared" si="119"/>
        <v>0</v>
      </c>
      <c r="AE162">
        <f t="shared" si="120"/>
        <v>0</v>
      </c>
      <c r="AF162">
        <f t="shared" si="121"/>
        <v>0</v>
      </c>
      <c r="AG162">
        <f t="shared" si="122"/>
        <v>0</v>
      </c>
      <c r="AH162">
        <f t="shared" si="123"/>
        <v>0</v>
      </c>
      <c r="AI162">
        <f t="shared" si="124"/>
        <v>0</v>
      </c>
      <c r="AJ162">
        <v>2</v>
      </c>
      <c r="AK162">
        <f t="shared" si="125"/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f t="shared" si="126"/>
        <v>0</v>
      </c>
      <c r="BA162">
        <f t="shared" si="127"/>
        <v>0</v>
      </c>
      <c r="BB162">
        <f t="shared" si="128"/>
        <v>0</v>
      </c>
      <c r="BC162">
        <f t="shared" si="129"/>
        <v>0</v>
      </c>
      <c r="BD162">
        <f t="shared" si="130"/>
        <v>0</v>
      </c>
      <c r="BE162">
        <f t="shared" si="131"/>
        <v>0</v>
      </c>
      <c r="BF162">
        <f t="shared" si="132"/>
        <v>0</v>
      </c>
      <c r="BG162">
        <f t="shared" si="133"/>
        <v>0</v>
      </c>
      <c r="BH162">
        <f t="shared" si="134"/>
        <v>0</v>
      </c>
      <c r="BI162">
        <f t="shared" si="135"/>
        <v>0</v>
      </c>
      <c r="BJ162">
        <f t="shared" si="136"/>
        <v>0</v>
      </c>
      <c r="BK162">
        <f t="shared" si="137"/>
        <v>0</v>
      </c>
      <c r="BL162">
        <f t="shared" si="138"/>
        <v>0</v>
      </c>
      <c r="BM162">
        <f t="shared" si="139"/>
        <v>0</v>
      </c>
      <c r="BN162">
        <f t="shared" si="140"/>
        <v>0</v>
      </c>
      <c r="BO162">
        <f t="shared" si="141"/>
        <v>0</v>
      </c>
      <c r="BP162">
        <f t="shared" si="142"/>
        <v>0</v>
      </c>
      <c r="BQ162">
        <f t="shared" si="143"/>
        <v>0</v>
      </c>
      <c r="BR162">
        <v>5</v>
      </c>
      <c r="BS162">
        <v>4</v>
      </c>
      <c r="BT162">
        <v>4</v>
      </c>
      <c r="BU162">
        <v>3</v>
      </c>
      <c r="BV162">
        <v>4</v>
      </c>
      <c r="BW162">
        <v>3</v>
      </c>
      <c r="BX162">
        <v>4</v>
      </c>
      <c r="BY162">
        <v>5</v>
      </c>
      <c r="CA162">
        <v>5</v>
      </c>
      <c r="CB162">
        <v>5</v>
      </c>
      <c r="CC162">
        <v>5</v>
      </c>
      <c r="CD162" t="s">
        <v>83</v>
      </c>
      <c r="CE162">
        <f t="shared" si="144"/>
        <v>1</v>
      </c>
      <c r="CF162">
        <f t="shared" si="145"/>
        <v>1</v>
      </c>
      <c r="CG162">
        <f t="shared" si="146"/>
        <v>0</v>
      </c>
      <c r="CH162">
        <f t="shared" si="147"/>
        <v>0</v>
      </c>
      <c r="CI162">
        <f t="shared" si="148"/>
        <v>0</v>
      </c>
      <c r="CJ162">
        <f t="shared" si="149"/>
        <v>0</v>
      </c>
      <c r="CL162">
        <v>4</v>
      </c>
      <c r="CM162">
        <v>3</v>
      </c>
      <c r="CN162">
        <v>2</v>
      </c>
      <c r="CO162">
        <v>4</v>
      </c>
      <c r="CP162">
        <v>3</v>
      </c>
      <c r="CQ162">
        <v>3</v>
      </c>
      <c r="CR162">
        <v>1</v>
      </c>
      <c r="CS162">
        <v>2</v>
      </c>
      <c r="CT162">
        <v>3</v>
      </c>
      <c r="CU162">
        <v>4</v>
      </c>
      <c r="CV162">
        <v>6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f t="shared" si="150"/>
        <v>1</v>
      </c>
      <c r="DC162">
        <f t="shared" si="150"/>
        <v>1</v>
      </c>
      <c r="DD162">
        <f t="shared" si="150"/>
        <v>1</v>
      </c>
      <c r="DE162">
        <f t="shared" si="106"/>
        <v>1</v>
      </c>
      <c r="DF162">
        <f t="shared" si="103"/>
        <v>0</v>
      </c>
      <c r="DG162">
        <f t="shared" si="103"/>
        <v>1</v>
      </c>
      <c r="DH162">
        <f t="shared" si="103"/>
        <v>0</v>
      </c>
      <c r="DI162">
        <f t="shared" si="103"/>
        <v>0</v>
      </c>
      <c r="DJ162">
        <f t="shared" si="154"/>
        <v>0</v>
      </c>
      <c r="DK162">
        <f t="shared" si="154"/>
        <v>0</v>
      </c>
      <c r="DL162">
        <f t="shared" si="154"/>
        <v>0</v>
      </c>
      <c r="DM162">
        <v>1</v>
      </c>
      <c r="DN162">
        <v>3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f t="shared" si="151"/>
        <v>1</v>
      </c>
      <c r="DX162">
        <f t="shared" si="151"/>
        <v>0</v>
      </c>
      <c r="DY162">
        <f t="shared" si="151"/>
        <v>1</v>
      </c>
      <c r="DZ162">
        <f t="shared" si="107"/>
        <v>0</v>
      </c>
      <c r="EA162">
        <f t="shared" si="104"/>
        <v>0</v>
      </c>
      <c r="EB162">
        <f t="shared" si="104"/>
        <v>0</v>
      </c>
      <c r="EC162">
        <f t="shared" si="104"/>
        <v>0</v>
      </c>
      <c r="ED162">
        <f t="shared" si="104"/>
        <v>0</v>
      </c>
      <c r="EE162">
        <f t="shared" si="155"/>
        <v>0</v>
      </c>
      <c r="EF162">
        <f t="shared" si="155"/>
        <v>0</v>
      </c>
      <c r="EG162">
        <f t="shared" si="155"/>
        <v>0</v>
      </c>
      <c r="EH162">
        <v>1</v>
      </c>
      <c r="EI162">
        <f t="shared" si="152"/>
        <v>1</v>
      </c>
      <c r="EJ162">
        <v>4</v>
      </c>
      <c r="EK162">
        <v>2</v>
      </c>
      <c r="EL162">
        <v>1</v>
      </c>
      <c r="EM162">
        <v>4</v>
      </c>
      <c r="EN162">
        <v>2</v>
      </c>
      <c r="EO162">
        <v>2</v>
      </c>
      <c r="EP162">
        <v>3</v>
      </c>
      <c r="EQ162">
        <v>5</v>
      </c>
      <c r="ER162">
        <v>5</v>
      </c>
      <c r="ES162">
        <v>5</v>
      </c>
      <c r="ET162">
        <v>5</v>
      </c>
      <c r="EU162">
        <v>3</v>
      </c>
      <c r="EV162">
        <v>2</v>
      </c>
      <c r="EW162">
        <v>4</v>
      </c>
      <c r="EX162">
        <v>5</v>
      </c>
      <c r="EY162">
        <f t="shared" si="153"/>
        <v>0</v>
      </c>
      <c r="EZ162">
        <f t="shared" si="153"/>
        <v>0</v>
      </c>
      <c r="FA162">
        <f t="shared" si="153"/>
        <v>0</v>
      </c>
      <c r="FB162">
        <f t="shared" si="108"/>
        <v>0</v>
      </c>
      <c r="FC162">
        <f t="shared" si="105"/>
        <v>0</v>
      </c>
      <c r="FD162">
        <f t="shared" si="105"/>
        <v>1</v>
      </c>
    </row>
    <row r="163" spans="1:160" x14ac:dyDescent="0.35">
      <c r="A163" t="s">
        <v>288</v>
      </c>
      <c r="B163">
        <v>44.961700440000001</v>
      </c>
      <c r="C163">
        <v>-91.44029999</v>
      </c>
      <c r="D163">
        <v>1</v>
      </c>
      <c r="E163">
        <f t="shared" si="109"/>
        <v>1</v>
      </c>
      <c r="F163">
        <v>4</v>
      </c>
      <c r="G163" t="s">
        <v>79</v>
      </c>
      <c r="H163">
        <f t="shared" si="110"/>
        <v>1</v>
      </c>
      <c r="I163">
        <f t="shared" si="111"/>
        <v>1</v>
      </c>
      <c r="J163">
        <f t="shared" si="112"/>
        <v>0</v>
      </c>
      <c r="K163">
        <f t="shared" si="113"/>
        <v>0</v>
      </c>
      <c r="L163">
        <f t="shared" si="114"/>
        <v>0</v>
      </c>
      <c r="M163">
        <f t="shared" si="115"/>
        <v>1</v>
      </c>
      <c r="N163">
        <f t="shared" si="116"/>
        <v>0</v>
      </c>
      <c r="O163">
        <f t="shared" si="117"/>
        <v>0</v>
      </c>
      <c r="P163">
        <v>3</v>
      </c>
      <c r="Q163">
        <v>4</v>
      </c>
      <c r="R163">
        <v>3</v>
      </c>
      <c r="S163">
        <v>5</v>
      </c>
      <c r="T163">
        <v>5</v>
      </c>
      <c r="U163">
        <v>4</v>
      </c>
      <c r="V163">
        <v>2</v>
      </c>
      <c r="W163">
        <v>3</v>
      </c>
      <c r="X163">
        <v>2</v>
      </c>
      <c r="Y163">
        <v>4</v>
      </c>
      <c r="Z163">
        <v>3</v>
      </c>
      <c r="AA163">
        <v>1</v>
      </c>
      <c r="AB163">
        <f t="shared" si="118"/>
        <v>1</v>
      </c>
      <c r="AC163" t="s">
        <v>289</v>
      </c>
      <c r="AD163">
        <f t="shared" si="119"/>
        <v>0</v>
      </c>
      <c r="AE163">
        <f t="shared" si="120"/>
        <v>0</v>
      </c>
      <c r="AF163">
        <f t="shared" si="121"/>
        <v>1</v>
      </c>
      <c r="AG163">
        <f t="shared" si="122"/>
        <v>0</v>
      </c>
      <c r="AH163">
        <f t="shared" si="123"/>
        <v>1</v>
      </c>
      <c r="AI163">
        <f t="shared" si="124"/>
        <v>1</v>
      </c>
      <c r="AJ163">
        <v>1</v>
      </c>
      <c r="AK163">
        <f t="shared" si="125"/>
        <v>1</v>
      </c>
      <c r="AL163">
        <v>4</v>
      </c>
      <c r="AM163">
        <v>7</v>
      </c>
      <c r="AN163">
        <v>15</v>
      </c>
      <c r="AO163">
        <v>18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f t="shared" si="126"/>
        <v>0</v>
      </c>
      <c r="BA163">
        <f t="shared" si="127"/>
        <v>0</v>
      </c>
      <c r="BB163">
        <f t="shared" si="128"/>
        <v>0</v>
      </c>
      <c r="BC163">
        <f t="shared" si="129"/>
        <v>1</v>
      </c>
      <c r="BD163">
        <f t="shared" si="130"/>
        <v>0</v>
      </c>
      <c r="BE163">
        <f t="shared" si="131"/>
        <v>0</v>
      </c>
      <c r="BF163">
        <f t="shared" si="132"/>
        <v>1</v>
      </c>
      <c r="BG163">
        <f t="shared" si="133"/>
        <v>0</v>
      </c>
      <c r="BH163">
        <f t="shared" si="134"/>
        <v>0</v>
      </c>
      <c r="BI163">
        <f t="shared" si="135"/>
        <v>0</v>
      </c>
      <c r="BJ163">
        <f t="shared" si="136"/>
        <v>0</v>
      </c>
      <c r="BK163">
        <f t="shared" si="137"/>
        <v>0</v>
      </c>
      <c r="BL163">
        <f t="shared" si="138"/>
        <v>0</v>
      </c>
      <c r="BM163">
        <f t="shared" si="139"/>
        <v>0</v>
      </c>
      <c r="BN163">
        <f t="shared" si="140"/>
        <v>1</v>
      </c>
      <c r="BO163">
        <f t="shared" si="141"/>
        <v>0</v>
      </c>
      <c r="BP163">
        <f t="shared" si="142"/>
        <v>0</v>
      </c>
      <c r="BQ163">
        <f t="shared" si="143"/>
        <v>1</v>
      </c>
      <c r="BR163">
        <v>2</v>
      </c>
      <c r="BS163">
        <v>2</v>
      </c>
      <c r="BT163">
        <v>3</v>
      </c>
      <c r="BU163">
        <v>4</v>
      </c>
      <c r="BV163">
        <v>5</v>
      </c>
      <c r="BW163">
        <v>4</v>
      </c>
      <c r="BX163">
        <v>3</v>
      </c>
      <c r="BY163">
        <v>4</v>
      </c>
      <c r="BZ163">
        <v>4</v>
      </c>
      <c r="CA163">
        <v>5</v>
      </c>
      <c r="CB163">
        <v>4</v>
      </c>
      <c r="CC163">
        <v>3</v>
      </c>
      <c r="CD163" t="s">
        <v>151</v>
      </c>
      <c r="CE163">
        <f t="shared" si="144"/>
        <v>1</v>
      </c>
      <c r="CF163">
        <f t="shared" si="145"/>
        <v>1</v>
      </c>
      <c r="CG163">
        <f t="shared" si="146"/>
        <v>1</v>
      </c>
      <c r="CH163">
        <f t="shared" si="147"/>
        <v>0</v>
      </c>
      <c r="CI163">
        <f t="shared" si="148"/>
        <v>1</v>
      </c>
      <c r="CJ163">
        <f t="shared" si="149"/>
        <v>0</v>
      </c>
      <c r="CL163">
        <v>2</v>
      </c>
      <c r="CM163">
        <v>4</v>
      </c>
      <c r="CN163">
        <v>4</v>
      </c>
      <c r="CO163">
        <v>2</v>
      </c>
      <c r="CP163">
        <v>3</v>
      </c>
      <c r="CQ163">
        <v>2</v>
      </c>
      <c r="CR163">
        <v>1</v>
      </c>
      <c r="CS163">
        <v>2</v>
      </c>
      <c r="CT163">
        <v>3</v>
      </c>
      <c r="CU163">
        <v>4</v>
      </c>
      <c r="CV163">
        <v>6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f t="shared" si="150"/>
        <v>1</v>
      </c>
      <c r="DC163">
        <f t="shared" si="150"/>
        <v>1</v>
      </c>
      <c r="DD163">
        <f t="shared" si="150"/>
        <v>1</v>
      </c>
      <c r="DE163">
        <f t="shared" si="106"/>
        <v>1</v>
      </c>
      <c r="DF163">
        <f t="shared" si="103"/>
        <v>0</v>
      </c>
      <c r="DG163">
        <f t="shared" si="103"/>
        <v>1</v>
      </c>
      <c r="DH163">
        <f t="shared" si="103"/>
        <v>0</v>
      </c>
      <c r="DI163">
        <f t="shared" si="103"/>
        <v>0</v>
      </c>
      <c r="DJ163">
        <f t="shared" si="154"/>
        <v>0</v>
      </c>
      <c r="DK163">
        <f t="shared" si="154"/>
        <v>0</v>
      </c>
      <c r="DL163">
        <f t="shared" si="154"/>
        <v>0</v>
      </c>
      <c r="DM163">
        <v>1</v>
      </c>
      <c r="DN163">
        <v>2</v>
      </c>
      <c r="DO163">
        <v>3</v>
      </c>
      <c r="DP163">
        <v>4</v>
      </c>
      <c r="DQ163">
        <v>6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f t="shared" si="151"/>
        <v>1</v>
      </c>
      <c r="DX163">
        <f t="shared" si="151"/>
        <v>1</v>
      </c>
      <c r="DY163">
        <f t="shared" si="151"/>
        <v>1</v>
      </c>
      <c r="DZ163">
        <f t="shared" si="107"/>
        <v>1</v>
      </c>
      <c r="EA163">
        <f t="shared" si="104"/>
        <v>0</v>
      </c>
      <c r="EB163">
        <f t="shared" si="104"/>
        <v>1</v>
      </c>
      <c r="EC163">
        <f t="shared" si="104"/>
        <v>0</v>
      </c>
      <c r="ED163">
        <f t="shared" si="104"/>
        <v>0</v>
      </c>
      <c r="EE163">
        <f t="shared" si="155"/>
        <v>0</v>
      </c>
      <c r="EF163">
        <f t="shared" si="155"/>
        <v>0</v>
      </c>
      <c r="EG163">
        <f t="shared" si="155"/>
        <v>0</v>
      </c>
      <c r="EH163">
        <v>1</v>
      </c>
      <c r="EI163">
        <f t="shared" si="152"/>
        <v>1</v>
      </c>
      <c r="EJ163">
        <v>2</v>
      </c>
      <c r="EK163">
        <v>4</v>
      </c>
      <c r="EL163">
        <v>3</v>
      </c>
      <c r="EM163">
        <v>5</v>
      </c>
      <c r="EN163">
        <v>4</v>
      </c>
      <c r="EO163">
        <v>2</v>
      </c>
      <c r="EP163">
        <v>4</v>
      </c>
      <c r="EQ163">
        <v>5</v>
      </c>
      <c r="ER163">
        <v>5</v>
      </c>
      <c r="ES163">
        <v>5</v>
      </c>
      <c r="ET163">
        <v>5</v>
      </c>
      <c r="EU163">
        <v>4</v>
      </c>
      <c r="EV163">
        <v>1</v>
      </c>
      <c r="EW163">
        <v>5</v>
      </c>
      <c r="EX163" t="s">
        <v>62</v>
      </c>
      <c r="EY163">
        <f t="shared" si="153"/>
        <v>0</v>
      </c>
      <c r="EZ163">
        <f t="shared" si="153"/>
        <v>1</v>
      </c>
      <c r="FA163">
        <f t="shared" si="153"/>
        <v>1</v>
      </c>
      <c r="FB163">
        <f t="shared" si="108"/>
        <v>1</v>
      </c>
      <c r="FC163">
        <f t="shared" si="105"/>
        <v>1</v>
      </c>
      <c r="FD163">
        <f t="shared" si="105"/>
        <v>1</v>
      </c>
    </row>
    <row r="164" spans="1:160" x14ac:dyDescent="0.35">
      <c r="A164" t="s">
        <v>290</v>
      </c>
      <c r="B164">
        <v>33.784393309999999</v>
      </c>
      <c r="C164">
        <v>-84.213500980000006</v>
      </c>
      <c r="D164">
        <v>1</v>
      </c>
      <c r="E164">
        <f t="shared" si="109"/>
        <v>1</v>
      </c>
      <c r="F164">
        <v>4</v>
      </c>
      <c r="G164" t="s">
        <v>65</v>
      </c>
      <c r="H164">
        <f t="shared" si="110"/>
        <v>1</v>
      </c>
      <c r="I164">
        <f t="shared" si="111"/>
        <v>1</v>
      </c>
      <c r="J164">
        <f t="shared" si="112"/>
        <v>1</v>
      </c>
      <c r="K164">
        <f t="shared" si="113"/>
        <v>1</v>
      </c>
      <c r="L164">
        <f t="shared" si="114"/>
        <v>1</v>
      </c>
      <c r="M164">
        <f t="shared" si="115"/>
        <v>1</v>
      </c>
      <c r="N164">
        <f t="shared" si="116"/>
        <v>1</v>
      </c>
      <c r="O164">
        <f t="shared" si="117"/>
        <v>0</v>
      </c>
      <c r="P164">
        <v>2</v>
      </c>
      <c r="Q164">
        <v>2</v>
      </c>
      <c r="R164">
        <v>2</v>
      </c>
      <c r="S164">
        <v>2</v>
      </c>
      <c r="T164">
        <v>5</v>
      </c>
      <c r="U164">
        <v>5</v>
      </c>
      <c r="V164">
        <v>5</v>
      </c>
      <c r="W164">
        <v>4</v>
      </c>
      <c r="X164">
        <v>2</v>
      </c>
      <c r="Y164">
        <v>5</v>
      </c>
      <c r="Z164">
        <v>1</v>
      </c>
      <c r="AA164">
        <v>1</v>
      </c>
      <c r="AB164">
        <f t="shared" si="118"/>
        <v>1</v>
      </c>
      <c r="AC164" t="s">
        <v>136</v>
      </c>
      <c r="AD164">
        <f t="shared" si="119"/>
        <v>0</v>
      </c>
      <c r="AE164">
        <f t="shared" si="120"/>
        <v>1</v>
      </c>
      <c r="AF164">
        <f t="shared" si="121"/>
        <v>0</v>
      </c>
      <c r="AG164">
        <f t="shared" si="122"/>
        <v>0</v>
      </c>
      <c r="AH164">
        <f t="shared" si="123"/>
        <v>1</v>
      </c>
      <c r="AI164">
        <f t="shared" si="124"/>
        <v>1</v>
      </c>
      <c r="AJ164">
        <v>2</v>
      </c>
      <c r="AK164">
        <f t="shared" si="125"/>
        <v>0</v>
      </c>
      <c r="AL164">
        <v>15</v>
      </c>
      <c r="AM164">
        <v>17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f t="shared" si="126"/>
        <v>0</v>
      </c>
      <c r="BA164">
        <f t="shared" si="127"/>
        <v>0</v>
      </c>
      <c r="BB164">
        <f t="shared" si="128"/>
        <v>0</v>
      </c>
      <c r="BC164">
        <f t="shared" si="129"/>
        <v>0</v>
      </c>
      <c r="BD164">
        <f t="shared" si="130"/>
        <v>0</v>
      </c>
      <c r="BE164">
        <f t="shared" si="131"/>
        <v>0</v>
      </c>
      <c r="BF164">
        <f t="shared" si="132"/>
        <v>0</v>
      </c>
      <c r="BG164">
        <f t="shared" si="133"/>
        <v>0</v>
      </c>
      <c r="BH164">
        <f t="shared" si="134"/>
        <v>0</v>
      </c>
      <c r="BI164">
        <f t="shared" si="135"/>
        <v>0</v>
      </c>
      <c r="BJ164">
        <f t="shared" si="136"/>
        <v>0</v>
      </c>
      <c r="BK164">
        <f t="shared" si="137"/>
        <v>0</v>
      </c>
      <c r="BL164">
        <f t="shared" si="138"/>
        <v>0</v>
      </c>
      <c r="BM164">
        <f t="shared" si="139"/>
        <v>0</v>
      </c>
      <c r="BN164">
        <f t="shared" si="140"/>
        <v>1</v>
      </c>
      <c r="BO164">
        <f t="shared" si="141"/>
        <v>0</v>
      </c>
      <c r="BP164">
        <f t="shared" si="142"/>
        <v>1</v>
      </c>
      <c r="BQ164">
        <f t="shared" si="143"/>
        <v>0</v>
      </c>
      <c r="BR164">
        <v>1</v>
      </c>
      <c r="BS164">
        <v>3</v>
      </c>
      <c r="BT164">
        <v>4</v>
      </c>
      <c r="BU164">
        <v>2</v>
      </c>
      <c r="BV164">
        <v>3</v>
      </c>
      <c r="BW164">
        <v>3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 t="s">
        <v>92</v>
      </c>
      <c r="CE164">
        <f t="shared" si="144"/>
        <v>1</v>
      </c>
      <c r="CF164">
        <f t="shared" si="145"/>
        <v>1</v>
      </c>
      <c r="CG164">
        <f t="shared" si="146"/>
        <v>1</v>
      </c>
      <c r="CH164">
        <f t="shared" si="147"/>
        <v>1</v>
      </c>
      <c r="CI164">
        <f t="shared" si="148"/>
        <v>0</v>
      </c>
      <c r="CJ164">
        <f t="shared" si="149"/>
        <v>0</v>
      </c>
      <c r="CL164">
        <v>2</v>
      </c>
      <c r="CM164">
        <v>4</v>
      </c>
      <c r="CN164">
        <v>4</v>
      </c>
      <c r="CO164">
        <v>4</v>
      </c>
      <c r="CP164">
        <v>3</v>
      </c>
      <c r="CQ164">
        <v>4</v>
      </c>
      <c r="CR164">
        <v>1</v>
      </c>
      <c r="CS164">
        <v>2</v>
      </c>
      <c r="CT164">
        <v>3</v>
      </c>
      <c r="CU164">
        <v>4</v>
      </c>
      <c r="CV164">
        <v>7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f t="shared" si="150"/>
        <v>1</v>
      </c>
      <c r="DC164">
        <f t="shared" si="150"/>
        <v>1</v>
      </c>
      <c r="DD164">
        <f t="shared" si="150"/>
        <v>1</v>
      </c>
      <c r="DE164">
        <f t="shared" si="106"/>
        <v>1</v>
      </c>
      <c r="DF164">
        <f t="shared" si="103"/>
        <v>0</v>
      </c>
      <c r="DG164">
        <f t="shared" si="103"/>
        <v>0</v>
      </c>
      <c r="DH164">
        <f t="shared" si="103"/>
        <v>1</v>
      </c>
      <c r="DI164">
        <f t="shared" si="103"/>
        <v>0</v>
      </c>
      <c r="DJ164">
        <f t="shared" si="154"/>
        <v>0</v>
      </c>
      <c r="DK164">
        <f t="shared" si="154"/>
        <v>0</v>
      </c>
      <c r="DL164">
        <f t="shared" si="154"/>
        <v>0</v>
      </c>
      <c r="DM164">
        <v>1</v>
      </c>
      <c r="DN164">
        <v>2</v>
      </c>
      <c r="DO164">
        <v>3</v>
      </c>
      <c r="DP164">
        <v>4</v>
      </c>
      <c r="DQ164">
        <v>6</v>
      </c>
      <c r="DR164">
        <v>7</v>
      </c>
      <c r="DS164">
        <v>8</v>
      </c>
      <c r="DT164">
        <v>0</v>
      </c>
      <c r="DU164">
        <v>0</v>
      </c>
      <c r="DV164">
        <v>0</v>
      </c>
      <c r="DW164">
        <f t="shared" si="151"/>
        <v>1</v>
      </c>
      <c r="DX164">
        <f t="shared" si="151"/>
        <v>1</v>
      </c>
      <c r="DY164">
        <f t="shared" si="151"/>
        <v>1</v>
      </c>
      <c r="DZ164">
        <f t="shared" si="107"/>
        <v>1</v>
      </c>
      <c r="EA164">
        <f t="shared" si="104"/>
        <v>0</v>
      </c>
      <c r="EB164">
        <f t="shared" si="104"/>
        <v>1</v>
      </c>
      <c r="EC164">
        <f t="shared" si="104"/>
        <v>1</v>
      </c>
      <c r="ED164">
        <f t="shared" si="104"/>
        <v>1</v>
      </c>
      <c r="EE164">
        <f t="shared" si="155"/>
        <v>0</v>
      </c>
      <c r="EF164">
        <f t="shared" si="155"/>
        <v>0</v>
      </c>
      <c r="EG164">
        <f t="shared" si="155"/>
        <v>0</v>
      </c>
      <c r="EH164">
        <v>1</v>
      </c>
      <c r="EI164">
        <f t="shared" si="152"/>
        <v>1</v>
      </c>
      <c r="EJ164">
        <v>3</v>
      </c>
      <c r="EK164">
        <v>1</v>
      </c>
      <c r="EL164">
        <v>4</v>
      </c>
      <c r="EM164">
        <v>5</v>
      </c>
      <c r="EN164">
        <v>3</v>
      </c>
      <c r="EO164">
        <v>1</v>
      </c>
      <c r="EP164">
        <v>1</v>
      </c>
      <c r="EQ164">
        <v>3</v>
      </c>
      <c r="ER164">
        <v>3</v>
      </c>
      <c r="ES164">
        <v>4</v>
      </c>
      <c r="ET164">
        <v>3</v>
      </c>
      <c r="EU164">
        <v>3</v>
      </c>
      <c r="EV164">
        <v>3</v>
      </c>
      <c r="EW164">
        <v>3</v>
      </c>
      <c r="EX164">
        <v>2</v>
      </c>
      <c r="EY164">
        <f t="shared" si="153"/>
        <v>0</v>
      </c>
      <c r="EZ164">
        <f t="shared" si="153"/>
        <v>0</v>
      </c>
      <c r="FA164">
        <f t="shared" si="153"/>
        <v>1</v>
      </c>
      <c r="FB164">
        <f t="shared" si="108"/>
        <v>0</v>
      </c>
      <c r="FC164">
        <f t="shared" si="105"/>
        <v>0</v>
      </c>
      <c r="FD164">
        <f t="shared" si="105"/>
        <v>0</v>
      </c>
    </row>
    <row r="165" spans="1:160" x14ac:dyDescent="0.35">
      <c r="A165" t="s">
        <v>291</v>
      </c>
      <c r="B165">
        <v>29.165405270000001</v>
      </c>
      <c r="C165">
        <v>-82.096702579999999</v>
      </c>
      <c r="D165">
        <v>1</v>
      </c>
      <c r="E165">
        <f t="shared" si="109"/>
        <v>1</v>
      </c>
      <c r="F165">
        <v>3</v>
      </c>
      <c r="G165" t="s">
        <v>270</v>
      </c>
      <c r="H165">
        <f t="shared" si="110"/>
        <v>1</v>
      </c>
      <c r="I165">
        <f t="shared" si="111"/>
        <v>0</v>
      </c>
      <c r="J165">
        <f t="shared" si="112"/>
        <v>1</v>
      </c>
      <c r="K165">
        <f t="shared" si="113"/>
        <v>1</v>
      </c>
      <c r="L165">
        <f t="shared" si="114"/>
        <v>1</v>
      </c>
      <c r="M165">
        <f t="shared" si="115"/>
        <v>1</v>
      </c>
      <c r="N165">
        <f t="shared" si="116"/>
        <v>0</v>
      </c>
      <c r="O165">
        <f t="shared" si="117"/>
        <v>0</v>
      </c>
      <c r="P165">
        <v>4</v>
      </c>
      <c r="Q165">
        <v>3</v>
      </c>
      <c r="R165">
        <v>3</v>
      </c>
      <c r="S165">
        <v>4</v>
      </c>
      <c r="T165">
        <v>3</v>
      </c>
      <c r="U165">
        <v>4</v>
      </c>
      <c r="V165">
        <v>4</v>
      </c>
      <c r="W165">
        <v>5</v>
      </c>
      <c r="X165">
        <v>4</v>
      </c>
      <c r="Y165">
        <v>4</v>
      </c>
      <c r="Z165">
        <v>3</v>
      </c>
      <c r="AA165">
        <v>1</v>
      </c>
      <c r="AB165">
        <f t="shared" si="118"/>
        <v>1</v>
      </c>
      <c r="AC165" t="s">
        <v>94</v>
      </c>
      <c r="AD165">
        <f t="shared" si="119"/>
        <v>1</v>
      </c>
      <c r="AE165">
        <f t="shared" si="120"/>
        <v>1</v>
      </c>
      <c r="AF165">
        <f t="shared" si="121"/>
        <v>0</v>
      </c>
      <c r="AG165">
        <f t="shared" si="122"/>
        <v>0</v>
      </c>
      <c r="AH165">
        <f t="shared" si="123"/>
        <v>1</v>
      </c>
      <c r="AI165">
        <f t="shared" si="124"/>
        <v>0</v>
      </c>
      <c r="AJ165">
        <v>1</v>
      </c>
      <c r="AK165">
        <f t="shared" si="125"/>
        <v>1</v>
      </c>
      <c r="AL165">
        <v>4</v>
      </c>
      <c r="AM165">
        <v>6</v>
      </c>
      <c r="AN165">
        <v>9</v>
      </c>
      <c r="AO165">
        <v>10</v>
      </c>
      <c r="AP165">
        <v>15</v>
      </c>
      <c r="AQ165">
        <v>16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f t="shared" si="126"/>
        <v>0</v>
      </c>
      <c r="BA165">
        <f t="shared" si="127"/>
        <v>0</v>
      </c>
      <c r="BB165">
        <f t="shared" si="128"/>
        <v>0</v>
      </c>
      <c r="BC165">
        <f t="shared" si="129"/>
        <v>1</v>
      </c>
      <c r="BD165">
        <f t="shared" si="130"/>
        <v>0</v>
      </c>
      <c r="BE165">
        <f t="shared" si="131"/>
        <v>1</v>
      </c>
      <c r="BF165">
        <f t="shared" si="132"/>
        <v>0</v>
      </c>
      <c r="BG165">
        <f t="shared" si="133"/>
        <v>0</v>
      </c>
      <c r="BH165">
        <f t="shared" si="134"/>
        <v>1</v>
      </c>
      <c r="BI165">
        <f t="shared" si="135"/>
        <v>1</v>
      </c>
      <c r="BJ165">
        <f t="shared" si="136"/>
        <v>0</v>
      </c>
      <c r="BK165">
        <f t="shared" si="137"/>
        <v>0</v>
      </c>
      <c r="BL165">
        <f t="shared" si="138"/>
        <v>0</v>
      </c>
      <c r="BM165">
        <f t="shared" si="139"/>
        <v>0</v>
      </c>
      <c r="BN165">
        <f t="shared" si="140"/>
        <v>1</v>
      </c>
      <c r="BO165">
        <f t="shared" si="141"/>
        <v>1</v>
      </c>
      <c r="BP165">
        <f t="shared" si="142"/>
        <v>0</v>
      </c>
      <c r="BQ165">
        <f t="shared" si="143"/>
        <v>0</v>
      </c>
      <c r="BR165">
        <v>2</v>
      </c>
      <c r="BS165">
        <v>2</v>
      </c>
      <c r="BT165">
        <v>3</v>
      </c>
      <c r="BU165">
        <v>2</v>
      </c>
      <c r="BV165">
        <v>2</v>
      </c>
      <c r="BW165">
        <v>3</v>
      </c>
      <c r="BX165">
        <v>1</v>
      </c>
      <c r="BY165">
        <v>2</v>
      </c>
      <c r="BZ165">
        <v>3</v>
      </c>
      <c r="CA165">
        <v>3</v>
      </c>
      <c r="CB165">
        <v>2</v>
      </c>
      <c r="CC165">
        <v>3</v>
      </c>
      <c r="CD165">
        <v>2</v>
      </c>
      <c r="CE165">
        <f t="shared" si="144"/>
        <v>0</v>
      </c>
      <c r="CF165">
        <f t="shared" si="145"/>
        <v>1</v>
      </c>
      <c r="CG165">
        <f t="shared" si="146"/>
        <v>0</v>
      </c>
      <c r="CH165">
        <f t="shared" si="147"/>
        <v>0</v>
      </c>
      <c r="CI165">
        <f t="shared" si="148"/>
        <v>0</v>
      </c>
      <c r="CJ165">
        <f t="shared" si="149"/>
        <v>0</v>
      </c>
      <c r="CL165">
        <v>2</v>
      </c>
      <c r="CM165">
        <v>5</v>
      </c>
      <c r="CN165">
        <v>4</v>
      </c>
      <c r="CO165">
        <v>3</v>
      </c>
      <c r="CP165">
        <v>4</v>
      </c>
      <c r="CQ165">
        <v>5</v>
      </c>
      <c r="CR165">
        <v>1</v>
      </c>
      <c r="CS165">
        <v>2</v>
      </c>
      <c r="CT165">
        <v>3</v>
      </c>
      <c r="CU165">
        <v>4</v>
      </c>
      <c r="CV165">
        <v>6</v>
      </c>
      <c r="CW165">
        <v>9</v>
      </c>
      <c r="CX165">
        <v>0</v>
      </c>
      <c r="CY165">
        <v>0</v>
      </c>
      <c r="CZ165">
        <v>0</v>
      </c>
      <c r="DA165">
        <v>0</v>
      </c>
      <c r="DB165">
        <f t="shared" si="150"/>
        <v>1</v>
      </c>
      <c r="DC165">
        <f t="shared" si="150"/>
        <v>1</v>
      </c>
      <c r="DD165">
        <f t="shared" si="150"/>
        <v>1</v>
      </c>
      <c r="DE165">
        <f t="shared" si="106"/>
        <v>1</v>
      </c>
      <c r="DF165">
        <f t="shared" si="103"/>
        <v>0</v>
      </c>
      <c r="DG165">
        <f t="shared" si="103"/>
        <v>1</v>
      </c>
      <c r="DH165">
        <f t="shared" si="103"/>
        <v>0</v>
      </c>
      <c r="DI165">
        <f t="shared" si="103"/>
        <v>0</v>
      </c>
      <c r="DJ165">
        <f t="shared" si="154"/>
        <v>1</v>
      </c>
      <c r="DK165">
        <f t="shared" si="154"/>
        <v>0</v>
      </c>
      <c r="DL165">
        <f t="shared" si="154"/>
        <v>0</v>
      </c>
      <c r="DM165">
        <v>1</v>
      </c>
      <c r="DN165">
        <v>3</v>
      </c>
      <c r="DO165">
        <v>7</v>
      </c>
      <c r="DP165">
        <v>8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f t="shared" si="151"/>
        <v>1</v>
      </c>
      <c r="DX165">
        <f t="shared" si="151"/>
        <v>0</v>
      </c>
      <c r="DY165">
        <f t="shared" si="151"/>
        <v>1</v>
      </c>
      <c r="DZ165">
        <f t="shared" si="107"/>
        <v>0</v>
      </c>
      <c r="EA165">
        <f t="shared" si="104"/>
        <v>0</v>
      </c>
      <c r="EB165">
        <f t="shared" si="104"/>
        <v>0</v>
      </c>
      <c r="EC165">
        <f t="shared" si="104"/>
        <v>1</v>
      </c>
      <c r="ED165">
        <f t="shared" si="104"/>
        <v>1</v>
      </c>
      <c r="EE165">
        <f t="shared" si="155"/>
        <v>0</v>
      </c>
      <c r="EF165">
        <f t="shared" si="155"/>
        <v>0</v>
      </c>
      <c r="EG165">
        <f t="shared" si="155"/>
        <v>0</v>
      </c>
      <c r="EH165">
        <v>1</v>
      </c>
      <c r="EI165">
        <f t="shared" si="152"/>
        <v>1</v>
      </c>
      <c r="EJ165">
        <v>2</v>
      </c>
      <c r="EK165">
        <v>4</v>
      </c>
      <c r="EL165">
        <v>3</v>
      </c>
      <c r="EM165">
        <v>4</v>
      </c>
      <c r="EN165">
        <v>5</v>
      </c>
      <c r="EO165">
        <v>3</v>
      </c>
      <c r="EP165">
        <v>3</v>
      </c>
      <c r="EQ165">
        <v>4</v>
      </c>
      <c r="ER165">
        <v>2</v>
      </c>
      <c r="ES165">
        <v>3</v>
      </c>
      <c r="ET165">
        <v>4</v>
      </c>
      <c r="EU165">
        <v>3</v>
      </c>
      <c r="EV165">
        <v>2</v>
      </c>
      <c r="EW165">
        <v>1</v>
      </c>
      <c r="EX165">
        <v>3</v>
      </c>
      <c r="EY165">
        <f t="shared" si="153"/>
        <v>0</v>
      </c>
      <c r="EZ165">
        <f t="shared" si="153"/>
        <v>0</v>
      </c>
      <c r="FA165">
        <f t="shared" si="153"/>
        <v>0</v>
      </c>
      <c r="FB165">
        <f t="shared" si="108"/>
        <v>1</v>
      </c>
      <c r="FC165">
        <f t="shared" si="105"/>
        <v>0</v>
      </c>
      <c r="FD165">
        <f t="shared" si="105"/>
        <v>0</v>
      </c>
    </row>
    <row r="166" spans="1:160" x14ac:dyDescent="0.35">
      <c r="A166" t="s">
        <v>292</v>
      </c>
      <c r="B166">
        <v>31.8993988</v>
      </c>
      <c r="C166">
        <v>-102.34100340000001</v>
      </c>
      <c r="D166">
        <v>1</v>
      </c>
      <c r="E166">
        <f t="shared" si="109"/>
        <v>1</v>
      </c>
      <c r="F166">
        <v>4</v>
      </c>
      <c r="G166" t="s">
        <v>65</v>
      </c>
      <c r="H166">
        <f t="shared" si="110"/>
        <v>1</v>
      </c>
      <c r="I166">
        <f t="shared" si="111"/>
        <v>1</v>
      </c>
      <c r="J166">
        <f t="shared" si="112"/>
        <v>1</v>
      </c>
      <c r="K166">
        <f t="shared" si="113"/>
        <v>1</v>
      </c>
      <c r="L166">
        <f t="shared" si="114"/>
        <v>1</v>
      </c>
      <c r="M166">
        <f t="shared" si="115"/>
        <v>1</v>
      </c>
      <c r="N166">
        <f t="shared" si="116"/>
        <v>1</v>
      </c>
      <c r="O166">
        <f t="shared" si="117"/>
        <v>0</v>
      </c>
      <c r="P166">
        <v>4</v>
      </c>
      <c r="Q166">
        <v>3</v>
      </c>
      <c r="R166">
        <v>4</v>
      </c>
      <c r="S166">
        <v>4</v>
      </c>
      <c r="T166">
        <v>4</v>
      </c>
      <c r="U166">
        <v>4</v>
      </c>
      <c r="V166">
        <v>4</v>
      </c>
      <c r="W166">
        <v>4</v>
      </c>
      <c r="X166">
        <v>3</v>
      </c>
      <c r="Y166">
        <v>3</v>
      </c>
      <c r="Z166">
        <v>5</v>
      </c>
      <c r="AA166">
        <v>1</v>
      </c>
      <c r="AB166">
        <f t="shared" si="118"/>
        <v>1</v>
      </c>
      <c r="AC166" t="s">
        <v>76</v>
      </c>
      <c r="AD166">
        <f t="shared" si="119"/>
        <v>1</v>
      </c>
      <c r="AE166">
        <f t="shared" si="120"/>
        <v>1</v>
      </c>
      <c r="AF166">
        <f t="shared" si="121"/>
        <v>1</v>
      </c>
      <c r="AG166">
        <f t="shared" si="122"/>
        <v>0</v>
      </c>
      <c r="AH166">
        <f t="shared" si="123"/>
        <v>0</v>
      </c>
      <c r="AI166">
        <f t="shared" si="124"/>
        <v>0</v>
      </c>
      <c r="AJ166">
        <v>1</v>
      </c>
      <c r="AK166">
        <f t="shared" si="125"/>
        <v>1</v>
      </c>
      <c r="AL166">
        <v>3</v>
      </c>
      <c r="AM166">
        <v>4</v>
      </c>
      <c r="AN166">
        <v>10</v>
      </c>
      <c r="AO166">
        <v>15</v>
      </c>
      <c r="AP166">
        <v>16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f t="shared" si="126"/>
        <v>0</v>
      </c>
      <c r="BA166">
        <f t="shared" si="127"/>
        <v>0</v>
      </c>
      <c r="BB166">
        <f t="shared" si="128"/>
        <v>1</v>
      </c>
      <c r="BC166">
        <f t="shared" si="129"/>
        <v>1</v>
      </c>
      <c r="BD166">
        <f t="shared" si="130"/>
        <v>0</v>
      </c>
      <c r="BE166">
        <f t="shared" si="131"/>
        <v>0</v>
      </c>
      <c r="BF166">
        <f t="shared" si="132"/>
        <v>0</v>
      </c>
      <c r="BG166">
        <f t="shared" si="133"/>
        <v>0</v>
      </c>
      <c r="BH166">
        <f t="shared" si="134"/>
        <v>0</v>
      </c>
      <c r="BI166">
        <f t="shared" si="135"/>
        <v>1</v>
      </c>
      <c r="BJ166">
        <f t="shared" si="136"/>
        <v>0</v>
      </c>
      <c r="BK166">
        <f t="shared" si="137"/>
        <v>0</v>
      </c>
      <c r="BL166">
        <f t="shared" si="138"/>
        <v>0</v>
      </c>
      <c r="BM166">
        <f t="shared" si="139"/>
        <v>0</v>
      </c>
      <c r="BN166">
        <f t="shared" si="140"/>
        <v>1</v>
      </c>
      <c r="BO166">
        <f t="shared" si="141"/>
        <v>1</v>
      </c>
      <c r="BP166">
        <f t="shared" si="142"/>
        <v>0</v>
      </c>
      <c r="BQ166">
        <f t="shared" si="143"/>
        <v>0</v>
      </c>
      <c r="BR166">
        <v>1</v>
      </c>
      <c r="BS166">
        <v>1</v>
      </c>
      <c r="BT166">
        <v>1</v>
      </c>
      <c r="BU166">
        <v>3</v>
      </c>
      <c r="BV166">
        <v>2</v>
      </c>
      <c r="BW166">
        <v>2</v>
      </c>
      <c r="BX166">
        <v>2</v>
      </c>
      <c r="BY166">
        <v>1</v>
      </c>
      <c r="BZ166">
        <v>2</v>
      </c>
      <c r="CA166">
        <v>3</v>
      </c>
      <c r="CB166">
        <v>2</v>
      </c>
      <c r="CC166">
        <v>2</v>
      </c>
      <c r="CD166" t="s">
        <v>62</v>
      </c>
      <c r="CE166">
        <f t="shared" si="144"/>
        <v>1</v>
      </c>
      <c r="CF166">
        <f t="shared" si="145"/>
        <v>1</v>
      </c>
      <c r="CG166">
        <f t="shared" si="146"/>
        <v>1</v>
      </c>
      <c r="CH166">
        <f t="shared" si="147"/>
        <v>1</v>
      </c>
      <c r="CI166">
        <f t="shared" si="148"/>
        <v>1</v>
      </c>
      <c r="CJ166">
        <f t="shared" si="149"/>
        <v>0</v>
      </c>
      <c r="CL166">
        <v>4</v>
      </c>
      <c r="CM166">
        <v>4</v>
      </c>
      <c r="CN166">
        <v>4</v>
      </c>
      <c r="CO166">
        <v>4</v>
      </c>
      <c r="CP166">
        <v>4</v>
      </c>
      <c r="CQ166">
        <v>1</v>
      </c>
      <c r="CR166">
        <v>1</v>
      </c>
      <c r="CS166">
        <v>2</v>
      </c>
      <c r="CT166">
        <v>3</v>
      </c>
      <c r="CU166">
        <v>4</v>
      </c>
      <c r="CV166">
        <v>6</v>
      </c>
      <c r="CW166">
        <v>7</v>
      </c>
      <c r="CX166">
        <v>10</v>
      </c>
      <c r="CY166">
        <v>0</v>
      </c>
      <c r="CZ166">
        <v>0</v>
      </c>
      <c r="DA166">
        <v>0</v>
      </c>
      <c r="DB166">
        <f t="shared" si="150"/>
        <v>1</v>
      </c>
      <c r="DC166">
        <f t="shared" si="150"/>
        <v>1</v>
      </c>
      <c r="DD166">
        <f t="shared" si="150"/>
        <v>1</v>
      </c>
      <c r="DE166">
        <f t="shared" si="106"/>
        <v>1</v>
      </c>
      <c r="DF166">
        <f t="shared" si="103"/>
        <v>0</v>
      </c>
      <c r="DG166">
        <f t="shared" si="103"/>
        <v>1</v>
      </c>
      <c r="DH166">
        <f t="shared" si="103"/>
        <v>1</v>
      </c>
      <c r="DI166">
        <f t="shared" si="103"/>
        <v>0</v>
      </c>
      <c r="DJ166">
        <f t="shared" si="154"/>
        <v>0</v>
      </c>
      <c r="DK166">
        <f t="shared" si="154"/>
        <v>1</v>
      </c>
      <c r="DL166">
        <f t="shared" si="154"/>
        <v>0</v>
      </c>
      <c r="DM166">
        <v>1</v>
      </c>
      <c r="DN166">
        <v>2</v>
      </c>
      <c r="DO166">
        <v>3</v>
      </c>
      <c r="DP166">
        <v>4</v>
      </c>
      <c r="DQ166">
        <v>6</v>
      </c>
      <c r="DR166">
        <v>7</v>
      </c>
      <c r="DS166">
        <v>0</v>
      </c>
      <c r="DT166">
        <v>0</v>
      </c>
      <c r="DU166">
        <v>0</v>
      </c>
      <c r="DV166">
        <v>0</v>
      </c>
      <c r="DW166">
        <f t="shared" si="151"/>
        <v>1</v>
      </c>
      <c r="DX166">
        <f t="shared" si="151"/>
        <v>1</v>
      </c>
      <c r="DY166">
        <f t="shared" si="151"/>
        <v>1</v>
      </c>
      <c r="DZ166">
        <f t="shared" si="107"/>
        <v>1</v>
      </c>
      <c r="EA166">
        <f t="shared" si="104"/>
        <v>0</v>
      </c>
      <c r="EB166">
        <f t="shared" si="104"/>
        <v>1</v>
      </c>
      <c r="EC166">
        <f t="shared" si="104"/>
        <v>1</v>
      </c>
      <c r="ED166">
        <f t="shared" si="104"/>
        <v>0</v>
      </c>
      <c r="EE166">
        <f t="shared" si="155"/>
        <v>0</v>
      </c>
      <c r="EF166">
        <f t="shared" si="155"/>
        <v>0</v>
      </c>
      <c r="EG166">
        <f t="shared" si="155"/>
        <v>0</v>
      </c>
      <c r="EH166">
        <v>1</v>
      </c>
      <c r="EI166">
        <f t="shared" si="152"/>
        <v>1</v>
      </c>
      <c r="EJ166">
        <v>2</v>
      </c>
      <c r="EK166">
        <v>2</v>
      </c>
      <c r="EL166">
        <v>2</v>
      </c>
      <c r="EM166">
        <v>2</v>
      </c>
      <c r="EN166">
        <v>2</v>
      </c>
      <c r="EO166">
        <v>1</v>
      </c>
      <c r="EP166">
        <v>2</v>
      </c>
      <c r="EQ166">
        <v>1</v>
      </c>
      <c r="ER166">
        <v>1</v>
      </c>
      <c r="ES166">
        <v>1</v>
      </c>
      <c r="ET166">
        <v>1</v>
      </c>
      <c r="EU166">
        <v>2</v>
      </c>
      <c r="EV166">
        <v>1</v>
      </c>
      <c r="EW166">
        <v>1</v>
      </c>
      <c r="EX166" t="s">
        <v>200</v>
      </c>
      <c r="EY166">
        <f t="shared" si="153"/>
        <v>0</v>
      </c>
      <c r="EZ166">
        <f t="shared" si="153"/>
        <v>0</v>
      </c>
      <c r="FA166">
        <f t="shared" si="153"/>
        <v>1</v>
      </c>
      <c r="FB166">
        <f t="shared" si="108"/>
        <v>1</v>
      </c>
      <c r="FC166">
        <f t="shared" si="105"/>
        <v>1</v>
      </c>
      <c r="FD166">
        <f t="shared" si="105"/>
        <v>1</v>
      </c>
    </row>
    <row r="167" spans="1:160" x14ac:dyDescent="0.35">
      <c r="A167" t="s">
        <v>293</v>
      </c>
      <c r="B167">
        <v>32.393798830000001</v>
      </c>
      <c r="C167">
        <v>-92.232902530000004</v>
      </c>
      <c r="D167">
        <v>1</v>
      </c>
      <c r="E167">
        <f t="shared" si="109"/>
        <v>1</v>
      </c>
      <c r="F167">
        <v>5</v>
      </c>
      <c r="G167" t="s">
        <v>135</v>
      </c>
      <c r="H167">
        <f t="shared" si="110"/>
        <v>1</v>
      </c>
      <c r="I167">
        <f t="shared" si="111"/>
        <v>0</v>
      </c>
      <c r="J167">
        <f t="shared" si="112"/>
        <v>0</v>
      </c>
      <c r="K167">
        <f t="shared" si="113"/>
        <v>1</v>
      </c>
      <c r="L167">
        <f t="shared" si="114"/>
        <v>0</v>
      </c>
      <c r="M167">
        <f t="shared" si="115"/>
        <v>1</v>
      </c>
      <c r="N167">
        <f t="shared" si="116"/>
        <v>0</v>
      </c>
      <c r="O167">
        <f t="shared" si="117"/>
        <v>0</v>
      </c>
      <c r="P167">
        <v>4</v>
      </c>
      <c r="Q167">
        <v>4</v>
      </c>
      <c r="R167">
        <v>5</v>
      </c>
      <c r="S167">
        <v>5</v>
      </c>
      <c r="T167">
        <v>5</v>
      </c>
      <c r="U167">
        <v>2</v>
      </c>
      <c r="V167">
        <v>4</v>
      </c>
      <c r="W167">
        <v>5</v>
      </c>
      <c r="X167">
        <v>3</v>
      </c>
      <c r="Y167">
        <v>5</v>
      </c>
      <c r="Z167">
        <v>5</v>
      </c>
      <c r="AA167">
        <v>1</v>
      </c>
      <c r="AB167">
        <f t="shared" si="118"/>
        <v>1</v>
      </c>
      <c r="AC167" t="s">
        <v>151</v>
      </c>
      <c r="AD167">
        <f t="shared" si="119"/>
        <v>1</v>
      </c>
      <c r="AE167">
        <f t="shared" si="120"/>
        <v>1</v>
      </c>
      <c r="AF167">
        <f t="shared" si="121"/>
        <v>1</v>
      </c>
      <c r="AG167">
        <f t="shared" si="122"/>
        <v>0</v>
      </c>
      <c r="AH167">
        <f t="shared" si="123"/>
        <v>1</v>
      </c>
      <c r="AI167">
        <f t="shared" si="124"/>
        <v>0</v>
      </c>
      <c r="AJ167">
        <v>1</v>
      </c>
      <c r="AK167">
        <f t="shared" si="125"/>
        <v>1</v>
      </c>
      <c r="AL167">
        <v>1</v>
      </c>
      <c r="AM167">
        <v>2</v>
      </c>
      <c r="AN167">
        <v>3</v>
      </c>
      <c r="AO167">
        <v>4</v>
      </c>
      <c r="AP167">
        <v>5</v>
      </c>
      <c r="AQ167">
        <v>6</v>
      </c>
      <c r="AR167">
        <v>7</v>
      </c>
      <c r="AS167">
        <v>10</v>
      </c>
      <c r="AT167">
        <v>11</v>
      </c>
      <c r="AU167">
        <v>12</v>
      </c>
      <c r="AV167">
        <v>13</v>
      </c>
      <c r="AW167">
        <v>14</v>
      </c>
      <c r="AX167">
        <v>15</v>
      </c>
      <c r="AY167">
        <v>16</v>
      </c>
      <c r="AZ167">
        <f t="shared" si="126"/>
        <v>1</v>
      </c>
      <c r="BA167">
        <f t="shared" si="127"/>
        <v>1</v>
      </c>
      <c r="BB167">
        <f t="shared" si="128"/>
        <v>1</v>
      </c>
      <c r="BC167">
        <f t="shared" si="129"/>
        <v>1</v>
      </c>
      <c r="BD167">
        <f t="shared" si="130"/>
        <v>1</v>
      </c>
      <c r="BE167">
        <f t="shared" si="131"/>
        <v>1</v>
      </c>
      <c r="BF167">
        <f t="shared" si="132"/>
        <v>1</v>
      </c>
      <c r="BG167">
        <f t="shared" si="133"/>
        <v>0</v>
      </c>
      <c r="BH167">
        <f t="shared" si="134"/>
        <v>0</v>
      </c>
      <c r="BI167">
        <f t="shared" si="135"/>
        <v>1</v>
      </c>
      <c r="BJ167">
        <f t="shared" si="136"/>
        <v>1</v>
      </c>
      <c r="BK167">
        <f t="shared" si="137"/>
        <v>1</v>
      </c>
      <c r="BL167">
        <f t="shared" si="138"/>
        <v>1</v>
      </c>
      <c r="BM167">
        <f t="shared" si="139"/>
        <v>1</v>
      </c>
      <c r="BN167">
        <f t="shared" si="140"/>
        <v>1</v>
      </c>
      <c r="BO167">
        <f t="shared" si="141"/>
        <v>1</v>
      </c>
      <c r="BP167">
        <f t="shared" si="142"/>
        <v>0</v>
      </c>
      <c r="BQ167">
        <f t="shared" si="143"/>
        <v>0</v>
      </c>
      <c r="BR167">
        <v>1</v>
      </c>
      <c r="BS167">
        <v>2</v>
      </c>
      <c r="BT167">
        <v>1</v>
      </c>
      <c r="BU167">
        <v>1</v>
      </c>
      <c r="BV167">
        <v>2</v>
      </c>
      <c r="BW167">
        <v>2</v>
      </c>
      <c r="BX167">
        <v>3</v>
      </c>
      <c r="BY167">
        <v>2</v>
      </c>
      <c r="BZ167">
        <v>2</v>
      </c>
      <c r="CA167">
        <v>1</v>
      </c>
      <c r="CB167">
        <v>2</v>
      </c>
      <c r="CC167">
        <v>1</v>
      </c>
      <c r="CD167" t="s">
        <v>197</v>
      </c>
      <c r="CE167">
        <f t="shared" si="144"/>
        <v>0</v>
      </c>
      <c r="CF167">
        <f t="shared" si="145"/>
        <v>0</v>
      </c>
      <c r="CG167">
        <f t="shared" si="146"/>
        <v>1</v>
      </c>
      <c r="CH167">
        <f t="shared" si="147"/>
        <v>1</v>
      </c>
      <c r="CI167">
        <f t="shared" si="148"/>
        <v>1</v>
      </c>
      <c r="CJ167">
        <f t="shared" si="149"/>
        <v>0</v>
      </c>
      <c r="CL167">
        <v>5</v>
      </c>
      <c r="CM167">
        <v>5</v>
      </c>
      <c r="CN167">
        <v>5</v>
      </c>
      <c r="CO167">
        <v>4</v>
      </c>
      <c r="CP167">
        <v>5</v>
      </c>
      <c r="CQ167">
        <v>4</v>
      </c>
      <c r="CR167">
        <v>1</v>
      </c>
      <c r="CS167">
        <v>2</v>
      </c>
      <c r="CT167">
        <v>3</v>
      </c>
      <c r="CU167">
        <v>4</v>
      </c>
      <c r="CV167">
        <v>6</v>
      </c>
      <c r="CW167">
        <v>7</v>
      </c>
      <c r="CX167">
        <v>0</v>
      </c>
      <c r="CY167">
        <v>0</v>
      </c>
      <c r="CZ167">
        <v>0</v>
      </c>
      <c r="DA167">
        <v>0</v>
      </c>
      <c r="DB167">
        <f t="shared" si="150"/>
        <v>1</v>
      </c>
      <c r="DC167">
        <f t="shared" si="150"/>
        <v>1</v>
      </c>
      <c r="DD167">
        <f t="shared" si="150"/>
        <v>1</v>
      </c>
      <c r="DE167">
        <f t="shared" si="106"/>
        <v>1</v>
      </c>
      <c r="DF167">
        <f t="shared" si="103"/>
        <v>0</v>
      </c>
      <c r="DG167">
        <f t="shared" si="103"/>
        <v>1</v>
      </c>
      <c r="DH167">
        <f t="shared" si="103"/>
        <v>1</v>
      </c>
      <c r="DI167">
        <f t="shared" si="103"/>
        <v>0</v>
      </c>
      <c r="DJ167">
        <f t="shared" si="154"/>
        <v>0</v>
      </c>
      <c r="DK167">
        <f t="shared" si="154"/>
        <v>0</v>
      </c>
      <c r="DL167">
        <f t="shared" si="154"/>
        <v>0</v>
      </c>
      <c r="DM167">
        <v>1</v>
      </c>
      <c r="DN167">
        <v>2</v>
      </c>
      <c r="DO167">
        <v>3</v>
      </c>
      <c r="DP167">
        <v>4</v>
      </c>
      <c r="DQ167">
        <v>6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f t="shared" si="151"/>
        <v>1</v>
      </c>
      <c r="DX167">
        <f t="shared" si="151"/>
        <v>1</v>
      </c>
      <c r="DY167">
        <f t="shared" si="151"/>
        <v>1</v>
      </c>
      <c r="DZ167">
        <f t="shared" si="107"/>
        <v>1</v>
      </c>
      <c r="EA167">
        <f t="shared" si="104"/>
        <v>0</v>
      </c>
      <c r="EB167">
        <f t="shared" si="104"/>
        <v>1</v>
      </c>
      <c r="EC167">
        <f t="shared" si="104"/>
        <v>0</v>
      </c>
      <c r="ED167">
        <f t="shared" si="104"/>
        <v>0</v>
      </c>
      <c r="EE167">
        <f t="shared" si="155"/>
        <v>0</v>
      </c>
      <c r="EF167">
        <f t="shared" si="155"/>
        <v>0</v>
      </c>
      <c r="EG167">
        <f t="shared" si="155"/>
        <v>0</v>
      </c>
      <c r="EH167">
        <v>1</v>
      </c>
      <c r="EI167">
        <f t="shared" si="152"/>
        <v>1</v>
      </c>
      <c r="EJ167">
        <v>2</v>
      </c>
      <c r="EK167">
        <v>2</v>
      </c>
      <c r="EL167">
        <v>1</v>
      </c>
      <c r="EM167">
        <v>2</v>
      </c>
      <c r="EN167">
        <v>3</v>
      </c>
      <c r="EO167">
        <v>1</v>
      </c>
      <c r="EP167">
        <v>2</v>
      </c>
      <c r="EQ167">
        <v>2</v>
      </c>
      <c r="ER167">
        <v>2</v>
      </c>
      <c r="ES167">
        <v>2</v>
      </c>
      <c r="ET167">
        <v>3</v>
      </c>
      <c r="EU167">
        <v>2</v>
      </c>
      <c r="EV167">
        <v>1</v>
      </c>
      <c r="EW167">
        <v>2</v>
      </c>
      <c r="EX167" t="s">
        <v>77</v>
      </c>
      <c r="EY167">
        <f t="shared" si="153"/>
        <v>0</v>
      </c>
      <c r="EZ167">
        <f t="shared" si="153"/>
        <v>0</v>
      </c>
      <c r="FA167">
        <f t="shared" si="153"/>
        <v>1</v>
      </c>
      <c r="FB167">
        <f t="shared" si="108"/>
        <v>1</v>
      </c>
      <c r="FC167">
        <f t="shared" si="105"/>
        <v>1</v>
      </c>
      <c r="FD167">
        <f t="shared" si="105"/>
        <v>0</v>
      </c>
    </row>
    <row r="168" spans="1:160" x14ac:dyDescent="0.35">
      <c r="A168" t="s">
        <v>294</v>
      </c>
      <c r="B168">
        <v>32.778701779999999</v>
      </c>
      <c r="C168">
        <v>-96.821701050000001</v>
      </c>
      <c r="D168">
        <v>1</v>
      </c>
      <c r="E168">
        <f t="shared" si="109"/>
        <v>1</v>
      </c>
      <c r="F168">
        <v>5</v>
      </c>
      <c r="G168">
        <v>2</v>
      </c>
      <c r="H168">
        <f t="shared" si="110"/>
        <v>0</v>
      </c>
      <c r="I168">
        <f t="shared" si="111"/>
        <v>1</v>
      </c>
      <c r="J168">
        <f t="shared" si="112"/>
        <v>0</v>
      </c>
      <c r="K168">
        <f t="shared" si="113"/>
        <v>0</v>
      </c>
      <c r="L168">
        <f t="shared" si="114"/>
        <v>0</v>
      </c>
      <c r="M168">
        <f t="shared" si="115"/>
        <v>0</v>
      </c>
      <c r="N168">
        <f t="shared" si="116"/>
        <v>0</v>
      </c>
      <c r="O168">
        <f t="shared" si="117"/>
        <v>0</v>
      </c>
      <c r="P168">
        <v>5</v>
      </c>
      <c r="Q168">
        <v>3</v>
      </c>
      <c r="R168">
        <v>5</v>
      </c>
      <c r="S168">
        <v>5</v>
      </c>
      <c r="T168">
        <v>3</v>
      </c>
      <c r="U168">
        <v>2</v>
      </c>
      <c r="V168">
        <v>2</v>
      </c>
      <c r="W168">
        <v>2</v>
      </c>
      <c r="X168">
        <v>2</v>
      </c>
      <c r="Y168">
        <v>4</v>
      </c>
      <c r="Z168">
        <v>2</v>
      </c>
      <c r="AA168">
        <v>1</v>
      </c>
      <c r="AB168">
        <f t="shared" si="118"/>
        <v>1</v>
      </c>
      <c r="AC168" t="s">
        <v>64</v>
      </c>
      <c r="AD168">
        <f t="shared" si="119"/>
        <v>1</v>
      </c>
      <c r="AE168">
        <f t="shared" si="120"/>
        <v>1</v>
      </c>
      <c r="AF168">
        <f t="shared" si="121"/>
        <v>0</v>
      </c>
      <c r="AG168">
        <f t="shared" si="122"/>
        <v>1</v>
      </c>
      <c r="AH168">
        <f t="shared" si="123"/>
        <v>1</v>
      </c>
      <c r="AI168">
        <f t="shared" si="124"/>
        <v>0</v>
      </c>
      <c r="AJ168">
        <v>1</v>
      </c>
      <c r="AK168">
        <f t="shared" si="125"/>
        <v>1</v>
      </c>
      <c r="AL168">
        <v>2</v>
      </c>
      <c r="AM168">
        <v>3</v>
      </c>
      <c r="AN168">
        <v>6</v>
      </c>
      <c r="AO168">
        <v>7</v>
      </c>
      <c r="AP168">
        <v>15</v>
      </c>
      <c r="AQ168">
        <v>16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f t="shared" si="126"/>
        <v>0</v>
      </c>
      <c r="BA168">
        <f t="shared" si="127"/>
        <v>1</v>
      </c>
      <c r="BB168">
        <f t="shared" si="128"/>
        <v>1</v>
      </c>
      <c r="BC168">
        <f t="shared" si="129"/>
        <v>0</v>
      </c>
      <c r="BD168">
        <f t="shared" si="130"/>
        <v>0</v>
      </c>
      <c r="BE168">
        <f t="shared" si="131"/>
        <v>1</v>
      </c>
      <c r="BF168">
        <f t="shared" si="132"/>
        <v>1</v>
      </c>
      <c r="BG168">
        <f t="shared" si="133"/>
        <v>0</v>
      </c>
      <c r="BH168">
        <f t="shared" si="134"/>
        <v>0</v>
      </c>
      <c r="BI168">
        <f t="shared" si="135"/>
        <v>0</v>
      </c>
      <c r="BJ168">
        <f t="shared" si="136"/>
        <v>0</v>
      </c>
      <c r="BK168">
        <f t="shared" si="137"/>
        <v>0</v>
      </c>
      <c r="BL168">
        <f t="shared" si="138"/>
        <v>0</v>
      </c>
      <c r="BM168">
        <f t="shared" si="139"/>
        <v>0</v>
      </c>
      <c r="BN168">
        <f t="shared" si="140"/>
        <v>1</v>
      </c>
      <c r="BO168">
        <f t="shared" si="141"/>
        <v>1</v>
      </c>
      <c r="BP168">
        <f t="shared" si="142"/>
        <v>0</v>
      </c>
      <c r="BQ168">
        <f t="shared" si="143"/>
        <v>0</v>
      </c>
      <c r="BR168">
        <v>2</v>
      </c>
      <c r="BS168">
        <v>2</v>
      </c>
      <c r="BT168">
        <v>2</v>
      </c>
      <c r="BU168">
        <v>2</v>
      </c>
      <c r="BV168">
        <v>2</v>
      </c>
      <c r="BW168">
        <v>2</v>
      </c>
      <c r="BX168">
        <v>2</v>
      </c>
      <c r="BY168">
        <v>2</v>
      </c>
      <c r="BZ168">
        <v>2</v>
      </c>
      <c r="CA168">
        <v>3</v>
      </c>
      <c r="CB168">
        <v>4</v>
      </c>
      <c r="CC168">
        <v>1</v>
      </c>
      <c r="CD168" t="s">
        <v>68</v>
      </c>
      <c r="CE168">
        <f t="shared" si="144"/>
        <v>0</v>
      </c>
      <c r="CF168">
        <f t="shared" si="145"/>
        <v>1</v>
      </c>
      <c r="CG168">
        <f t="shared" si="146"/>
        <v>1</v>
      </c>
      <c r="CH168">
        <f t="shared" si="147"/>
        <v>0</v>
      </c>
      <c r="CI168">
        <f t="shared" si="148"/>
        <v>1</v>
      </c>
      <c r="CJ168">
        <f t="shared" si="149"/>
        <v>0</v>
      </c>
      <c r="CL168">
        <v>3</v>
      </c>
      <c r="CM168">
        <v>3</v>
      </c>
      <c r="CN168">
        <v>3</v>
      </c>
      <c r="CO168">
        <v>5</v>
      </c>
      <c r="CP168">
        <v>3</v>
      </c>
      <c r="CQ168">
        <v>3</v>
      </c>
      <c r="CR168">
        <v>1</v>
      </c>
      <c r="CS168">
        <v>2</v>
      </c>
      <c r="CT168">
        <v>3</v>
      </c>
      <c r="CU168">
        <v>4</v>
      </c>
      <c r="CV168">
        <v>5</v>
      </c>
      <c r="CW168">
        <v>7</v>
      </c>
      <c r="CX168">
        <v>0</v>
      </c>
      <c r="CY168">
        <v>0</v>
      </c>
      <c r="CZ168">
        <v>0</v>
      </c>
      <c r="DA168">
        <v>0</v>
      </c>
      <c r="DB168">
        <f t="shared" si="150"/>
        <v>1</v>
      </c>
      <c r="DC168">
        <f t="shared" si="150"/>
        <v>1</v>
      </c>
      <c r="DD168">
        <f t="shared" si="150"/>
        <v>1</v>
      </c>
      <c r="DE168">
        <f t="shared" si="106"/>
        <v>1</v>
      </c>
      <c r="DF168">
        <f t="shared" si="103"/>
        <v>1</v>
      </c>
      <c r="DG168">
        <f t="shared" si="103"/>
        <v>0</v>
      </c>
      <c r="DH168">
        <f t="shared" si="103"/>
        <v>1</v>
      </c>
      <c r="DI168">
        <f t="shared" si="103"/>
        <v>0</v>
      </c>
      <c r="DJ168">
        <f t="shared" si="154"/>
        <v>0</v>
      </c>
      <c r="DK168">
        <f t="shared" si="154"/>
        <v>0</v>
      </c>
      <c r="DL168">
        <f t="shared" si="154"/>
        <v>0</v>
      </c>
      <c r="DM168">
        <v>1</v>
      </c>
      <c r="DN168">
        <v>3</v>
      </c>
      <c r="DO168">
        <v>5</v>
      </c>
      <c r="DP168">
        <v>7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f t="shared" si="151"/>
        <v>1</v>
      </c>
      <c r="DX168">
        <f t="shared" si="151"/>
        <v>0</v>
      </c>
      <c r="DY168">
        <f t="shared" si="151"/>
        <v>1</v>
      </c>
      <c r="DZ168">
        <f t="shared" si="107"/>
        <v>0</v>
      </c>
      <c r="EA168">
        <f t="shared" si="104"/>
        <v>1</v>
      </c>
      <c r="EB168">
        <f t="shared" si="104"/>
        <v>0</v>
      </c>
      <c r="EC168">
        <f t="shared" si="104"/>
        <v>1</v>
      </c>
      <c r="ED168">
        <f t="shared" si="104"/>
        <v>0</v>
      </c>
      <c r="EE168">
        <f t="shared" si="155"/>
        <v>0</v>
      </c>
      <c r="EF168">
        <f t="shared" si="155"/>
        <v>0</v>
      </c>
      <c r="EG168">
        <f t="shared" si="155"/>
        <v>0</v>
      </c>
      <c r="EH168">
        <v>1</v>
      </c>
      <c r="EI168">
        <f t="shared" si="152"/>
        <v>1</v>
      </c>
      <c r="EJ168">
        <v>3</v>
      </c>
      <c r="EK168">
        <v>3</v>
      </c>
      <c r="EL168">
        <v>4</v>
      </c>
      <c r="EM168">
        <v>5</v>
      </c>
      <c r="EN168">
        <v>2</v>
      </c>
      <c r="EO168">
        <v>2</v>
      </c>
      <c r="EP168">
        <v>4</v>
      </c>
      <c r="EQ168">
        <v>4</v>
      </c>
      <c r="ER168">
        <v>4</v>
      </c>
      <c r="ES168">
        <v>4</v>
      </c>
      <c r="ET168">
        <v>5</v>
      </c>
      <c r="EU168">
        <v>5</v>
      </c>
      <c r="EV168">
        <v>2</v>
      </c>
      <c r="EW168">
        <v>2</v>
      </c>
      <c r="EX168">
        <v>4</v>
      </c>
      <c r="EY168">
        <f t="shared" si="153"/>
        <v>0</v>
      </c>
      <c r="EZ168">
        <f t="shared" si="153"/>
        <v>0</v>
      </c>
      <c r="FA168">
        <f t="shared" si="153"/>
        <v>0</v>
      </c>
      <c r="FB168">
        <f t="shared" si="108"/>
        <v>0</v>
      </c>
      <c r="FC168">
        <f t="shared" si="105"/>
        <v>1</v>
      </c>
      <c r="FD168">
        <f t="shared" si="105"/>
        <v>0</v>
      </c>
    </row>
    <row r="169" spans="1:160" x14ac:dyDescent="0.35">
      <c r="A169" t="s">
        <v>295</v>
      </c>
      <c r="B169">
        <v>36.812393190000002</v>
      </c>
      <c r="C169">
        <v>-76.237602229999993</v>
      </c>
      <c r="D169">
        <v>1</v>
      </c>
      <c r="E169">
        <f t="shared" si="109"/>
        <v>1</v>
      </c>
      <c r="F169">
        <v>4</v>
      </c>
      <c r="G169" t="s">
        <v>120</v>
      </c>
      <c r="H169">
        <f t="shared" si="110"/>
        <v>0</v>
      </c>
      <c r="I169">
        <f t="shared" si="111"/>
        <v>0</v>
      </c>
      <c r="J169">
        <f t="shared" si="112"/>
        <v>0</v>
      </c>
      <c r="K169">
        <f t="shared" si="113"/>
        <v>1</v>
      </c>
      <c r="L169">
        <f t="shared" si="114"/>
        <v>1</v>
      </c>
      <c r="M169">
        <f t="shared" si="115"/>
        <v>1</v>
      </c>
      <c r="N169">
        <f t="shared" si="116"/>
        <v>0</v>
      </c>
      <c r="O169">
        <f t="shared" si="117"/>
        <v>0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2</v>
      </c>
      <c r="AB169">
        <f t="shared" si="118"/>
        <v>0</v>
      </c>
      <c r="AC169">
        <v>0</v>
      </c>
      <c r="AD169">
        <f t="shared" si="119"/>
        <v>0</v>
      </c>
      <c r="AE169">
        <f t="shared" si="120"/>
        <v>0</v>
      </c>
      <c r="AF169">
        <f t="shared" si="121"/>
        <v>0</v>
      </c>
      <c r="AG169">
        <f t="shared" si="122"/>
        <v>0</v>
      </c>
      <c r="AH169">
        <f t="shared" si="123"/>
        <v>0</v>
      </c>
      <c r="AI169">
        <f t="shared" si="124"/>
        <v>0</v>
      </c>
      <c r="AJ169">
        <v>2</v>
      </c>
      <c r="AK169">
        <f t="shared" si="125"/>
        <v>0</v>
      </c>
      <c r="AL169">
        <v>2</v>
      </c>
      <c r="AM169">
        <v>3</v>
      </c>
      <c r="AN169">
        <v>6</v>
      </c>
      <c r="AO169">
        <v>9</v>
      </c>
      <c r="AP169">
        <v>12</v>
      </c>
      <c r="AQ169">
        <v>15</v>
      </c>
      <c r="AR169">
        <v>16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f t="shared" si="126"/>
        <v>0</v>
      </c>
      <c r="BA169">
        <f t="shared" si="127"/>
        <v>1</v>
      </c>
      <c r="BB169">
        <f t="shared" si="128"/>
        <v>1</v>
      </c>
      <c r="BC169">
        <f t="shared" si="129"/>
        <v>0</v>
      </c>
      <c r="BD169">
        <f t="shared" si="130"/>
        <v>0</v>
      </c>
      <c r="BE169">
        <f t="shared" si="131"/>
        <v>1</v>
      </c>
      <c r="BF169">
        <f t="shared" si="132"/>
        <v>0</v>
      </c>
      <c r="BG169">
        <f t="shared" si="133"/>
        <v>0</v>
      </c>
      <c r="BH169">
        <f t="shared" si="134"/>
        <v>1</v>
      </c>
      <c r="BI169">
        <f t="shared" si="135"/>
        <v>0</v>
      </c>
      <c r="BJ169">
        <f t="shared" si="136"/>
        <v>0</v>
      </c>
      <c r="BK169">
        <f t="shared" si="137"/>
        <v>1</v>
      </c>
      <c r="BL169">
        <f t="shared" si="138"/>
        <v>0</v>
      </c>
      <c r="BM169">
        <f t="shared" si="139"/>
        <v>0</v>
      </c>
      <c r="BN169">
        <f t="shared" si="140"/>
        <v>1</v>
      </c>
      <c r="BO169">
        <f t="shared" si="141"/>
        <v>1</v>
      </c>
      <c r="BP169">
        <f t="shared" si="142"/>
        <v>0</v>
      </c>
      <c r="BQ169">
        <f t="shared" si="143"/>
        <v>0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 t="s">
        <v>76</v>
      </c>
      <c r="CE169">
        <f t="shared" si="144"/>
        <v>1</v>
      </c>
      <c r="CF169">
        <f t="shared" si="145"/>
        <v>1</v>
      </c>
      <c r="CG169">
        <f t="shared" si="146"/>
        <v>1</v>
      </c>
      <c r="CH169">
        <f t="shared" si="147"/>
        <v>0</v>
      </c>
      <c r="CI169">
        <f t="shared" si="148"/>
        <v>0</v>
      </c>
      <c r="CJ169">
        <f t="shared" si="149"/>
        <v>0</v>
      </c>
      <c r="CL169">
        <v>5</v>
      </c>
      <c r="CM169">
        <v>5</v>
      </c>
      <c r="CN169">
        <v>5</v>
      </c>
      <c r="CO169">
        <v>5</v>
      </c>
      <c r="CP169">
        <v>5</v>
      </c>
      <c r="CQ169">
        <v>5</v>
      </c>
      <c r="CR169">
        <v>1</v>
      </c>
      <c r="CS169">
        <v>2</v>
      </c>
      <c r="CT169">
        <v>3</v>
      </c>
      <c r="CU169">
        <v>4</v>
      </c>
      <c r="CV169">
        <v>6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f t="shared" si="150"/>
        <v>1</v>
      </c>
      <c r="DC169">
        <f t="shared" si="150"/>
        <v>1</v>
      </c>
      <c r="DD169">
        <f t="shared" si="150"/>
        <v>1</v>
      </c>
      <c r="DE169">
        <f t="shared" si="106"/>
        <v>1</v>
      </c>
      <c r="DF169">
        <f t="shared" si="103"/>
        <v>0</v>
      </c>
      <c r="DG169">
        <f t="shared" si="103"/>
        <v>1</v>
      </c>
      <c r="DH169">
        <f t="shared" si="103"/>
        <v>0</v>
      </c>
      <c r="DI169">
        <f t="shared" si="103"/>
        <v>0</v>
      </c>
      <c r="DJ169">
        <f t="shared" si="154"/>
        <v>0</v>
      </c>
      <c r="DK169">
        <f t="shared" si="154"/>
        <v>0</v>
      </c>
      <c r="DL169">
        <f t="shared" si="154"/>
        <v>0</v>
      </c>
      <c r="DM169">
        <v>1</v>
      </c>
      <c r="DN169">
        <v>2</v>
      </c>
      <c r="DO169">
        <v>3</v>
      </c>
      <c r="DP169">
        <v>4</v>
      </c>
      <c r="DQ169">
        <v>6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f t="shared" si="151"/>
        <v>1</v>
      </c>
      <c r="DX169">
        <f t="shared" si="151"/>
        <v>1</v>
      </c>
      <c r="DY169">
        <f t="shared" si="151"/>
        <v>1</v>
      </c>
      <c r="DZ169">
        <f t="shared" si="107"/>
        <v>1</v>
      </c>
      <c r="EA169">
        <f t="shared" si="104"/>
        <v>0</v>
      </c>
      <c r="EB169">
        <f t="shared" si="104"/>
        <v>1</v>
      </c>
      <c r="EC169">
        <f t="shared" si="104"/>
        <v>0</v>
      </c>
      <c r="ED169">
        <f t="shared" si="104"/>
        <v>0</v>
      </c>
      <c r="EE169">
        <f t="shared" si="155"/>
        <v>0</v>
      </c>
      <c r="EF169">
        <f t="shared" si="155"/>
        <v>0</v>
      </c>
      <c r="EG169">
        <f t="shared" si="155"/>
        <v>0</v>
      </c>
      <c r="EH169">
        <v>1</v>
      </c>
      <c r="EI169">
        <f t="shared" si="152"/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1</v>
      </c>
      <c r="ET169">
        <v>1</v>
      </c>
      <c r="EU169">
        <v>1</v>
      </c>
      <c r="EV169">
        <v>1</v>
      </c>
      <c r="EW169">
        <v>1</v>
      </c>
      <c r="EX169">
        <v>5</v>
      </c>
      <c r="EY169">
        <f t="shared" si="153"/>
        <v>0</v>
      </c>
      <c r="EZ169">
        <f t="shared" si="153"/>
        <v>0</v>
      </c>
      <c r="FA169">
        <f t="shared" si="153"/>
        <v>0</v>
      </c>
      <c r="FB169">
        <f t="shared" si="108"/>
        <v>0</v>
      </c>
      <c r="FC169">
        <f t="shared" si="105"/>
        <v>0</v>
      </c>
      <c r="FD169">
        <f t="shared" si="105"/>
        <v>1</v>
      </c>
    </row>
    <row r="170" spans="1:160" x14ac:dyDescent="0.35">
      <c r="A170" t="s">
        <v>296</v>
      </c>
      <c r="B170">
        <v>38.645004270000001</v>
      </c>
      <c r="C170">
        <v>-121.4403992</v>
      </c>
      <c r="D170">
        <v>1</v>
      </c>
      <c r="E170">
        <f t="shared" si="109"/>
        <v>1</v>
      </c>
      <c r="F170">
        <v>3</v>
      </c>
      <c r="G170" t="s">
        <v>82</v>
      </c>
      <c r="H170">
        <f t="shared" si="110"/>
        <v>0</v>
      </c>
      <c r="I170">
        <f t="shared" si="111"/>
        <v>0</v>
      </c>
      <c r="J170">
        <f t="shared" si="112"/>
        <v>1</v>
      </c>
      <c r="K170">
        <f t="shared" si="113"/>
        <v>1</v>
      </c>
      <c r="L170">
        <f t="shared" si="114"/>
        <v>0</v>
      </c>
      <c r="M170">
        <f t="shared" si="115"/>
        <v>0</v>
      </c>
      <c r="N170">
        <f t="shared" si="116"/>
        <v>0</v>
      </c>
      <c r="O170">
        <f t="shared" si="117"/>
        <v>0</v>
      </c>
      <c r="P170">
        <v>3</v>
      </c>
      <c r="Q170">
        <v>4</v>
      </c>
      <c r="R170">
        <v>4</v>
      </c>
      <c r="S170">
        <v>4</v>
      </c>
      <c r="T170">
        <v>4</v>
      </c>
      <c r="U170">
        <v>4</v>
      </c>
      <c r="V170">
        <v>3</v>
      </c>
      <c r="W170">
        <v>3</v>
      </c>
      <c r="X170">
        <v>3</v>
      </c>
      <c r="Y170">
        <v>4</v>
      </c>
      <c r="Z170">
        <v>3</v>
      </c>
      <c r="AA170">
        <v>1</v>
      </c>
      <c r="AB170">
        <f t="shared" si="118"/>
        <v>1</v>
      </c>
      <c r="AC170" t="s">
        <v>77</v>
      </c>
      <c r="AD170">
        <f t="shared" si="119"/>
        <v>0</v>
      </c>
      <c r="AE170">
        <f t="shared" si="120"/>
        <v>1</v>
      </c>
      <c r="AF170">
        <f t="shared" si="121"/>
        <v>1</v>
      </c>
      <c r="AG170">
        <f t="shared" si="122"/>
        <v>1</v>
      </c>
      <c r="AH170">
        <f t="shared" si="123"/>
        <v>0</v>
      </c>
      <c r="AI170">
        <f t="shared" si="124"/>
        <v>0</v>
      </c>
      <c r="AJ170">
        <v>1</v>
      </c>
      <c r="AK170">
        <f t="shared" si="125"/>
        <v>1</v>
      </c>
      <c r="AL170">
        <v>6</v>
      </c>
      <c r="AM170">
        <v>8</v>
      </c>
      <c r="AN170">
        <v>13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f t="shared" si="126"/>
        <v>0</v>
      </c>
      <c r="BA170">
        <f t="shared" si="127"/>
        <v>0</v>
      </c>
      <c r="BB170">
        <f t="shared" si="128"/>
        <v>0</v>
      </c>
      <c r="BC170">
        <f t="shared" si="129"/>
        <v>0</v>
      </c>
      <c r="BD170">
        <f t="shared" si="130"/>
        <v>0</v>
      </c>
      <c r="BE170">
        <f t="shared" si="131"/>
        <v>1</v>
      </c>
      <c r="BF170">
        <f t="shared" si="132"/>
        <v>0</v>
      </c>
      <c r="BG170">
        <f t="shared" si="133"/>
        <v>1</v>
      </c>
      <c r="BH170">
        <f t="shared" si="134"/>
        <v>0</v>
      </c>
      <c r="BI170">
        <f t="shared" si="135"/>
        <v>0</v>
      </c>
      <c r="BJ170">
        <f t="shared" si="136"/>
        <v>0</v>
      </c>
      <c r="BK170">
        <f t="shared" si="137"/>
        <v>0</v>
      </c>
      <c r="BL170">
        <f t="shared" si="138"/>
        <v>1</v>
      </c>
      <c r="BM170">
        <f t="shared" si="139"/>
        <v>0</v>
      </c>
      <c r="BN170">
        <f t="shared" si="140"/>
        <v>0</v>
      </c>
      <c r="BO170">
        <f t="shared" si="141"/>
        <v>0</v>
      </c>
      <c r="BP170">
        <f t="shared" si="142"/>
        <v>0</v>
      </c>
      <c r="BQ170">
        <f t="shared" si="143"/>
        <v>0</v>
      </c>
      <c r="BR170">
        <v>4</v>
      </c>
      <c r="BS170">
        <v>4</v>
      </c>
      <c r="BT170">
        <v>4</v>
      </c>
      <c r="BU170">
        <v>4</v>
      </c>
      <c r="BV170">
        <v>4</v>
      </c>
      <c r="BW170">
        <v>4</v>
      </c>
      <c r="BX170">
        <v>4</v>
      </c>
      <c r="BY170">
        <v>3</v>
      </c>
      <c r="BZ170">
        <v>4</v>
      </c>
      <c r="CA170">
        <v>4</v>
      </c>
      <c r="CB170">
        <v>4</v>
      </c>
      <c r="CC170">
        <v>3</v>
      </c>
      <c r="CD170" t="s">
        <v>83</v>
      </c>
      <c r="CE170">
        <f t="shared" si="144"/>
        <v>1</v>
      </c>
      <c r="CF170">
        <f t="shared" si="145"/>
        <v>1</v>
      </c>
      <c r="CG170">
        <f t="shared" si="146"/>
        <v>0</v>
      </c>
      <c r="CH170">
        <f t="shared" si="147"/>
        <v>0</v>
      </c>
      <c r="CI170">
        <f t="shared" si="148"/>
        <v>0</v>
      </c>
      <c r="CJ170">
        <f t="shared" si="149"/>
        <v>0</v>
      </c>
      <c r="CL170">
        <v>4</v>
      </c>
      <c r="CM170">
        <v>4</v>
      </c>
      <c r="CN170">
        <v>4</v>
      </c>
      <c r="CO170">
        <v>3</v>
      </c>
      <c r="CP170">
        <v>3</v>
      </c>
      <c r="CQ170">
        <v>2</v>
      </c>
      <c r="CR170">
        <v>1</v>
      </c>
      <c r="CS170">
        <v>4</v>
      </c>
      <c r="CT170">
        <v>7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f t="shared" si="150"/>
        <v>1</v>
      </c>
      <c r="DC170">
        <f t="shared" si="150"/>
        <v>0</v>
      </c>
      <c r="DD170">
        <f t="shared" si="150"/>
        <v>0</v>
      </c>
      <c r="DE170">
        <f t="shared" si="106"/>
        <v>1</v>
      </c>
      <c r="DF170">
        <f t="shared" si="103"/>
        <v>0</v>
      </c>
      <c r="DG170">
        <f t="shared" si="103"/>
        <v>0</v>
      </c>
      <c r="DH170">
        <f t="shared" si="103"/>
        <v>1</v>
      </c>
      <c r="DI170">
        <f t="shared" si="103"/>
        <v>0</v>
      </c>
      <c r="DJ170">
        <f t="shared" si="154"/>
        <v>0</v>
      </c>
      <c r="DK170">
        <f t="shared" si="154"/>
        <v>0</v>
      </c>
      <c r="DL170">
        <f t="shared" si="154"/>
        <v>0</v>
      </c>
      <c r="DM170">
        <v>1</v>
      </c>
      <c r="DN170">
        <v>7</v>
      </c>
      <c r="DO170">
        <v>9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f t="shared" si="151"/>
        <v>1</v>
      </c>
      <c r="DX170">
        <f t="shared" si="151"/>
        <v>0</v>
      </c>
      <c r="DY170">
        <f t="shared" si="151"/>
        <v>0</v>
      </c>
      <c r="DZ170">
        <f t="shared" si="107"/>
        <v>0</v>
      </c>
      <c r="EA170">
        <f t="shared" si="104"/>
        <v>0</v>
      </c>
      <c r="EB170">
        <f t="shared" si="104"/>
        <v>0</v>
      </c>
      <c r="EC170">
        <f t="shared" si="104"/>
        <v>1</v>
      </c>
      <c r="ED170">
        <f t="shared" si="104"/>
        <v>0</v>
      </c>
      <c r="EE170">
        <f t="shared" si="155"/>
        <v>1</v>
      </c>
      <c r="EF170">
        <f t="shared" si="155"/>
        <v>0</v>
      </c>
      <c r="EG170">
        <f t="shared" si="155"/>
        <v>0</v>
      </c>
      <c r="EH170">
        <v>1</v>
      </c>
      <c r="EI170">
        <f t="shared" si="152"/>
        <v>1</v>
      </c>
      <c r="EJ170">
        <v>2</v>
      </c>
      <c r="EK170">
        <v>4</v>
      </c>
      <c r="EL170">
        <v>3</v>
      </c>
      <c r="EM170">
        <v>3</v>
      </c>
      <c r="EN170">
        <v>4</v>
      </c>
      <c r="EO170">
        <v>3</v>
      </c>
      <c r="EP170">
        <v>3</v>
      </c>
      <c r="EQ170">
        <v>3</v>
      </c>
      <c r="ER170">
        <v>4</v>
      </c>
      <c r="ES170">
        <v>4</v>
      </c>
      <c r="ET170">
        <v>3</v>
      </c>
      <c r="EU170">
        <v>3</v>
      </c>
      <c r="EV170">
        <v>4</v>
      </c>
      <c r="EW170">
        <v>3</v>
      </c>
      <c r="EX170" t="s">
        <v>84</v>
      </c>
      <c r="EY170">
        <f t="shared" si="153"/>
        <v>0</v>
      </c>
      <c r="EZ170">
        <f t="shared" si="153"/>
        <v>0</v>
      </c>
      <c r="FA170">
        <f t="shared" si="153"/>
        <v>1</v>
      </c>
      <c r="FB170">
        <f t="shared" si="108"/>
        <v>0</v>
      </c>
      <c r="FC170">
        <f t="shared" si="105"/>
        <v>1</v>
      </c>
      <c r="FD170">
        <f t="shared" si="105"/>
        <v>0</v>
      </c>
    </row>
    <row r="171" spans="1:160" x14ac:dyDescent="0.35">
      <c r="A171" t="s">
        <v>297</v>
      </c>
      <c r="B171">
        <v>29.833999630000001</v>
      </c>
      <c r="C171">
        <v>-95.434196470000003</v>
      </c>
      <c r="D171">
        <v>1</v>
      </c>
      <c r="E171">
        <f t="shared" si="109"/>
        <v>1</v>
      </c>
      <c r="F171">
        <v>2</v>
      </c>
      <c r="G171">
        <v>4</v>
      </c>
      <c r="H171">
        <f t="shared" si="110"/>
        <v>0</v>
      </c>
      <c r="I171">
        <f t="shared" si="111"/>
        <v>0</v>
      </c>
      <c r="J171">
        <f t="shared" si="112"/>
        <v>0</v>
      </c>
      <c r="K171">
        <f t="shared" si="113"/>
        <v>1</v>
      </c>
      <c r="L171">
        <f t="shared" si="114"/>
        <v>0</v>
      </c>
      <c r="M171">
        <f t="shared" si="115"/>
        <v>0</v>
      </c>
      <c r="N171">
        <f t="shared" si="116"/>
        <v>0</v>
      </c>
      <c r="O171">
        <f t="shared" si="117"/>
        <v>0</v>
      </c>
      <c r="P171">
        <v>4</v>
      </c>
      <c r="Q171">
        <v>2</v>
      </c>
      <c r="R171">
        <v>4</v>
      </c>
      <c r="S171">
        <v>2</v>
      </c>
      <c r="T171">
        <v>5</v>
      </c>
      <c r="U171">
        <v>1</v>
      </c>
      <c r="V171">
        <v>5</v>
      </c>
      <c r="W171">
        <v>5</v>
      </c>
      <c r="X171">
        <v>3</v>
      </c>
      <c r="Y171">
        <v>5</v>
      </c>
      <c r="Z171">
        <v>2</v>
      </c>
      <c r="AA171">
        <v>1</v>
      </c>
      <c r="AB171">
        <f t="shared" si="118"/>
        <v>1</v>
      </c>
      <c r="AC171" t="s">
        <v>69</v>
      </c>
      <c r="AD171">
        <f t="shared" si="119"/>
        <v>0</v>
      </c>
      <c r="AE171">
        <f t="shared" si="120"/>
        <v>1</v>
      </c>
      <c r="AF171">
        <f t="shared" si="121"/>
        <v>1</v>
      </c>
      <c r="AG171">
        <f t="shared" si="122"/>
        <v>0</v>
      </c>
      <c r="AH171">
        <f t="shared" si="123"/>
        <v>0</v>
      </c>
      <c r="AI171">
        <f t="shared" si="124"/>
        <v>0</v>
      </c>
      <c r="AJ171">
        <v>1</v>
      </c>
      <c r="AK171">
        <f t="shared" si="125"/>
        <v>1</v>
      </c>
      <c r="AL171">
        <v>9</v>
      </c>
      <c r="AM171">
        <v>15</v>
      </c>
      <c r="AN171">
        <v>18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f t="shared" si="126"/>
        <v>0</v>
      </c>
      <c r="BA171">
        <f t="shared" si="127"/>
        <v>0</v>
      </c>
      <c r="BB171">
        <f t="shared" si="128"/>
        <v>0</v>
      </c>
      <c r="BC171">
        <f t="shared" si="129"/>
        <v>0</v>
      </c>
      <c r="BD171">
        <f t="shared" si="130"/>
        <v>0</v>
      </c>
      <c r="BE171">
        <f t="shared" si="131"/>
        <v>0</v>
      </c>
      <c r="BF171">
        <f t="shared" si="132"/>
        <v>0</v>
      </c>
      <c r="BG171">
        <f t="shared" si="133"/>
        <v>0</v>
      </c>
      <c r="BH171">
        <f t="shared" si="134"/>
        <v>1</v>
      </c>
      <c r="BI171">
        <f t="shared" si="135"/>
        <v>0</v>
      </c>
      <c r="BJ171">
        <f t="shared" si="136"/>
        <v>0</v>
      </c>
      <c r="BK171">
        <f t="shared" si="137"/>
        <v>0</v>
      </c>
      <c r="BL171">
        <f t="shared" si="138"/>
        <v>0</v>
      </c>
      <c r="BM171">
        <f t="shared" si="139"/>
        <v>0</v>
      </c>
      <c r="BN171">
        <f t="shared" si="140"/>
        <v>1</v>
      </c>
      <c r="BO171">
        <f t="shared" si="141"/>
        <v>0</v>
      </c>
      <c r="BP171">
        <f t="shared" si="142"/>
        <v>0</v>
      </c>
      <c r="BQ171">
        <f t="shared" si="143"/>
        <v>1</v>
      </c>
      <c r="BR171">
        <v>1</v>
      </c>
      <c r="BS171">
        <v>2</v>
      </c>
      <c r="BT171">
        <v>1</v>
      </c>
      <c r="BU171">
        <v>2</v>
      </c>
      <c r="BV171">
        <v>4</v>
      </c>
      <c r="BW171">
        <v>3</v>
      </c>
      <c r="BX171">
        <v>5</v>
      </c>
      <c r="BY171">
        <v>4</v>
      </c>
      <c r="BZ171">
        <v>3</v>
      </c>
      <c r="CA171">
        <v>4</v>
      </c>
      <c r="CB171">
        <v>4</v>
      </c>
      <c r="CC171">
        <v>1</v>
      </c>
      <c r="CD171">
        <v>6</v>
      </c>
      <c r="CE171">
        <f t="shared" si="144"/>
        <v>0</v>
      </c>
      <c r="CF171">
        <f t="shared" si="145"/>
        <v>0</v>
      </c>
      <c r="CG171">
        <f t="shared" si="146"/>
        <v>0</v>
      </c>
      <c r="CH171">
        <f t="shared" si="147"/>
        <v>0</v>
      </c>
      <c r="CI171">
        <f t="shared" si="148"/>
        <v>0</v>
      </c>
      <c r="CJ171">
        <f t="shared" si="149"/>
        <v>1</v>
      </c>
      <c r="CK171" t="s">
        <v>86</v>
      </c>
      <c r="CL171">
        <v>4</v>
      </c>
      <c r="CM171">
        <v>1</v>
      </c>
      <c r="CN171">
        <v>1</v>
      </c>
      <c r="CO171">
        <v>5</v>
      </c>
      <c r="CP171">
        <v>3</v>
      </c>
      <c r="CQ171">
        <v>4</v>
      </c>
      <c r="CR171">
        <v>1</v>
      </c>
      <c r="CS171">
        <v>2</v>
      </c>
      <c r="CT171">
        <v>3</v>
      </c>
      <c r="CU171">
        <v>4</v>
      </c>
      <c r="CV171">
        <v>7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f t="shared" si="150"/>
        <v>1</v>
      </c>
      <c r="DC171">
        <f t="shared" si="150"/>
        <v>1</v>
      </c>
      <c r="DD171">
        <f t="shared" si="150"/>
        <v>1</v>
      </c>
      <c r="DE171">
        <f t="shared" si="106"/>
        <v>1</v>
      </c>
      <c r="DF171">
        <f t="shared" si="103"/>
        <v>0</v>
      </c>
      <c r="DG171">
        <f t="shared" si="103"/>
        <v>0</v>
      </c>
      <c r="DH171">
        <f t="shared" si="103"/>
        <v>1</v>
      </c>
      <c r="DI171">
        <f t="shared" si="103"/>
        <v>0</v>
      </c>
      <c r="DJ171">
        <f t="shared" si="154"/>
        <v>0</v>
      </c>
      <c r="DK171">
        <f t="shared" si="154"/>
        <v>0</v>
      </c>
      <c r="DL171">
        <f t="shared" si="154"/>
        <v>0</v>
      </c>
      <c r="DM171">
        <v>1</v>
      </c>
      <c r="DN171">
        <v>3</v>
      </c>
      <c r="DO171">
        <v>4</v>
      </c>
      <c r="DP171">
        <v>7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f t="shared" si="151"/>
        <v>1</v>
      </c>
      <c r="DX171">
        <f t="shared" si="151"/>
        <v>0</v>
      </c>
      <c r="DY171">
        <f t="shared" si="151"/>
        <v>1</v>
      </c>
      <c r="DZ171">
        <f t="shared" si="107"/>
        <v>1</v>
      </c>
      <c r="EA171">
        <f t="shared" si="104"/>
        <v>0</v>
      </c>
      <c r="EB171">
        <f t="shared" si="104"/>
        <v>0</v>
      </c>
      <c r="EC171">
        <f t="shared" si="104"/>
        <v>1</v>
      </c>
      <c r="ED171">
        <f t="shared" si="104"/>
        <v>0</v>
      </c>
      <c r="EE171">
        <f t="shared" si="155"/>
        <v>0</v>
      </c>
      <c r="EF171">
        <f t="shared" si="155"/>
        <v>0</v>
      </c>
      <c r="EG171">
        <f t="shared" si="155"/>
        <v>0</v>
      </c>
      <c r="EH171">
        <v>1</v>
      </c>
      <c r="EI171">
        <f t="shared" si="152"/>
        <v>1</v>
      </c>
      <c r="EJ171">
        <v>4</v>
      </c>
      <c r="EK171">
        <v>2</v>
      </c>
      <c r="EL171">
        <v>5</v>
      </c>
      <c r="EM171">
        <v>4</v>
      </c>
      <c r="EN171">
        <v>4</v>
      </c>
      <c r="EO171">
        <v>4</v>
      </c>
      <c r="EP171">
        <v>4</v>
      </c>
      <c r="EQ171">
        <v>1</v>
      </c>
      <c r="ER171">
        <v>1</v>
      </c>
      <c r="ES171">
        <v>2</v>
      </c>
      <c r="ET171">
        <v>5</v>
      </c>
      <c r="EU171">
        <v>2</v>
      </c>
      <c r="EV171">
        <v>1</v>
      </c>
      <c r="EW171">
        <v>4</v>
      </c>
      <c r="EX171">
        <v>4</v>
      </c>
      <c r="EY171">
        <f t="shared" si="153"/>
        <v>0</v>
      </c>
      <c r="EZ171">
        <f t="shared" si="153"/>
        <v>0</v>
      </c>
      <c r="FA171">
        <f t="shared" si="153"/>
        <v>0</v>
      </c>
      <c r="FB171">
        <f t="shared" si="108"/>
        <v>0</v>
      </c>
      <c r="FC171">
        <f t="shared" si="105"/>
        <v>1</v>
      </c>
      <c r="FD171">
        <f t="shared" si="105"/>
        <v>0</v>
      </c>
    </row>
    <row r="172" spans="1:160" x14ac:dyDescent="0.35">
      <c r="A172" t="s">
        <v>298</v>
      </c>
      <c r="B172">
        <v>40.551605219999999</v>
      </c>
      <c r="C172">
        <v>-74.463699340000005</v>
      </c>
      <c r="D172">
        <v>1</v>
      </c>
      <c r="E172">
        <f t="shared" si="109"/>
        <v>1</v>
      </c>
      <c r="F172">
        <v>6</v>
      </c>
      <c r="G172" t="s">
        <v>196</v>
      </c>
      <c r="H172">
        <f t="shared" si="110"/>
        <v>0</v>
      </c>
      <c r="I172">
        <f t="shared" si="111"/>
        <v>1</v>
      </c>
      <c r="J172">
        <f t="shared" si="112"/>
        <v>0</v>
      </c>
      <c r="K172">
        <f t="shared" si="113"/>
        <v>1</v>
      </c>
      <c r="L172">
        <f t="shared" si="114"/>
        <v>1</v>
      </c>
      <c r="M172">
        <f t="shared" si="115"/>
        <v>1</v>
      </c>
      <c r="N172">
        <f t="shared" si="116"/>
        <v>0</v>
      </c>
      <c r="O172">
        <f t="shared" si="117"/>
        <v>0</v>
      </c>
      <c r="P172">
        <v>3</v>
      </c>
      <c r="Q172">
        <v>3</v>
      </c>
      <c r="R172">
        <v>2</v>
      </c>
      <c r="S172">
        <v>2</v>
      </c>
      <c r="T172">
        <v>4</v>
      </c>
      <c r="U172">
        <v>3</v>
      </c>
      <c r="V172">
        <v>2</v>
      </c>
      <c r="W172">
        <v>4</v>
      </c>
      <c r="X172">
        <v>3</v>
      </c>
      <c r="Y172">
        <v>4</v>
      </c>
      <c r="Z172">
        <v>4</v>
      </c>
      <c r="AA172">
        <v>1</v>
      </c>
      <c r="AB172">
        <f t="shared" si="118"/>
        <v>1</v>
      </c>
      <c r="AC172">
        <v>2</v>
      </c>
      <c r="AD172">
        <f t="shared" si="119"/>
        <v>0</v>
      </c>
      <c r="AE172">
        <f t="shared" si="120"/>
        <v>1</v>
      </c>
      <c r="AF172">
        <f t="shared" si="121"/>
        <v>0</v>
      </c>
      <c r="AG172">
        <f t="shared" si="122"/>
        <v>0</v>
      </c>
      <c r="AH172">
        <f t="shared" si="123"/>
        <v>0</v>
      </c>
      <c r="AI172">
        <f t="shared" si="124"/>
        <v>0</v>
      </c>
      <c r="AJ172">
        <v>1</v>
      </c>
      <c r="AK172">
        <f t="shared" si="125"/>
        <v>1</v>
      </c>
      <c r="AL172">
        <v>15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f t="shared" si="126"/>
        <v>0</v>
      </c>
      <c r="BA172">
        <f t="shared" si="127"/>
        <v>0</v>
      </c>
      <c r="BB172">
        <f t="shared" si="128"/>
        <v>0</v>
      </c>
      <c r="BC172">
        <f t="shared" si="129"/>
        <v>0</v>
      </c>
      <c r="BD172">
        <f t="shared" si="130"/>
        <v>0</v>
      </c>
      <c r="BE172">
        <f t="shared" si="131"/>
        <v>0</v>
      </c>
      <c r="BF172">
        <f t="shared" si="132"/>
        <v>0</v>
      </c>
      <c r="BG172">
        <f t="shared" si="133"/>
        <v>0</v>
      </c>
      <c r="BH172">
        <f t="shared" si="134"/>
        <v>0</v>
      </c>
      <c r="BI172">
        <f t="shared" si="135"/>
        <v>0</v>
      </c>
      <c r="BJ172">
        <f t="shared" si="136"/>
        <v>0</v>
      </c>
      <c r="BK172">
        <f t="shared" si="137"/>
        <v>0</v>
      </c>
      <c r="BL172">
        <f t="shared" si="138"/>
        <v>0</v>
      </c>
      <c r="BM172">
        <f t="shared" si="139"/>
        <v>0</v>
      </c>
      <c r="BN172">
        <f t="shared" si="140"/>
        <v>1</v>
      </c>
      <c r="BO172">
        <f t="shared" si="141"/>
        <v>0</v>
      </c>
      <c r="BP172">
        <f t="shared" si="142"/>
        <v>0</v>
      </c>
      <c r="BQ172">
        <f t="shared" si="143"/>
        <v>0</v>
      </c>
      <c r="BR172">
        <v>3</v>
      </c>
      <c r="BS172">
        <v>3</v>
      </c>
      <c r="BT172">
        <v>3</v>
      </c>
      <c r="BU172">
        <v>3</v>
      </c>
      <c r="BV172">
        <v>5</v>
      </c>
      <c r="BW172">
        <v>3</v>
      </c>
      <c r="BX172">
        <v>4</v>
      </c>
      <c r="BY172">
        <v>3</v>
      </c>
      <c r="BZ172">
        <v>4</v>
      </c>
      <c r="CA172">
        <v>5</v>
      </c>
      <c r="CB172">
        <v>3</v>
      </c>
      <c r="CC172">
        <v>4</v>
      </c>
      <c r="CD172">
        <v>1</v>
      </c>
      <c r="CE172">
        <f t="shared" si="144"/>
        <v>1</v>
      </c>
      <c r="CF172">
        <f t="shared" si="145"/>
        <v>0</v>
      </c>
      <c r="CG172">
        <f t="shared" si="146"/>
        <v>0</v>
      </c>
      <c r="CH172">
        <f t="shared" si="147"/>
        <v>0</v>
      </c>
      <c r="CI172">
        <f t="shared" si="148"/>
        <v>0</v>
      </c>
      <c r="CJ172">
        <f t="shared" si="149"/>
        <v>0</v>
      </c>
      <c r="CL172">
        <v>5</v>
      </c>
      <c r="CM172">
        <v>3</v>
      </c>
      <c r="CN172">
        <v>3</v>
      </c>
      <c r="CO172">
        <v>4</v>
      </c>
      <c r="CP172">
        <v>3</v>
      </c>
      <c r="CQ172">
        <v>4</v>
      </c>
      <c r="CR172">
        <v>1</v>
      </c>
      <c r="CS172">
        <v>2</v>
      </c>
      <c r="CT172">
        <v>3</v>
      </c>
      <c r="CU172">
        <v>4</v>
      </c>
      <c r="CV172">
        <v>6</v>
      </c>
      <c r="CW172">
        <v>7</v>
      </c>
      <c r="CX172">
        <v>0</v>
      </c>
      <c r="CY172">
        <v>0</v>
      </c>
      <c r="CZ172">
        <v>0</v>
      </c>
      <c r="DA172">
        <v>0</v>
      </c>
      <c r="DB172">
        <f t="shared" si="150"/>
        <v>1</v>
      </c>
      <c r="DC172">
        <f t="shared" si="150"/>
        <v>1</v>
      </c>
      <c r="DD172">
        <f t="shared" si="150"/>
        <v>1</v>
      </c>
      <c r="DE172">
        <f t="shared" si="106"/>
        <v>1</v>
      </c>
      <c r="DF172">
        <f t="shared" si="103"/>
        <v>0</v>
      </c>
      <c r="DG172">
        <f t="shared" si="103"/>
        <v>1</v>
      </c>
      <c r="DH172">
        <f t="shared" si="103"/>
        <v>1</v>
      </c>
      <c r="DI172">
        <f t="shared" si="103"/>
        <v>0</v>
      </c>
      <c r="DJ172">
        <f t="shared" si="154"/>
        <v>0</v>
      </c>
      <c r="DK172">
        <f t="shared" si="154"/>
        <v>0</v>
      </c>
      <c r="DL172">
        <f t="shared" si="154"/>
        <v>0</v>
      </c>
      <c r="DM172">
        <v>1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f t="shared" si="151"/>
        <v>1</v>
      </c>
      <c r="DX172">
        <f t="shared" si="151"/>
        <v>0</v>
      </c>
      <c r="DY172">
        <f t="shared" si="151"/>
        <v>0</v>
      </c>
      <c r="DZ172">
        <f t="shared" si="107"/>
        <v>0</v>
      </c>
      <c r="EA172">
        <f t="shared" si="104"/>
        <v>0</v>
      </c>
      <c r="EB172">
        <f t="shared" si="104"/>
        <v>0</v>
      </c>
      <c r="EC172">
        <f t="shared" si="104"/>
        <v>0</v>
      </c>
      <c r="ED172">
        <f t="shared" si="104"/>
        <v>0</v>
      </c>
      <c r="EE172">
        <f t="shared" si="155"/>
        <v>0</v>
      </c>
      <c r="EF172">
        <f t="shared" si="155"/>
        <v>0</v>
      </c>
      <c r="EG172">
        <f t="shared" si="155"/>
        <v>0</v>
      </c>
      <c r="EH172">
        <v>2</v>
      </c>
      <c r="EI172">
        <f t="shared" si="152"/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f t="shared" si="153"/>
        <v>1</v>
      </c>
      <c r="EZ172">
        <f t="shared" si="153"/>
        <v>0</v>
      </c>
      <c r="FA172">
        <f t="shared" si="153"/>
        <v>0</v>
      </c>
      <c r="FB172">
        <f t="shared" si="108"/>
        <v>0</v>
      </c>
      <c r="FC172">
        <f t="shared" si="105"/>
        <v>0</v>
      </c>
      <c r="FD172">
        <f t="shared" si="105"/>
        <v>0</v>
      </c>
    </row>
    <row r="173" spans="1:160" x14ac:dyDescent="0.35">
      <c r="A173" t="s">
        <v>299</v>
      </c>
      <c r="B173">
        <v>37.751007080000001</v>
      </c>
      <c r="C173">
        <v>-97.821998600000001</v>
      </c>
      <c r="D173">
        <v>1</v>
      </c>
      <c r="E173">
        <f t="shared" si="109"/>
        <v>1</v>
      </c>
      <c r="F173">
        <v>6</v>
      </c>
      <c r="G173" t="s">
        <v>300</v>
      </c>
      <c r="H173">
        <f t="shared" si="110"/>
        <v>0</v>
      </c>
      <c r="I173">
        <f t="shared" si="111"/>
        <v>0</v>
      </c>
      <c r="J173">
        <f t="shared" si="112"/>
        <v>1</v>
      </c>
      <c r="K173">
        <f t="shared" si="113"/>
        <v>0</v>
      </c>
      <c r="L173">
        <f t="shared" si="114"/>
        <v>1</v>
      </c>
      <c r="M173">
        <f t="shared" si="115"/>
        <v>0</v>
      </c>
      <c r="N173">
        <f t="shared" si="116"/>
        <v>1</v>
      </c>
      <c r="O173">
        <f t="shared" si="117"/>
        <v>0</v>
      </c>
      <c r="P173">
        <v>2</v>
      </c>
      <c r="Q173">
        <v>4</v>
      </c>
      <c r="R173">
        <v>1</v>
      </c>
      <c r="S173">
        <v>3</v>
      </c>
      <c r="T173">
        <v>5</v>
      </c>
      <c r="U173">
        <v>4</v>
      </c>
      <c r="V173">
        <v>1</v>
      </c>
      <c r="W173">
        <v>4</v>
      </c>
      <c r="X173">
        <v>1</v>
      </c>
      <c r="Y173">
        <v>4</v>
      </c>
      <c r="Z173">
        <v>5</v>
      </c>
      <c r="AA173">
        <v>1</v>
      </c>
      <c r="AB173">
        <f t="shared" si="118"/>
        <v>1</v>
      </c>
      <c r="AC173">
        <v>2</v>
      </c>
      <c r="AD173">
        <f t="shared" si="119"/>
        <v>0</v>
      </c>
      <c r="AE173">
        <f t="shared" si="120"/>
        <v>1</v>
      </c>
      <c r="AF173">
        <f t="shared" si="121"/>
        <v>0</v>
      </c>
      <c r="AG173">
        <f t="shared" si="122"/>
        <v>0</v>
      </c>
      <c r="AH173">
        <f t="shared" si="123"/>
        <v>0</v>
      </c>
      <c r="AI173">
        <f t="shared" si="124"/>
        <v>0</v>
      </c>
      <c r="AJ173">
        <v>1</v>
      </c>
      <c r="AK173">
        <f t="shared" si="125"/>
        <v>1</v>
      </c>
      <c r="AL173">
        <v>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f t="shared" si="126"/>
        <v>0</v>
      </c>
      <c r="BA173">
        <f t="shared" si="127"/>
        <v>0</v>
      </c>
      <c r="BB173">
        <f t="shared" si="128"/>
        <v>0</v>
      </c>
      <c r="BC173">
        <f t="shared" si="129"/>
        <v>0</v>
      </c>
      <c r="BD173">
        <f t="shared" si="130"/>
        <v>0</v>
      </c>
      <c r="BE173">
        <f t="shared" si="131"/>
        <v>0</v>
      </c>
      <c r="BF173">
        <f t="shared" si="132"/>
        <v>0</v>
      </c>
      <c r="BG173">
        <f t="shared" si="133"/>
        <v>0</v>
      </c>
      <c r="BH173">
        <f t="shared" si="134"/>
        <v>0</v>
      </c>
      <c r="BI173">
        <f t="shared" si="135"/>
        <v>0</v>
      </c>
      <c r="BJ173">
        <f t="shared" si="136"/>
        <v>0</v>
      </c>
      <c r="BK173">
        <f t="shared" si="137"/>
        <v>0</v>
      </c>
      <c r="BL173">
        <f t="shared" si="138"/>
        <v>0</v>
      </c>
      <c r="BM173">
        <f t="shared" si="139"/>
        <v>0</v>
      </c>
      <c r="BN173">
        <f t="shared" si="140"/>
        <v>1</v>
      </c>
      <c r="BO173">
        <f t="shared" si="141"/>
        <v>0</v>
      </c>
      <c r="BP173">
        <f t="shared" si="142"/>
        <v>0</v>
      </c>
      <c r="BQ173">
        <f t="shared" si="143"/>
        <v>0</v>
      </c>
      <c r="BR173">
        <v>1</v>
      </c>
      <c r="BS173">
        <v>3</v>
      </c>
      <c r="BT173">
        <v>1</v>
      </c>
      <c r="BU173">
        <v>2</v>
      </c>
      <c r="BV173">
        <v>3</v>
      </c>
      <c r="BW173">
        <v>2</v>
      </c>
      <c r="BX173">
        <v>4</v>
      </c>
      <c r="BY173">
        <v>4</v>
      </c>
      <c r="BZ173">
        <v>3</v>
      </c>
      <c r="CA173">
        <v>5</v>
      </c>
      <c r="CB173">
        <v>2</v>
      </c>
      <c r="CC173">
        <v>1</v>
      </c>
      <c r="CD173">
        <v>2</v>
      </c>
      <c r="CE173">
        <f t="shared" si="144"/>
        <v>0</v>
      </c>
      <c r="CF173">
        <f t="shared" si="145"/>
        <v>1</v>
      </c>
      <c r="CG173">
        <f t="shared" si="146"/>
        <v>0</v>
      </c>
      <c r="CH173">
        <f t="shared" si="147"/>
        <v>0</v>
      </c>
      <c r="CI173">
        <f t="shared" si="148"/>
        <v>0</v>
      </c>
      <c r="CJ173">
        <f t="shared" si="149"/>
        <v>0</v>
      </c>
      <c r="CL173">
        <v>5</v>
      </c>
      <c r="CM173">
        <v>3</v>
      </c>
      <c r="CN173">
        <v>1</v>
      </c>
      <c r="CO173">
        <v>5</v>
      </c>
      <c r="CP173">
        <v>3</v>
      </c>
      <c r="CQ173">
        <v>3</v>
      </c>
      <c r="CR173">
        <v>1</v>
      </c>
      <c r="CS173">
        <v>2</v>
      </c>
      <c r="CT173">
        <v>3</v>
      </c>
      <c r="CU173">
        <v>4</v>
      </c>
      <c r="CV173">
        <v>5</v>
      </c>
      <c r="CW173">
        <v>6</v>
      </c>
      <c r="CX173">
        <v>7</v>
      </c>
      <c r="CY173">
        <v>0</v>
      </c>
      <c r="CZ173">
        <v>0</v>
      </c>
      <c r="DA173">
        <v>0</v>
      </c>
      <c r="DB173">
        <f t="shared" si="150"/>
        <v>1</v>
      </c>
      <c r="DC173">
        <f t="shared" si="150"/>
        <v>1</v>
      </c>
      <c r="DD173">
        <f t="shared" si="150"/>
        <v>1</v>
      </c>
      <c r="DE173">
        <f t="shared" si="106"/>
        <v>1</v>
      </c>
      <c r="DF173">
        <f t="shared" si="103"/>
        <v>1</v>
      </c>
      <c r="DG173">
        <f t="shared" si="103"/>
        <v>1</v>
      </c>
      <c r="DH173">
        <f t="shared" si="103"/>
        <v>1</v>
      </c>
      <c r="DI173">
        <f t="shared" si="103"/>
        <v>0</v>
      </c>
      <c r="DJ173">
        <f t="shared" si="154"/>
        <v>0</v>
      </c>
      <c r="DK173">
        <f t="shared" si="154"/>
        <v>0</v>
      </c>
      <c r="DL173">
        <f t="shared" si="154"/>
        <v>0</v>
      </c>
      <c r="DM173">
        <v>1</v>
      </c>
      <c r="DN173">
        <v>3</v>
      </c>
      <c r="DO173">
        <v>5</v>
      </c>
      <c r="DP173">
        <v>7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f t="shared" si="151"/>
        <v>1</v>
      </c>
      <c r="DX173">
        <f t="shared" si="151"/>
        <v>0</v>
      </c>
      <c r="DY173">
        <f t="shared" si="151"/>
        <v>1</v>
      </c>
      <c r="DZ173">
        <f t="shared" si="107"/>
        <v>0</v>
      </c>
      <c r="EA173">
        <f t="shared" si="104"/>
        <v>1</v>
      </c>
      <c r="EB173">
        <f t="shared" si="104"/>
        <v>0</v>
      </c>
      <c r="EC173">
        <f t="shared" si="104"/>
        <v>1</v>
      </c>
      <c r="ED173">
        <f t="shared" si="104"/>
        <v>0</v>
      </c>
      <c r="EE173">
        <f t="shared" si="155"/>
        <v>0</v>
      </c>
      <c r="EF173">
        <f t="shared" si="155"/>
        <v>0</v>
      </c>
      <c r="EG173">
        <f t="shared" si="155"/>
        <v>0</v>
      </c>
      <c r="EH173">
        <v>1</v>
      </c>
      <c r="EI173">
        <f t="shared" si="152"/>
        <v>1</v>
      </c>
      <c r="EJ173">
        <v>3</v>
      </c>
      <c r="EK173">
        <v>3</v>
      </c>
      <c r="EL173">
        <v>2</v>
      </c>
      <c r="EM173">
        <v>3</v>
      </c>
      <c r="EN173">
        <v>5</v>
      </c>
      <c r="EO173">
        <v>1</v>
      </c>
      <c r="EP173">
        <v>5</v>
      </c>
      <c r="EQ173">
        <v>2</v>
      </c>
      <c r="ER173">
        <v>2</v>
      </c>
      <c r="ES173">
        <v>2</v>
      </c>
      <c r="ET173">
        <v>5</v>
      </c>
      <c r="EU173">
        <v>3</v>
      </c>
      <c r="EV173">
        <v>1</v>
      </c>
      <c r="EW173">
        <v>1</v>
      </c>
      <c r="EX173" t="s">
        <v>77</v>
      </c>
      <c r="EY173">
        <f t="shared" si="153"/>
        <v>0</v>
      </c>
      <c r="EZ173">
        <f t="shared" si="153"/>
        <v>0</v>
      </c>
      <c r="FA173">
        <f t="shared" si="153"/>
        <v>1</v>
      </c>
      <c r="FB173">
        <f t="shared" si="108"/>
        <v>1</v>
      </c>
      <c r="FC173">
        <f t="shared" si="105"/>
        <v>1</v>
      </c>
      <c r="FD173">
        <f t="shared" si="105"/>
        <v>0</v>
      </c>
    </row>
    <row r="174" spans="1:160" x14ac:dyDescent="0.35">
      <c r="A174" t="s">
        <v>301</v>
      </c>
      <c r="B174">
        <v>39.71459961</v>
      </c>
      <c r="C174">
        <v>-75.217903140000004</v>
      </c>
      <c r="D174">
        <v>1</v>
      </c>
      <c r="E174">
        <f t="shared" si="109"/>
        <v>1</v>
      </c>
      <c r="F174">
        <v>4</v>
      </c>
      <c r="G174" t="s">
        <v>104</v>
      </c>
      <c r="H174">
        <f t="shared" si="110"/>
        <v>0</v>
      </c>
      <c r="I174">
        <f t="shared" si="111"/>
        <v>0</v>
      </c>
      <c r="J174">
        <f t="shared" si="112"/>
        <v>0</v>
      </c>
      <c r="K174">
        <f t="shared" si="113"/>
        <v>1</v>
      </c>
      <c r="L174">
        <f t="shared" si="114"/>
        <v>0</v>
      </c>
      <c r="M174">
        <f t="shared" si="115"/>
        <v>1</v>
      </c>
      <c r="N174">
        <f t="shared" si="116"/>
        <v>0</v>
      </c>
      <c r="O174">
        <f t="shared" si="117"/>
        <v>0</v>
      </c>
      <c r="P174">
        <v>4</v>
      </c>
      <c r="Q174">
        <v>5</v>
      </c>
      <c r="R174">
        <v>4</v>
      </c>
      <c r="S174">
        <v>3</v>
      </c>
      <c r="T174">
        <v>5</v>
      </c>
      <c r="U174">
        <v>4</v>
      </c>
      <c r="V174">
        <v>5</v>
      </c>
      <c r="W174">
        <v>5</v>
      </c>
      <c r="X174">
        <v>4</v>
      </c>
      <c r="Y174">
        <v>4</v>
      </c>
      <c r="Z174">
        <v>5</v>
      </c>
      <c r="AA174">
        <v>1</v>
      </c>
      <c r="AB174">
        <f t="shared" si="118"/>
        <v>1</v>
      </c>
      <c r="AC174" t="s">
        <v>92</v>
      </c>
      <c r="AD174">
        <f t="shared" si="119"/>
        <v>1</v>
      </c>
      <c r="AE174">
        <f t="shared" si="120"/>
        <v>1</v>
      </c>
      <c r="AF174">
        <f t="shared" si="121"/>
        <v>1</v>
      </c>
      <c r="AG174">
        <f t="shared" si="122"/>
        <v>1</v>
      </c>
      <c r="AH174">
        <f t="shared" si="123"/>
        <v>0</v>
      </c>
      <c r="AI174">
        <f t="shared" si="124"/>
        <v>0</v>
      </c>
      <c r="AJ174">
        <v>1</v>
      </c>
      <c r="AK174">
        <f t="shared" si="125"/>
        <v>1</v>
      </c>
      <c r="AL174">
        <v>2</v>
      </c>
      <c r="AM174">
        <v>6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f t="shared" si="126"/>
        <v>0</v>
      </c>
      <c r="BA174">
        <f t="shared" si="127"/>
        <v>1</v>
      </c>
      <c r="BB174">
        <f t="shared" si="128"/>
        <v>0</v>
      </c>
      <c r="BC174">
        <f t="shared" si="129"/>
        <v>0</v>
      </c>
      <c r="BD174">
        <f t="shared" si="130"/>
        <v>0</v>
      </c>
      <c r="BE174">
        <f t="shared" si="131"/>
        <v>1</v>
      </c>
      <c r="BF174">
        <f t="shared" si="132"/>
        <v>0</v>
      </c>
      <c r="BG174">
        <f t="shared" si="133"/>
        <v>0</v>
      </c>
      <c r="BH174">
        <f t="shared" si="134"/>
        <v>0</v>
      </c>
      <c r="BI174">
        <f t="shared" si="135"/>
        <v>0</v>
      </c>
      <c r="BJ174">
        <f t="shared" si="136"/>
        <v>0</v>
      </c>
      <c r="BK174">
        <f t="shared" si="137"/>
        <v>0</v>
      </c>
      <c r="BL174">
        <f t="shared" si="138"/>
        <v>0</v>
      </c>
      <c r="BM174">
        <f t="shared" si="139"/>
        <v>0</v>
      </c>
      <c r="BN174">
        <f t="shared" si="140"/>
        <v>0</v>
      </c>
      <c r="BO174">
        <f t="shared" si="141"/>
        <v>0</v>
      </c>
      <c r="BP174">
        <f t="shared" si="142"/>
        <v>0</v>
      </c>
      <c r="BQ174">
        <f t="shared" si="143"/>
        <v>0</v>
      </c>
      <c r="BR174">
        <v>1</v>
      </c>
      <c r="BS174">
        <v>2</v>
      </c>
      <c r="BT174">
        <v>2</v>
      </c>
      <c r="BU174">
        <v>1</v>
      </c>
      <c r="BV174">
        <v>3</v>
      </c>
      <c r="BW174">
        <v>2</v>
      </c>
      <c r="BX174">
        <v>3</v>
      </c>
      <c r="BY174">
        <v>2</v>
      </c>
      <c r="BZ174">
        <v>3</v>
      </c>
      <c r="CA174">
        <v>1</v>
      </c>
      <c r="CB174">
        <v>2</v>
      </c>
      <c r="CC174">
        <v>3</v>
      </c>
      <c r="CD174" t="s">
        <v>111</v>
      </c>
      <c r="CE174">
        <f t="shared" si="144"/>
        <v>1</v>
      </c>
      <c r="CF174">
        <f t="shared" si="145"/>
        <v>0</v>
      </c>
      <c r="CG174">
        <f t="shared" si="146"/>
        <v>1</v>
      </c>
      <c r="CH174">
        <f t="shared" si="147"/>
        <v>0</v>
      </c>
      <c r="CI174">
        <f t="shared" si="148"/>
        <v>0</v>
      </c>
      <c r="CJ174">
        <f t="shared" si="149"/>
        <v>0</v>
      </c>
      <c r="CL174">
        <v>3</v>
      </c>
      <c r="CM174">
        <v>3</v>
      </c>
      <c r="CN174">
        <v>4</v>
      </c>
      <c r="CO174">
        <v>4</v>
      </c>
      <c r="CP174">
        <v>4</v>
      </c>
      <c r="CQ174">
        <v>5</v>
      </c>
      <c r="CR174">
        <v>1</v>
      </c>
      <c r="CS174">
        <v>3</v>
      </c>
      <c r="CT174">
        <v>7</v>
      </c>
      <c r="CU174">
        <v>9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f t="shared" si="150"/>
        <v>1</v>
      </c>
      <c r="DC174">
        <f t="shared" si="150"/>
        <v>0</v>
      </c>
      <c r="DD174">
        <f t="shared" si="150"/>
        <v>1</v>
      </c>
      <c r="DE174">
        <f t="shared" si="106"/>
        <v>0</v>
      </c>
      <c r="DF174">
        <f t="shared" si="103"/>
        <v>0</v>
      </c>
      <c r="DG174">
        <f t="shared" si="103"/>
        <v>0</v>
      </c>
      <c r="DH174">
        <f t="shared" si="103"/>
        <v>1</v>
      </c>
      <c r="DI174">
        <f t="shared" si="103"/>
        <v>0</v>
      </c>
      <c r="DJ174">
        <f t="shared" si="154"/>
        <v>1</v>
      </c>
      <c r="DK174">
        <f t="shared" si="154"/>
        <v>0</v>
      </c>
      <c r="DL174">
        <f t="shared" si="154"/>
        <v>0</v>
      </c>
      <c r="DM174">
        <v>1</v>
      </c>
      <c r="DN174">
        <v>2</v>
      </c>
      <c r="DO174">
        <v>3</v>
      </c>
      <c r="DP174">
        <v>6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f t="shared" si="151"/>
        <v>1</v>
      </c>
      <c r="DX174">
        <f t="shared" si="151"/>
        <v>1</v>
      </c>
      <c r="DY174">
        <f t="shared" si="151"/>
        <v>1</v>
      </c>
      <c r="DZ174">
        <f t="shared" si="107"/>
        <v>0</v>
      </c>
      <c r="EA174">
        <f t="shared" si="104"/>
        <v>0</v>
      </c>
      <c r="EB174">
        <f t="shared" si="104"/>
        <v>1</v>
      </c>
      <c r="EC174">
        <f t="shared" si="104"/>
        <v>0</v>
      </c>
      <c r="ED174">
        <f t="shared" si="104"/>
        <v>0</v>
      </c>
      <c r="EE174">
        <f t="shared" si="155"/>
        <v>0</v>
      </c>
      <c r="EF174">
        <f t="shared" si="155"/>
        <v>0</v>
      </c>
      <c r="EG174">
        <f t="shared" si="155"/>
        <v>0</v>
      </c>
      <c r="EH174">
        <v>1</v>
      </c>
      <c r="EI174">
        <f t="shared" si="152"/>
        <v>1</v>
      </c>
      <c r="EJ174">
        <v>2</v>
      </c>
      <c r="EK174">
        <v>2</v>
      </c>
      <c r="EL174">
        <v>2</v>
      </c>
      <c r="EM174">
        <v>1</v>
      </c>
      <c r="EN174">
        <v>4</v>
      </c>
      <c r="EO174">
        <v>4</v>
      </c>
      <c r="EP174">
        <v>2</v>
      </c>
      <c r="EQ174">
        <v>2</v>
      </c>
      <c r="ER174">
        <v>3</v>
      </c>
      <c r="ES174">
        <v>3</v>
      </c>
      <c r="ET174">
        <v>1</v>
      </c>
      <c r="EU174">
        <v>3</v>
      </c>
      <c r="EV174">
        <v>3</v>
      </c>
      <c r="EW174">
        <v>3</v>
      </c>
      <c r="EX174">
        <v>2</v>
      </c>
      <c r="EY174">
        <f t="shared" si="153"/>
        <v>0</v>
      </c>
      <c r="EZ174">
        <f t="shared" si="153"/>
        <v>0</v>
      </c>
      <c r="FA174">
        <f t="shared" si="153"/>
        <v>1</v>
      </c>
      <c r="FB174">
        <f t="shared" si="108"/>
        <v>0</v>
      </c>
      <c r="FC174">
        <f t="shared" si="105"/>
        <v>0</v>
      </c>
      <c r="FD174">
        <f t="shared" si="105"/>
        <v>0</v>
      </c>
    </row>
    <row r="175" spans="1:160" x14ac:dyDescent="0.35">
      <c r="A175" t="s">
        <v>302</v>
      </c>
      <c r="B175">
        <v>27.07749939</v>
      </c>
      <c r="C175">
        <v>-80.258697510000005</v>
      </c>
      <c r="D175">
        <v>1</v>
      </c>
      <c r="E175">
        <f t="shared" si="109"/>
        <v>1</v>
      </c>
      <c r="F175">
        <v>6</v>
      </c>
      <c r="G175" t="s">
        <v>143</v>
      </c>
      <c r="H175">
        <f t="shared" si="110"/>
        <v>1</v>
      </c>
      <c r="I175">
        <f t="shared" si="111"/>
        <v>1</v>
      </c>
      <c r="J175">
        <f t="shared" si="112"/>
        <v>0</v>
      </c>
      <c r="K175">
        <f t="shared" si="113"/>
        <v>1</v>
      </c>
      <c r="L175">
        <f t="shared" si="114"/>
        <v>1</v>
      </c>
      <c r="M175">
        <f t="shared" si="115"/>
        <v>1</v>
      </c>
      <c r="N175">
        <f t="shared" si="116"/>
        <v>0</v>
      </c>
      <c r="O175">
        <f t="shared" si="117"/>
        <v>0</v>
      </c>
      <c r="P175">
        <v>1</v>
      </c>
      <c r="Q175">
        <v>2</v>
      </c>
      <c r="R175">
        <v>1</v>
      </c>
      <c r="S175">
        <v>1</v>
      </c>
      <c r="T175">
        <v>5</v>
      </c>
      <c r="U175">
        <v>5</v>
      </c>
      <c r="V175">
        <v>1</v>
      </c>
      <c r="W175">
        <v>3</v>
      </c>
      <c r="X175">
        <v>2</v>
      </c>
      <c r="Y175">
        <v>2</v>
      </c>
      <c r="Z175">
        <v>5</v>
      </c>
      <c r="AA175">
        <v>2</v>
      </c>
      <c r="AB175">
        <f t="shared" si="118"/>
        <v>0</v>
      </c>
      <c r="AC175">
        <v>0</v>
      </c>
      <c r="AD175">
        <f t="shared" si="119"/>
        <v>0</v>
      </c>
      <c r="AE175">
        <f t="shared" si="120"/>
        <v>0</v>
      </c>
      <c r="AF175">
        <f t="shared" si="121"/>
        <v>0</v>
      </c>
      <c r="AG175">
        <f t="shared" si="122"/>
        <v>0</v>
      </c>
      <c r="AH175">
        <f t="shared" si="123"/>
        <v>0</v>
      </c>
      <c r="AI175">
        <f t="shared" si="124"/>
        <v>0</v>
      </c>
      <c r="AJ175">
        <v>2</v>
      </c>
      <c r="AK175">
        <f t="shared" si="125"/>
        <v>0</v>
      </c>
      <c r="AL175">
        <v>18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f t="shared" si="126"/>
        <v>0</v>
      </c>
      <c r="BA175">
        <f t="shared" si="127"/>
        <v>0</v>
      </c>
      <c r="BB175">
        <f t="shared" si="128"/>
        <v>0</v>
      </c>
      <c r="BC175">
        <f t="shared" si="129"/>
        <v>0</v>
      </c>
      <c r="BD175">
        <f t="shared" si="130"/>
        <v>0</v>
      </c>
      <c r="BE175">
        <f t="shared" si="131"/>
        <v>0</v>
      </c>
      <c r="BF175">
        <f t="shared" si="132"/>
        <v>0</v>
      </c>
      <c r="BG175">
        <f t="shared" si="133"/>
        <v>0</v>
      </c>
      <c r="BH175">
        <f t="shared" si="134"/>
        <v>0</v>
      </c>
      <c r="BI175">
        <f t="shared" si="135"/>
        <v>0</v>
      </c>
      <c r="BJ175">
        <f t="shared" si="136"/>
        <v>0</v>
      </c>
      <c r="BK175">
        <f t="shared" si="137"/>
        <v>0</v>
      </c>
      <c r="BL175">
        <f t="shared" si="138"/>
        <v>0</v>
      </c>
      <c r="BM175">
        <f t="shared" si="139"/>
        <v>0</v>
      </c>
      <c r="BN175">
        <f t="shared" si="140"/>
        <v>0</v>
      </c>
      <c r="BO175">
        <f t="shared" si="141"/>
        <v>0</v>
      </c>
      <c r="BP175">
        <f t="shared" si="142"/>
        <v>0</v>
      </c>
      <c r="BQ175">
        <f t="shared" si="143"/>
        <v>1</v>
      </c>
      <c r="BR175">
        <v>2</v>
      </c>
      <c r="BS175">
        <v>2</v>
      </c>
      <c r="BT175">
        <v>1</v>
      </c>
      <c r="BU175">
        <v>1</v>
      </c>
      <c r="BV175">
        <v>1</v>
      </c>
      <c r="BW175">
        <v>2</v>
      </c>
      <c r="BX175">
        <v>2</v>
      </c>
      <c r="BY175">
        <v>4</v>
      </c>
      <c r="BZ175">
        <v>3</v>
      </c>
      <c r="CA175">
        <v>2</v>
      </c>
      <c r="CB175">
        <v>3</v>
      </c>
      <c r="CC175">
        <v>3</v>
      </c>
      <c r="CD175">
        <v>4</v>
      </c>
      <c r="CE175">
        <f t="shared" si="144"/>
        <v>0</v>
      </c>
      <c r="CF175">
        <f t="shared" si="145"/>
        <v>0</v>
      </c>
      <c r="CG175">
        <f t="shared" si="146"/>
        <v>0</v>
      </c>
      <c r="CH175">
        <f t="shared" si="147"/>
        <v>1</v>
      </c>
      <c r="CI175">
        <f t="shared" si="148"/>
        <v>0</v>
      </c>
      <c r="CJ175">
        <f t="shared" si="149"/>
        <v>0</v>
      </c>
      <c r="CL175">
        <v>3</v>
      </c>
      <c r="CM175">
        <v>2</v>
      </c>
      <c r="CN175">
        <v>1</v>
      </c>
      <c r="CO175">
        <v>5</v>
      </c>
      <c r="CP175">
        <v>1</v>
      </c>
      <c r="CQ175">
        <v>5</v>
      </c>
      <c r="CR175">
        <v>1</v>
      </c>
      <c r="CS175">
        <v>2</v>
      </c>
      <c r="CT175">
        <v>3</v>
      </c>
      <c r="CU175">
        <v>4</v>
      </c>
      <c r="CV175">
        <v>6</v>
      </c>
      <c r="CW175">
        <v>7</v>
      </c>
      <c r="CX175">
        <v>8</v>
      </c>
      <c r="CY175">
        <v>0</v>
      </c>
      <c r="CZ175">
        <v>0</v>
      </c>
      <c r="DA175">
        <v>0</v>
      </c>
      <c r="DB175">
        <f t="shared" si="150"/>
        <v>1</v>
      </c>
      <c r="DC175">
        <f t="shared" si="150"/>
        <v>1</v>
      </c>
      <c r="DD175">
        <f t="shared" si="150"/>
        <v>1</v>
      </c>
      <c r="DE175">
        <f t="shared" si="106"/>
        <v>1</v>
      </c>
      <c r="DF175">
        <f t="shared" si="103"/>
        <v>0</v>
      </c>
      <c r="DG175">
        <f t="shared" si="103"/>
        <v>1</v>
      </c>
      <c r="DH175">
        <f t="shared" si="103"/>
        <v>1</v>
      </c>
      <c r="DI175">
        <f t="shared" si="103"/>
        <v>1</v>
      </c>
      <c r="DJ175">
        <f t="shared" si="154"/>
        <v>0</v>
      </c>
      <c r="DK175">
        <f t="shared" si="154"/>
        <v>0</v>
      </c>
      <c r="DL175">
        <f t="shared" si="154"/>
        <v>0</v>
      </c>
      <c r="DM175">
        <v>11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f t="shared" si="151"/>
        <v>0</v>
      </c>
      <c r="DX175">
        <f t="shared" si="151"/>
        <v>0</v>
      </c>
      <c r="DY175">
        <f t="shared" si="151"/>
        <v>0</v>
      </c>
      <c r="DZ175">
        <f t="shared" si="107"/>
        <v>0</v>
      </c>
      <c r="EA175">
        <f t="shared" si="104"/>
        <v>0</v>
      </c>
      <c r="EB175">
        <f t="shared" si="104"/>
        <v>0</v>
      </c>
      <c r="EC175">
        <f t="shared" si="104"/>
        <v>0</v>
      </c>
      <c r="ED175">
        <f t="shared" si="104"/>
        <v>0</v>
      </c>
      <c r="EE175">
        <f t="shared" si="155"/>
        <v>0</v>
      </c>
      <c r="EF175">
        <f t="shared" si="155"/>
        <v>0</v>
      </c>
      <c r="EG175">
        <f t="shared" si="155"/>
        <v>1</v>
      </c>
      <c r="EH175">
        <v>2</v>
      </c>
      <c r="EI175">
        <f t="shared" si="152"/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f t="shared" si="153"/>
        <v>1</v>
      </c>
      <c r="EZ175">
        <f t="shared" si="153"/>
        <v>0</v>
      </c>
      <c r="FA175">
        <f t="shared" si="153"/>
        <v>0</v>
      </c>
      <c r="FB175">
        <f t="shared" si="108"/>
        <v>0</v>
      </c>
      <c r="FC175">
        <f t="shared" si="105"/>
        <v>0</v>
      </c>
      <c r="FD175">
        <f t="shared" si="105"/>
        <v>0</v>
      </c>
    </row>
    <row r="176" spans="1:160" x14ac:dyDescent="0.35">
      <c r="A176" t="s">
        <v>303</v>
      </c>
      <c r="B176">
        <v>39.110107419999999</v>
      </c>
      <c r="C176">
        <v>-94.305198669999996</v>
      </c>
      <c r="D176">
        <v>1</v>
      </c>
      <c r="E176">
        <f t="shared" si="109"/>
        <v>1</v>
      </c>
      <c r="F176">
        <v>5</v>
      </c>
      <c r="G176" t="s">
        <v>104</v>
      </c>
      <c r="H176">
        <f t="shared" si="110"/>
        <v>0</v>
      </c>
      <c r="I176">
        <f t="shared" si="111"/>
        <v>0</v>
      </c>
      <c r="J176">
        <f t="shared" si="112"/>
        <v>0</v>
      </c>
      <c r="K176">
        <f t="shared" si="113"/>
        <v>1</v>
      </c>
      <c r="L176">
        <f t="shared" si="114"/>
        <v>0</v>
      </c>
      <c r="M176">
        <f t="shared" si="115"/>
        <v>1</v>
      </c>
      <c r="N176">
        <f t="shared" si="116"/>
        <v>0</v>
      </c>
      <c r="O176">
        <f t="shared" si="117"/>
        <v>0</v>
      </c>
      <c r="P176">
        <v>4</v>
      </c>
      <c r="Q176">
        <v>4</v>
      </c>
      <c r="R176">
        <v>4</v>
      </c>
      <c r="S176">
        <v>1</v>
      </c>
      <c r="T176">
        <v>5</v>
      </c>
      <c r="U176">
        <v>1</v>
      </c>
      <c r="V176">
        <v>2</v>
      </c>
      <c r="W176">
        <v>2</v>
      </c>
      <c r="X176">
        <v>4</v>
      </c>
      <c r="Y176">
        <v>1</v>
      </c>
      <c r="Z176">
        <v>3</v>
      </c>
      <c r="AA176">
        <v>2</v>
      </c>
      <c r="AB176">
        <f t="shared" si="118"/>
        <v>0</v>
      </c>
      <c r="AC176">
        <v>0</v>
      </c>
      <c r="AD176">
        <f t="shared" si="119"/>
        <v>0</v>
      </c>
      <c r="AE176">
        <f t="shared" si="120"/>
        <v>0</v>
      </c>
      <c r="AF176">
        <f t="shared" si="121"/>
        <v>0</v>
      </c>
      <c r="AG176">
        <f t="shared" si="122"/>
        <v>0</v>
      </c>
      <c r="AH176">
        <f t="shared" si="123"/>
        <v>0</v>
      </c>
      <c r="AI176">
        <f t="shared" si="124"/>
        <v>0</v>
      </c>
      <c r="AJ176">
        <v>1</v>
      </c>
      <c r="AK176">
        <f t="shared" si="125"/>
        <v>1</v>
      </c>
      <c r="AL176">
        <v>7</v>
      </c>
      <c r="AM176">
        <v>15</v>
      </c>
      <c r="AN176">
        <v>16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f t="shared" si="126"/>
        <v>0</v>
      </c>
      <c r="BA176">
        <f t="shared" si="127"/>
        <v>0</v>
      </c>
      <c r="BB176">
        <f t="shared" si="128"/>
        <v>0</v>
      </c>
      <c r="BC176">
        <f t="shared" si="129"/>
        <v>0</v>
      </c>
      <c r="BD176">
        <f t="shared" si="130"/>
        <v>0</v>
      </c>
      <c r="BE176">
        <f t="shared" si="131"/>
        <v>0</v>
      </c>
      <c r="BF176">
        <f t="shared" si="132"/>
        <v>1</v>
      </c>
      <c r="BG176">
        <f t="shared" si="133"/>
        <v>0</v>
      </c>
      <c r="BH176">
        <f t="shared" si="134"/>
        <v>0</v>
      </c>
      <c r="BI176">
        <f t="shared" si="135"/>
        <v>0</v>
      </c>
      <c r="BJ176">
        <f t="shared" si="136"/>
        <v>0</v>
      </c>
      <c r="BK176">
        <f t="shared" si="137"/>
        <v>0</v>
      </c>
      <c r="BL176">
        <f t="shared" si="138"/>
        <v>0</v>
      </c>
      <c r="BM176">
        <f t="shared" si="139"/>
        <v>0</v>
      </c>
      <c r="BN176">
        <f t="shared" si="140"/>
        <v>1</v>
      </c>
      <c r="BO176">
        <f t="shared" si="141"/>
        <v>1</v>
      </c>
      <c r="BP176">
        <f t="shared" si="142"/>
        <v>0</v>
      </c>
      <c r="BQ176">
        <f t="shared" si="143"/>
        <v>0</v>
      </c>
      <c r="BR176">
        <v>5</v>
      </c>
      <c r="BS176">
        <v>2</v>
      </c>
      <c r="BT176">
        <v>2</v>
      </c>
      <c r="BU176">
        <v>1</v>
      </c>
      <c r="BV176">
        <v>2</v>
      </c>
      <c r="BW176">
        <v>2</v>
      </c>
      <c r="BX176">
        <v>5</v>
      </c>
      <c r="BY176">
        <v>2</v>
      </c>
      <c r="BZ176">
        <v>3</v>
      </c>
      <c r="CA176">
        <v>3</v>
      </c>
      <c r="CB176">
        <v>2</v>
      </c>
      <c r="CC176">
        <v>3</v>
      </c>
      <c r="CD176">
        <v>4</v>
      </c>
      <c r="CE176">
        <f t="shared" si="144"/>
        <v>0</v>
      </c>
      <c r="CF176">
        <f t="shared" si="145"/>
        <v>0</v>
      </c>
      <c r="CG176">
        <f t="shared" si="146"/>
        <v>0</v>
      </c>
      <c r="CH176">
        <f t="shared" si="147"/>
        <v>1</v>
      </c>
      <c r="CI176">
        <f t="shared" si="148"/>
        <v>0</v>
      </c>
      <c r="CJ176">
        <f t="shared" si="149"/>
        <v>0</v>
      </c>
      <c r="CL176">
        <v>5</v>
      </c>
      <c r="CM176">
        <v>4</v>
      </c>
      <c r="CN176">
        <v>2</v>
      </c>
      <c r="CO176">
        <v>5</v>
      </c>
      <c r="CP176">
        <v>1</v>
      </c>
      <c r="CQ176">
        <v>3</v>
      </c>
      <c r="CR176">
        <v>1</v>
      </c>
      <c r="CS176">
        <v>2</v>
      </c>
      <c r="CT176">
        <v>3</v>
      </c>
      <c r="CU176">
        <v>4</v>
      </c>
      <c r="CV176">
        <v>5</v>
      </c>
      <c r="CW176">
        <v>6</v>
      </c>
      <c r="CX176">
        <v>0</v>
      </c>
      <c r="CY176">
        <v>0</v>
      </c>
      <c r="CZ176">
        <v>0</v>
      </c>
      <c r="DA176">
        <v>0</v>
      </c>
      <c r="DB176">
        <f t="shared" si="150"/>
        <v>1</v>
      </c>
      <c r="DC176">
        <f t="shared" si="150"/>
        <v>1</v>
      </c>
      <c r="DD176">
        <f t="shared" si="150"/>
        <v>1</v>
      </c>
      <c r="DE176">
        <f t="shared" si="106"/>
        <v>1</v>
      </c>
      <c r="DF176">
        <f t="shared" si="103"/>
        <v>1</v>
      </c>
      <c r="DG176">
        <f t="shared" si="103"/>
        <v>1</v>
      </c>
      <c r="DH176">
        <f t="shared" si="103"/>
        <v>0</v>
      </c>
      <c r="DI176">
        <f t="shared" si="103"/>
        <v>0</v>
      </c>
      <c r="DJ176">
        <f t="shared" si="154"/>
        <v>0</v>
      </c>
      <c r="DK176">
        <f t="shared" si="154"/>
        <v>0</v>
      </c>
      <c r="DL176">
        <f t="shared" si="154"/>
        <v>0</v>
      </c>
      <c r="DM176">
        <v>1</v>
      </c>
      <c r="DN176">
        <v>2</v>
      </c>
      <c r="DO176">
        <v>3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f t="shared" si="151"/>
        <v>1</v>
      </c>
      <c r="DX176">
        <f t="shared" si="151"/>
        <v>1</v>
      </c>
      <c r="DY176">
        <f t="shared" si="151"/>
        <v>1</v>
      </c>
      <c r="DZ176">
        <f t="shared" si="107"/>
        <v>0</v>
      </c>
      <c r="EA176">
        <f t="shared" si="104"/>
        <v>0</v>
      </c>
      <c r="EB176">
        <f t="shared" si="104"/>
        <v>0</v>
      </c>
      <c r="EC176">
        <f t="shared" si="104"/>
        <v>0</v>
      </c>
      <c r="ED176">
        <f t="shared" si="104"/>
        <v>0</v>
      </c>
      <c r="EE176">
        <f t="shared" si="155"/>
        <v>0</v>
      </c>
      <c r="EF176">
        <f t="shared" si="155"/>
        <v>0</v>
      </c>
      <c r="EG176">
        <f t="shared" si="155"/>
        <v>0</v>
      </c>
      <c r="EH176">
        <v>2</v>
      </c>
      <c r="EI176">
        <f t="shared" si="152"/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f t="shared" si="153"/>
        <v>1</v>
      </c>
      <c r="EZ176">
        <f t="shared" si="153"/>
        <v>0</v>
      </c>
      <c r="FA176">
        <f t="shared" si="153"/>
        <v>0</v>
      </c>
      <c r="FB176">
        <f t="shared" si="108"/>
        <v>0</v>
      </c>
      <c r="FC176">
        <f t="shared" si="105"/>
        <v>0</v>
      </c>
      <c r="FD176">
        <f t="shared" si="105"/>
        <v>0</v>
      </c>
    </row>
    <row r="177" spans="1:160" x14ac:dyDescent="0.35">
      <c r="A177" t="s">
        <v>304</v>
      </c>
      <c r="B177">
        <v>30.3993988</v>
      </c>
      <c r="C177">
        <v>-84.17250061</v>
      </c>
      <c r="D177">
        <v>1</v>
      </c>
      <c r="E177">
        <f t="shared" si="109"/>
        <v>1</v>
      </c>
      <c r="F177">
        <v>2</v>
      </c>
      <c r="G177">
        <v>2</v>
      </c>
      <c r="H177">
        <f t="shared" si="110"/>
        <v>0</v>
      </c>
      <c r="I177">
        <f t="shared" si="111"/>
        <v>1</v>
      </c>
      <c r="J177">
        <f t="shared" si="112"/>
        <v>0</v>
      </c>
      <c r="K177">
        <f t="shared" si="113"/>
        <v>0</v>
      </c>
      <c r="L177">
        <f t="shared" si="114"/>
        <v>0</v>
      </c>
      <c r="M177">
        <f t="shared" si="115"/>
        <v>0</v>
      </c>
      <c r="N177">
        <f t="shared" si="116"/>
        <v>0</v>
      </c>
      <c r="O177">
        <f t="shared" si="117"/>
        <v>0</v>
      </c>
      <c r="P177">
        <v>3</v>
      </c>
      <c r="Q177">
        <v>3</v>
      </c>
      <c r="R177">
        <v>3</v>
      </c>
      <c r="S177">
        <v>3</v>
      </c>
      <c r="T177">
        <v>3</v>
      </c>
      <c r="U177">
        <v>3</v>
      </c>
      <c r="V177">
        <v>3</v>
      </c>
      <c r="W177">
        <v>3</v>
      </c>
      <c r="X177">
        <v>3</v>
      </c>
      <c r="Y177">
        <v>3</v>
      </c>
      <c r="Z177">
        <v>3</v>
      </c>
      <c r="AA177">
        <v>1</v>
      </c>
      <c r="AB177">
        <f t="shared" si="118"/>
        <v>1</v>
      </c>
      <c r="AC177">
        <v>2</v>
      </c>
      <c r="AD177">
        <f t="shared" si="119"/>
        <v>0</v>
      </c>
      <c r="AE177">
        <f t="shared" si="120"/>
        <v>1</v>
      </c>
      <c r="AF177">
        <f t="shared" si="121"/>
        <v>0</v>
      </c>
      <c r="AG177">
        <f t="shared" si="122"/>
        <v>0</v>
      </c>
      <c r="AH177">
        <f t="shared" si="123"/>
        <v>0</v>
      </c>
      <c r="AI177">
        <f t="shared" si="124"/>
        <v>0</v>
      </c>
      <c r="AJ177">
        <v>1</v>
      </c>
      <c r="AK177">
        <f t="shared" si="125"/>
        <v>1</v>
      </c>
      <c r="AL177">
        <v>3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f t="shared" si="126"/>
        <v>0</v>
      </c>
      <c r="BA177">
        <f t="shared" si="127"/>
        <v>0</v>
      </c>
      <c r="BB177">
        <f t="shared" si="128"/>
        <v>1</v>
      </c>
      <c r="BC177">
        <f t="shared" si="129"/>
        <v>0</v>
      </c>
      <c r="BD177">
        <f t="shared" si="130"/>
        <v>0</v>
      </c>
      <c r="BE177">
        <f t="shared" si="131"/>
        <v>0</v>
      </c>
      <c r="BF177">
        <f t="shared" si="132"/>
        <v>0</v>
      </c>
      <c r="BG177">
        <f t="shared" si="133"/>
        <v>0</v>
      </c>
      <c r="BH177">
        <f t="shared" si="134"/>
        <v>0</v>
      </c>
      <c r="BI177">
        <f t="shared" si="135"/>
        <v>0</v>
      </c>
      <c r="BJ177">
        <f t="shared" si="136"/>
        <v>0</v>
      </c>
      <c r="BK177">
        <f t="shared" si="137"/>
        <v>0</v>
      </c>
      <c r="BL177">
        <f t="shared" si="138"/>
        <v>0</v>
      </c>
      <c r="BM177">
        <f t="shared" si="139"/>
        <v>0</v>
      </c>
      <c r="BN177">
        <f t="shared" si="140"/>
        <v>0</v>
      </c>
      <c r="BO177">
        <f t="shared" si="141"/>
        <v>0</v>
      </c>
      <c r="BP177">
        <f t="shared" si="142"/>
        <v>0</v>
      </c>
      <c r="BQ177">
        <f t="shared" si="143"/>
        <v>0</v>
      </c>
      <c r="BR177">
        <v>3</v>
      </c>
      <c r="BS177">
        <v>3</v>
      </c>
      <c r="BT177">
        <v>3</v>
      </c>
      <c r="BU177">
        <v>4</v>
      </c>
      <c r="BV177">
        <v>3</v>
      </c>
      <c r="BW177">
        <v>3</v>
      </c>
      <c r="BX177">
        <v>3</v>
      </c>
      <c r="BY177">
        <v>3</v>
      </c>
      <c r="BZ177">
        <v>3</v>
      </c>
      <c r="CA177">
        <v>3</v>
      </c>
      <c r="CB177">
        <v>3</v>
      </c>
      <c r="CC177">
        <v>3</v>
      </c>
      <c r="CD177" t="s">
        <v>69</v>
      </c>
      <c r="CE177">
        <f t="shared" si="144"/>
        <v>0</v>
      </c>
      <c r="CF177">
        <f t="shared" si="145"/>
        <v>1</v>
      </c>
      <c r="CG177">
        <f t="shared" si="146"/>
        <v>1</v>
      </c>
      <c r="CH177">
        <f t="shared" si="147"/>
        <v>0</v>
      </c>
      <c r="CI177">
        <f t="shared" si="148"/>
        <v>0</v>
      </c>
      <c r="CJ177">
        <f t="shared" si="149"/>
        <v>0</v>
      </c>
      <c r="CL177">
        <v>3</v>
      </c>
      <c r="CM177">
        <v>3</v>
      </c>
      <c r="CN177">
        <v>3</v>
      </c>
      <c r="CO177">
        <v>3</v>
      </c>
      <c r="CP177">
        <v>3</v>
      </c>
      <c r="CQ177">
        <v>3</v>
      </c>
      <c r="CR177">
        <v>1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f t="shared" si="150"/>
        <v>1</v>
      </c>
      <c r="DC177">
        <f t="shared" si="150"/>
        <v>0</v>
      </c>
      <c r="DD177">
        <f t="shared" si="150"/>
        <v>0</v>
      </c>
      <c r="DE177">
        <f t="shared" si="106"/>
        <v>0</v>
      </c>
      <c r="DF177">
        <f t="shared" si="103"/>
        <v>0</v>
      </c>
      <c r="DG177">
        <f t="shared" si="103"/>
        <v>0</v>
      </c>
      <c r="DH177">
        <f t="shared" si="103"/>
        <v>0</v>
      </c>
      <c r="DI177">
        <f t="shared" si="103"/>
        <v>0</v>
      </c>
      <c r="DJ177">
        <f t="shared" si="154"/>
        <v>0</v>
      </c>
      <c r="DK177">
        <f t="shared" si="154"/>
        <v>0</v>
      </c>
      <c r="DL177">
        <f t="shared" si="154"/>
        <v>0</v>
      </c>
      <c r="DM177">
        <v>1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f t="shared" si="151"/>
        <v>1</v>
      </c>
      <c r="DX177">
        <f t="shared" si="151"/>
        <v>0</v>
      </c>
      <c r="DY177">
        <f t="shared" si="151"/>
        <v>0</v>
      </c>
      <c r="DZ177">
        <f t="shared" si="107"/>
        <v>0</v>
      </c>
      <c r="EA177">
        <f t="shared" si="104"/>
        <v>0</v>
      </c>
      <c r="EB177">
        <f t="shared" si="104"/>
        <v>0</v>
      </c>
      <c r="EC177">
        <f t="shared" si="104"/>
        <v>0</v>
      </c>
      <c r="ED177">
        <f t="shared" si="104"/>
        <v>0</v>
      </c>
      <c r="EE177">
        <f t="shared" si="155"/>
        <v>0</v>
      </c>
      <c r="EF177">
        <f t="shared" si="155"/>
        <v>0</v>
      </c>
      <c r="EG177">
        <f t="shared" si="155"/>
        <v>0</v>
      </c>
      <c r="EH177">
        <v>1</v>
      </c>
      <c r="EI177">
        <f t="shared" si="152"/>
        <v>1</v>
      </c>
      <c r="EJ177">
        <v>2</v>
      </c>
      <c r="EK177">
        <v>3</v>
      </c>
      <c r="EL177">
        <v>3</v>
      </c>
      <c r="EM177">
        <v>3</v>
      </c>
      <c r="EN177">
        <v>3</v>
      </c>
      <c r="EO177">
        <v>3</v>
      </c>
      <c r="EP177">
        <v>3</v>
      </c>
      <c r="EQ177">
        <v>3</v>
      </c>
      <c r="ER177">
        <v>3</v>
      </c>
      <c r="ES177">
        <v>3</v>
      </c>
      <c r="ET177">
        <v>3</v>
      </c>
      <c r="EU177">
        <v>3</v>
      </c>
      <c r="EV177">
        <v>3</v>
      </c>
      <c r="EW177">
        <v>3</v>
      </c>
      <c r="EX177">
        <v>3</v>
      </c>
      <c r="EY177">
        <f t="shared" si="153"/>
        <v>0</v>
      </c>
      <c r="EZ177">
        <f t="shared" si="153"/>
        <v>0</v>
      </c>
      <c r="FA177">
        <f t="shared" si="153"/>
        <v>0</v>
      </c>
      <c r="FB177">
        <f t="shared" si="108"/>
        <v>1</v>
      </c>
      <c r="FC177">
        <f t="shared" si="105"/>
        <v>0</v>
      </c>
      <c r="FD177">
        <f t="shared" si="105"/>
        <v>0</v>
      </c>
    </row>
    <row r="178" spans="1:160" x14ac:dyDescent="0.35">
      <c r="A178" t="s">
        <v>305</v>
      </c>
      <c r="B178">
        <v>37.751007080000001</v>
      </c>
      <c r="C178">
        <v>-97.821998600000001</v>
      </c>
      <c r="D178">
        <v>1</v>
      </c>
      <c r="E178">
        <f t="shared" si="109"/>
        <v>1</v>
      </c>
      <c r="F178">
        <v>5</v>
      </c>
      <c r="G178">
        <v>4</v>
      </c>
      <c r="H178">
        <f t="shared" si="110"/>
        <v>0</v>
      </c>
      <c r="I178">
        <f t="shared" si="111"/>
        <v>0</v>
      </c>
      <c r="J178">
        <f t="shared" si="112"/>
        <v>0</v>
      </c>
      <c r="K178">
        <f t="shared" si="113"/>
        <v>1</v>
      </c>
      <c r="L178">
        <f t="shared" si="114"/>
        <v>0</v>
      </c>
      <c r="M178">
        <f t="shared" si="115"/>
        <v>0</v>
      </c>
      <c r="N178">
        <f t="shared" si="116"/>
        <v>0</v>
      </c>
      <c r="O178">
        <f t="shared" si="117"/>
        <v>0</v>
      </c>
      <c r="P178">
        <v>5</v>
      </c>
      <c r="Q178">
        <v>5</v>
      </c>
      <c r="R178">
        <v>5</v>
      </c>
      <c r="S178">
        <v>5</v>
      </c>
      <c r="T178">
        <v>5</v>
      </c>
      <c r="U178">
        <v>5</v>
      </c>
      <c r="V178">
        <v>5</v>
      </c>
      <c r="W178">
        <v>5</v>
      </c>
      <c r="X178">
        <v>5</v>
      </c>
      <c r="Y178">
        <v>5</v>
      </c>
      <c r="Z178">
        <v>5</v>
      </c>
      <c r="AA178">
        <v>1</v>
      </c>
      <c r="AB178">
        <f t="shared" si="118"/>
        <v>1</v>
      </c>
      <c r="AC178">
        <v>1</v>
      </c>
      <c r="AD178">
        <f t="shared" si="119"/>
        <v>1</v>
      </c>
      <c r="AE178">
        <f t="shared" si="120"/>
        <v>0</v>
      </c>
      <c r="AF178">
        <f t="shared" si="121"/>
        <v>0</v>
      </c>
      <c r="AG178">
        <f t="shared" si="122"/>
        <v>0</v>
      </c>
      <c r="AH178">
        <f t="shared" si="123"/>
        <v>0</v>
      </c>
      <c r="AI178">
        <f t="shared" si="124"/>
        <v>0</v>
      </c>
      <c r="AJ178">
        <v>1</v>
      </c>
      <c r="AK178">
        <f t="shared" si="125"/>
        <v>1</v>
      </c>
      <c r="AL178">
        <v>3</v>
      </c>
      <c r="AM178">
        <v>13</v>
      </c>
      <c r="AN178">
        <v>14</v>
      </c>
      <c r="AO178">
        <v>16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f t="shared" si="126"/>
        <v>0</v>
      </c>
      <c r="BA178">
        <f t="shared" si="127"/>
        <v>0</v>
      </c>
      <c r="BB178">
        <f t="shared" si="128"/>
        <v>1</v>
      </c>
      <c r="BC178">
        <f t="shared" si="129"/>
        <v>0</v>
      </c>
      <c r="BD178">
        <f t="shared" si="130"/>
        <v>0</v>
      </c>
      <c r="BE178">
        <f t="shared" si="131"/>
        <v>0</v>
      </c>
      <c r="BF178">
        <f t="shared" si="132"/>
        <v>0</v>
      </c>
      <c r="BG178">
        <f t="shared" si="133"/>
        <v>0</v>
      </c>
      <c r="BH178">
        <f t="shared" si="134"/>
        <v>0</v>
      </c>
      <c r="BI178">
        <f t="shared" si="135"/>
        <v>0</v>
      </c>
      <c r="BJ178">
        <f t="shared" si="136"/>
        <v>0</v>
      </c>
      <c r="BK178">
        <f t="shared" si="137"/>
        <v>0</v>
      </c>
      <c r="BL178">
        <f t="shared" si="138"/>
        <v>1</v>
      </c>
      <c r="BM178">
        <f t="shared" si="139"/>
        <v>1</v>
      </c>
      <c r="BN178">
        <f t="shared" si="140"/>
        <v>0</v>
      </c>
      <c r="BO178">
        <f t="shared" si="141"/>
        <v>1</v>
      </c>
      <c r="BP178">
        <f t="shared" si="142"/>
        <v>0</v>
      </c>
      <c r="BQ178">
        <f t="shared" si="143"/>
        <v>0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CD178">
        <v>2</v>
      </c>
      <c r="CE178">
        <f t="shared" si="144"/>
        <v>0</v>
      </c>
      <c r="CF178">
        <f t="shared" si="145"/>
        <v>1</v>
      </c>
      <c r="CG178">
        <f t="shared" si="146"/>
        <v>0</v>
      </c>
      <c r="CH178">
        <f t="shared" si="147"/>
        <v>0</v>
      </c>
      <c r="CI178">
        <f t="shared" si="148"/>
        <v>0</v>
      </c>
      <c r="CJ178">
        <f t="shared" si="149"/>
        <v>0</v>
      </c>
      <c r="CL178">
        <v>1</v>
      </c>
      <c r="CM178">
        <v>2</v>
      </c>
      <c r="CN178">
        <v>2</v>
      </c>
      <c r="CO178">
        <v>2</v>
      </c>
      <c r="CP178">
        <v>2</v>
      </c>
      <c r="CQ178">
        <v>2</v>
      </c>
      <c r="CR178">
        <v>2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f t="shared" si="150"/>
        <v>0</v>
      </c>
      <c r="DC178">
        <f t="shared" si="150"/>
        <v>1</v>
      </c>
      <c r="DD178">
        <f t="shared" si="150"/>
        <v>0</v>
      </c>
      <c r="DE178">
        <f t="shared" si="106"/>
        <v>0</v>
      </c>
      <c r="DF178">
        <f t="shared" si="103"/>
        <v>0</v>
      </c>
      <c r="DG178">
        <f t="shared" si="103"/>
        <v>0</v>
      </c>
      <c r="DH178">
        <f t="shared" si="103"/>
        <v>0</v>
      </c>
      <c r="DI178">
        <f t="shared" si="103"/>
        <v>0</v>
      </c>
      <c r="DJ178">
        <f t="shared" si="154"/>
        <v>0</v>
      </c>
      <c r="DK178">
        <f t="shared" si="154"/>
        <v>0</v>
      </c>
      <c r="DL178">
        <f t="shared" si="154"/>
        <v>0</v>
      </c>
      <c r="DM178">
        <v>2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f t="shared" si="151"/>
        <v>0</v>
      </c>
      <c r="DX178">
        <f t="shared" si="151"/>
        <v>1</v>
      </c>
      <c r="DY178">
        <f t="shared" si="151"/>
        <v>0</v>
      </c>
      <c r="DZ178">
        <f t="shared" si="107"/>
        <v>0</v>
      </c>
      <c r="EA178">
        <f t="shared" si="104"/>
        <v>0</v>
      </c>
      <c r="EB178">
        <f t="shared" si="104"/>
        <v>0</v>
      </c>
      <c r="EC178">
        <f t="shared" si="104"/>
        <v>0</v>
      </c>
      <c r="ED178">
        <f t="shared" si="104"/>
        <v>0</v>
      </c>
      <c r="EE178">
        <f t="shared" si="155"/>
        <v>0</v>
      </c>
      <c r="EF178">
        <f t="shared" si="155"/>
        <v>0</v>
      </c>
      <c r="EG178">
        <f t="shared" si="155"/>
        <v>0</v>
      </c>
      <c r="EH178">
        <v>1</v>
      </c>
      <c r="EI178">
        <f t="shared" si="152"/>
        <v>1</v>
      </c>
      <c r="EJ178">
        <v>2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3</v>
      </c>
      <c r="EY178">
        <f t="shared" si="153"/>
        <v>0</v>
      </c>
      <c r="EZ178">
        <f t="shared" si="153"/>
        <v>0</v>
      </c>
      <c r="FA178">
        <f t="shared" si="153"/>
        <v>0</v>
      </c>
      <c r="FB178">
        <f t="shared" si="108"/>
        <v>1</v>
      </c>
      <c r="FC178">
        <f t="shared" si="105"/>
        <v>0</v>
      </c>
      <c r="FD178">
        <f t="shared" si="105"/>
        <v>0</v>
      </c>
    </row>
    <row r="179" spans="1:160" x14ac:dyDescent="0.35">
      <c r="A179" t="s">
        <v>306</v>
      </c>
      <c r="B179">
        <v>39.536895749999999</v>
      </c>
      <c r="C179">
        <v>-119.4185944</v>
      </c>
      <c r="D179">
        <v>1</v>
      </c>
      <c r="E179">
        <f t="shared" si="109"/>
        <v>1</v>
      </c>
      <c r="F179">
        <v>6</v>
      </c>
      <c r="G179" t="s">
        <v>104</v>
      </c>
      <c r="H179">
        <f t="shared" si="110"/>
        <v>0</v>
      </c>
      <c r="I179">
        <f t="shared" si="111"/>
        <v>0</v>
      </c>
      <c r="J179">
        <f t="shared" si="112"/>
        <v>0</v>
      </c>
      <c r="K179">
        <f t="shared" si="113"/>
        <v>1</v>
      </c>
      <c r="L179">
        <f t="shared" si="114"/>
        <v>0</v>
      </c>
      <c r="M179">
        <f t="shared" si="115"/>
        <v>1</v>
      </c>
      <c r="N179">
        <f t="shared" si="116"/>
        <v>0</v>
      </c>
      <c r="O179">
        <f t="shared" si="117"/>
        <v>0</v>
      </c>
      <c r="P179">
        <v>1</v>
      </c>
      <c r="Q179">
        <v>1</v>
      </c>
      <c r="R179">
        <v>1</v>
      </c>
      <c r="S179">
        <v>2</v>
      </c>
      <c r="T179">
        <v>5</v>
      </c>
      <c r="U179">
        <v>5</v>
      </c>
      <c r="V179">
        <v>4</v>
      </c>
      <c r="W179">
        <v>4</v>
      </c>
      <c r="X179">
        <v>3</v>
      </c>
      <c r="Y179">
        <v>3</v>
      </c>
      <c r="Z179">
        <v>3</v>
      </c>
      <c r="AA179">
        <v>1</v>
      </c>
      <c r="AB179">
        <f t="shared" si="118"/>
        <v>1</v>
      </c>
      <c r="AC179" t="s">
        <v>101</v>
      </c>
      <c r="AD179">
        <f t="shared" si="119"/>
        <v>0</v>
      </c>
      <c r="AE179">
        <f t="shared" si="120"/>
        <v>0</v>
      </c>
      <c r="AF179">
        <f t="shared" si="121"/>
        <v>0</v>
      </c>
      <c r="AG179">
        <f t="shared" si="122"/>
        <v>0</v>
      </c>
      <c r="AH179">
        <f t="shared" si="123"/>
        <v>1</v>
      </c>
      <c r="AI179">
        <f t="shared" si="124"/>
        <v>1</v>
      </c>
      <c r="AJ179">
        <v>2</v>
      </c>
      <c r="AK179">
        <f t="shared" si="125"/>
        <v>0</v>
      </c>
      <c r="AL179">
        <v>2</v>
      </c>
      <c r="AM179">
        <v>13</v>
      </c>
      <c r="AN179">
        <v>15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f t="shared" si="126"/>
        <v>0</v>
      </c>
      <c r="BA179">
        <f t="shared" si="127"/>
        <v>1</v>
      </c>
      <c r="BB179">
        <f t="shared" si="128"/>
        <v>0</v>
      </c>
      <c r="BC179">
        <f t="shared" si="129"/>
        <v>0</v>
      </c>
      <c r="BD179">
        <f t="shared" si="130"/>
        <v>0</v>
      </c>
      <c r="BE179">
        <f t="shared" si="131"/>
        <v>0</v>
      </c>
      <c r="BF179">
        <f t="shared" si="132"/>
        <v>0</v>
      </c>
      <c r="BG179">
        <f t="shared" si="133"/>
        <v>0</v>
      </c>
      <c r="BH179">
        <f t="shared" si="134"/>
        <v>0</v>
      </c>
      <c r="BI179">
        <f t="shared" si="135"/>
        <v>0</v>
      </c>
      <c r="BJ179">
        <f t="shared" si="136"/>
        <v>0</v>
      </c>
      <c r="BK179">
        <f t="shared" si="137"/>
        <v>0</v>
      </c>
      <c r="BL179">
        <f t="shared" si="138"/>
        <v>1</v>
      </c>
      <c r="BM179">
        <f t="shared" si="139"/>
        <v>0</v>
      </c>
      <c r="BN179">
        <f t="shared" si="140"/>
        <v>1</v>
      </c>
      <c r="BO179">
        <f t="shared" si="141"/>
        <v>0</v>
      </c>
      <c r="BP179">
        <f t="shared" si="142"/>
        <v>0</v>
      </c>
      <c r="BQ179">
        <f t="shared" si="143"/>
        <v>0</v>
      </c>
      <c r="BR179">
        <v>5</v>
      </c>
      <c r="BS179">
        <v>5</v>
      </c>
      <c r="BT179">
        <v>3</v>
      </c>
      <c r="BU179">
        <v>5</v>
      </c>
      <c r="BV179">
        <v>5</v>
      </c>
      <c r="BW179">
        <v>4</v>
      </c>
      <c r="BX179">
        <v>5</v>
      </c>
      <c r="BY179">
        <v>5</v>
      </c>
      <c r="BZ179">
        <v>5</v>
      </c>
      <c r="CA179">
        <v>5</v>
      </c>
      <c r="CB179">
        <v>5</v>
      </c>
      <c r="CC179">
        <v>3</v>
      </c>
      <c r="CD179" t="s">
        <v>60</v>
      </c>
      <c r="CE179">
        <f t="shared" si="144"/>
        <v>1</v>
      </c>
      <c r="CF179">
        <f t="shared" si="145"/>
        <v>0</v>
      </c>
      <c r="CG179">
        <f t="shared" si="146"/>
        <v>0</v>
      </c>
      <c r="CH179">
        <f t="shared" si="147"/>
        <v>1</v>
      </c>
      <c r="CI179">
        <f t="shared" si="148"/>
        <v>0</v>
      </c>
      <c r="CJ179">
        <f t="shared" si="149"/>
        <v>0</v>
      </c>
      <c r="CL179">
        <v>4</v>
      </c>
      <c r="CM179">
        <v>4</v>
      </c>
      <c r="CN179">
        <v>2</v>
      </c>
      <c r="CO179">
        <v>3</v>
      </c>
      <c r="CP179">
        <v>3</v>
      </c>
      <c r="CQ179">
        <v>2</v>
      </c>
      <c r="CR179">
        <v>1</v>
      </c>
      <c r="CS179">
        <v>2</v>
      </c>
      <c r="CT179">
        <v>3</v>
      </c>
      <c r="CU179">
        <v>4</v>
      </c>
      <c r="CV179">
        <v>5</v>
      </c>
      <c r="CW179">
        <v>6</v>
      </c>
      <c r="CX179">
        <v>7</v>
      </c>
      <c r="CY179">
        <v>0</v>
      </c>
      <c r="CZ179">
        <v>0</v>
      </c>
      <c r="DA179">
        <v>0</v>
      </c>
      <c r="DB179">
        <f t="shared" si="150"/>
        <v>1</v>
      </c>
      <c r="DC179">
        <f t="shared" si="150"/>
        <v>1</v>
      </c>
      <c r="DD179">
        <f t="shared" si="150"/>
        <v>1</v>
      </c>
      <c r="DE179">
        <f t="shared" si="106"/>
        <v>1</v>
      </c>
      <c r="DF179">
        <f t="shared" si="103"/>
        <v>1</v>
      </c>
      <c r="DG179">
        <f t="shared" si="103"/>
        <v>1</v>
      </c>
      <c r="DH179">
        <f t="shared" si="103"/>
        <v>1</v>
      </c>
      <c r="DI179">
        <f t="shared" si="103"/>
        <v>0</v>
      </c>
      <c r="DJ179">
        <f t="shared" si="154"/>
        <v>0</v>
      </c>
      <c r="DK179">
        <f t="shared" si="154"/>
        <v>0</v>
      </c>
      <c r="DL179">
        <f t="shared" si="154"/>
        <v>0</v>
      </c>
      <c r="DM179">
        <v>1</v>
      </c>
      <c r="DN179">
        <v>3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f t="shared" si="151"/>
        <v>1</v>
      </c>
      <c r="DX179">
        <f t="shared" si="151"/>
        <v>0</v>
      </c>
      <c r="DY179">
        <f t="shared" si="151"/>
        <v>1</v>
      </c>
      <c r="DZ179">
        <f t="shared" si="107"/>
        <v>0</v>
      </c>
      <c r="EA179">
        <f t="shared" si="104"/>
        <v>0</v>
      </c>
      <c r="EB179">
        <f t="shared" si="104"/>
        <v>0</v>
      </c>
      <c r="EC179">
        <f t="shared" si="104"/>
        <v>0</v>
      </c>
      <c r="ED179">
        <f t="shared" si="104"/>
        <v>0</v>
      </c>
      <c r="EE179">
        <f t="shared" si="155"/>
        <v>0</v>
      </c>
      <c r="EF179">
        <f t="shared" si="155"/>
        <v>0</v>
      </c>
      <c r="EG179">
        <f t="shared" si="155"/>
        <v>0</v>
      </c>
      <c r="EH179">
        <v>1</v>
      </c>
      <c r="EI179">
        <f t="shared" si="152"/>
        <v>1</v>
      </c>
      <c r="EJ179">
        <v>3</v>
      </c>
      <c r="EK179">
        <v>2</v>
      </c>
      <c r="EL179">
        <v>2</v>
      </c>
      <c r="EM179">
        <v>5</v>
      </c>
      <c r="EN179">
        <v>3</v>
      </c>
      <c r="EO179">
        <v>3</v>
      </c>
      <c r="EP179">
        <v>5</v>
      </c>
      <c r="EQ179">
        <v>5</v>
      </c>
      <c r="ER179">
        <v>5</v>
      </c>
      <c r="ES179">
        <v>5</v>
      </c>
      <c r="ET179">
        <v>5</v>
      </c>
      <c r="EU179">
        <v>4</v>
      </c>
      <c r="EV179">
        <v>2</v>
      </c>
      <c r="EW179">
        <v>5</v>
      </c>
      <c r="EX179">
        <v>5</v>
      </c>
      <c r="EY179">
        <f t="shared" si="153"/>
        <v>0</v>
      </c>
      <c r="EZ179">
        <f t="shared" si="153"/>
        <v>0</v>
      </c>
      <c r="FA179">
        <f t="shared" si="153"/>
        <v>0</v>
      </c>
      <c r="FB179">
        <f t="shared" si="108"/>
        <v>0</v>
      </c>
      <c r="FC179">
        <f t="shared" si="105"/>
        <v>0</v>
      </c>
      <c r="FD179">
        <f t="shared" si="105"/>
        <v>1</v>
      </c>
    </row>
    <row r="180" spans="1:160" x14ac:dyDescent="0.35">
      <c r="A180" t="s">
        <v>307</v>
      </c>
      <c r="B180">
        <v>35.682205199999999</v>
      </c>
      <c r="C180">
        <v>-80.866302489999995</v>
      </c>
      <c r="D180">
        <v>1</v>
      </c>
      <c r="E180">
        <f t="shared" si="109"/>
        <v>1</v>
      </c>
      <c r="F180">
        <v>6</v>
      </c>
      <c r="G180" t="s">
        <v>107</v>
      </c>
      <c r="H180">
        <f t="shared" si="110"/>
        <v>1</v>
      </c>
      <c r="I180">
        <f t="shared" si="111"/>
        <v>1</v>
      </c>
      <c r="J180">
        <f t="shared" si="112"/>
        <v>0</v>
      </c>
      <c r="K180">
        <f t="shared" si="113"/>
        <v>1</v>
      </c>
      <c r="L180">
        <f t="shared" si="114"/>
        <v>0</v>
      </c>
      <c r="M180">
        <f t="shared" si="115"/>
        <v>0</v>
      </c>
      <c r="N180">
        <f t="shared" si="116"/>
        <v>0</v>
      </c>
      <c r="O180">
        <f t="shared" si="117"/>
        <v>0</v>
      </c>
      <c r="P180">
        <v>1</v>
      </c>
      <c r="Q180">
        <v>1</v>
      </c>
      <c r="R180">
        <v>1</v>
      </c>
      <c r="S180">
        <v>1</v>
      </c>
      <c r="T180">
        <v>2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4</v>
      </c>
      <c r="AA180">
        <v>2</v>
      </c>
      <c r="AB180">
        <f t="shared" si="118"/>
        <v>0</v>
      </c>
      <c r="AC180">
        <v>0</v>
      </c>
      <c r="AD180">
        <f t="shared" si="119"/>
        <v>0</v>
      </c>
      <c r="AE180">
        <f t="shared" si="120"/>
        <v>0</v>
      </c>
      <c r="AF180">
        <f t="shared" si="121"/>
        <v>0</v>
      </c>
      <c r="AG180">
        <f t="shared" si="122"/>
        <v>0</v>
      </c>
      <c r="AH180">
        <f t="shared" si="123"/>
        <v>0</v>
      </c>
      <c r="AI180">
        <f t="shared" si="124"/>
        <v>0</v>
      </c>
      <c r="AJ180">
        <v>2</v>
      </c>
      <c r="AK180">
        <f t="shared" si="125"/>
        <v>0</v>
      </c>
      <c r="AL180">
        <v>18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f t="shared" si="126"/>
        <v>0</v>
      </c>
      <c r="BA180">
        <f t="shared" si="127"/>
        <v>0</v>
      </c>
      <c r="BB180">
        <f t="shared" si="128"/>
        <v>0</v>
      </c>
      <c r="BC180">
        <f t="shared" si="129"/>
        <v>0</v>
      </c>
      <c r="BD180">
        <f t="shared" si="130"/>
        <v>0</v>
      </c>
      <c r="BE180">
        <f t="shared" si="131"/>
        <v>0</v>
      </c>
      <c r="BF180">
        <f t="shared" si="132"/>
        <v>0</v>
      </c>
      <c r="BG180">
        <f t="shared" si="133"/>
        <v>0</v>
      </c>
      <c r="BH180">
        <f t="shared" si="134"/>
        <v>0</v>
      </c>
      <c r="BI180">
        <f t="shared" si="135"/>
        <v>0</v>
      </c>
      <c r="BJ180">
        <f t="shared" si="136"/>
        <v>0</v>
      </c>
      <c r="BK180">
        <f t="shared" si="137"/>
        <v>0</v>
      </c>
      <c r="BL180">
        <f t="shared" si="138"/>
        <v>0</v>
      </c>
      <c r="BM180">
        <f t="shared" si="139"/>
        <v>0</v>
      </c>
      <c r="BN180">
        <f t="shared" si="140"/>
        <v>0</v>
      </c>
      <c r="BO180">
        <f t="shared" si="141"/>
        <v>0</v>
      </c>
      <c r="BP180">
        <f t="shared" si="142"/>
        <v>0</v>
      </c>
      <c r="BQ180">
        <f t="shared" si="143"/>
        <v>1</v>
      </c>
      <c r="BR180">
        <v>5</v>
      </c>
      <c r="BS180">
        <v>5</v>
      </c>
      <c r="BT180">
        <v>5</v>
      </c>
      <c r="BU180">
        <v>3</v>
      </c>
      <c r="BV180">
        <v>3</v>
      </c>
      <c r="BW180">
        <v>3</v>
      </c>
      <c r="BX180">
        <v>5</v>
      </c>
      <c r="BY180">
        <v>5</v>
      </c>
      <c r="BZ180">
        <v>5</v>
      </c>
      <c r="CA180">
        <v>5</v>
      </c>
      <c r="CB180">
        <v>5</v>
      </c>
      <c r="CC180">
        <v>5</v>
      </c>
      <c r="CD180">
        <v>1</v>
      </c>
      <c r="CE180">
        <f t="shared" si="144"/>
        <v>1</v>
      </c>
      <c r="CF180">
        <f t="shared" si="145"/>
        <v>0</v>
      </c>
      <c r="CG180">
        <f t="shared" si="146"/>
        <v>0</v>
      </c>
      <c r="CH180">
        <f t="shared" si="147"/>
        <v>0</v>
      </c>
      <c r="CI180">
        <f t="shared" si="148"/>
        <v>0</v>
      </c>
      <c r="CJ180">
        <f t="shared" si="149"/>
        <v>0</v>
      </c>
      <c r="CL180">
        <v>5</v>
      </c>
      <c r="CM180">
        <v>1</v>
      </c>
      <c r="CN180">
        <v>1</v>
      </c>
      <c r="CO180">
        <v>3</v>
      </c>
      <c r="CP180">
        <v>1</v>
      </c>
      <c r="CQ180">
        <v>5</v>
      </c>
      <c r="CR180">
        <v>1</v>
      </c>
      <c r="CS180">
        <v>2</v>
      </c>
      <c r="CT180">
        <v>3</v>
      </c>
      <c r="CU180">
        <v>6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f t="shared" si="150"/>
        <v>1</v>
      </c>
      <c r="DC180">
        <f t="shared" si="150"/>
        <v>1</v>
      </c>
      <c r="DD180">
        <f t="shared" si="150"/>
        <v>1</v>
      </c>
      <c r="DE180">
        <f t="shared" si="106"/>
        <v>0</v>
      </c>
      <c r="DF180">
        <f t="shared" si="103"/>
        <v>0</v>
      </c>
      <c r="DG180">
        <f t="shared" si="103"/>
        <v>1</v>
      </c>
      <c r="DH180">
        <f t="shared" si="103"/>
        <v>0</v>
      </c>
      <c r="DI180">
        <f t="shared" si="103"/>
        <v>0</v>
      </c>
      <c r="DJ180">
        <f t="shared" si="154"/>
        <v>0</v>
      </c>
      <c r="DK180">
        <f t="shared" si="154"/>
        <v>0</v>
      </c>
      <c r="DL180">
        <f t="shared" si="154"/>
        <v>0</v>
      </c>
      <c r="DM180">
        <v>1</v>
      </c>
      <c r="DN180">
        <v>3</v>
      </c>
      <c r="DO180">
        <v>7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f t="shared" si="151"/>
        <v>1</v>
      </c>
      <c r="DX180">
        <f t="shared" si="151"/>
        <v>0</v>
      </c>
      <c r="DY180">
        <f t="shared" si="151"/>
        <v>1</v>
      </c>
      <c r="DZ180">
        <f t="shared" si="107"/>
        <v>0</v>
      </c>
      <c r="EA180">
        <f t="shared" si="104"/>
        <v>0</v>
      </c>
      <c r="EB180">
        <f t="shared" si="104"/>
        <v>0</v>
      </c>
      <c r="EC180">
        <f t="shared" si="104"/>
        <v>1</v>
      </c>
      <c r="ED180">
        <f t="shared" si="104"/>
        <v>0</v>
      </c>
      <c r="EE180">
        <f t="shared" si="155"/>
        <v>0</v>
      </c>
      <c r="EF180">
        <f t="shared" si="155"/>
        <v>0</v>
      </c>
      <c r="EG180">
        <f t="shared" si="155"/>
        <v>0</v>
      </c>
      <c r="EH180">
        <v>2</v>
      </c>
      <c r="EI180">
        <f t="shared" si="152"/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f t="shared" si="153"/>
        <v>1</v>
      </c>
      <c r="EZ180">
        <f t="shared" si="153"/>
        <v>0</v>
      </c>
      <c r="FA180">
        <f t="shared" si="153"/>
        <v>0</v>
      </c>
      <c r="FB180">
        <f t="shared" si="108"/>
        <v>0</v>
      </c>
      <c r="FC180">
        <f t="shared" si="105"/>
        <v>0</v>
      </c>
      <c r="FD180">
        <f t="shared" si="105"/>
        <v>0</v>
      </c>
    </row>
    <row r="181" spans="1:160" x14ac:dyDescent="0.35">
      <c r="A181" t="s">
        <v>308</v>
      </c>
      <c r="B181">
        <v>32.72540283</v>
      </c>
      <c r="C181">
        <v>-97.320800779999999</v>
      </c>
      <c r="D181">
        <v>1</v>
      </c>
      <c r="E181">
        <f t="shared" si="109"/>
        <v>1</v>
      </c>
      <c r="F181">
        <v>5</v>
      </c>
      <c r="G181">
        <v>6</v>
      </c>
      <c r="H181">
        <f t="shared" si="110"/>
        <v>0</v>
      </c>
      <c r="I181">
        <f t="shared" si="111"/>
        <v>0</v>
      </c>
      <c r="J181">
        <f t="shared" si="112"/>
        <v>0</v>
      </c>
      <c r="K181">
        <f t="shared" si="113"/>
        <v>0</v>
      </c>
      <c r="L181">
        <f t="shared" si="114"/>
        <v>0</v>
      </c>
      <c r="M181">
        <f t="shared" si="115"/>
        <v>1</v>
      </c>
      <c r="N181">
        <f t="shared" si="116"/>
        <v>0</v>
      </c>
      <c r="O181">
        <f t="shared" si="117"/>
        <v>0</v>
      </c>
      <c r="P181">
        <v>1</v>
      </c>
      <c r="Q181">
        <v>5</v>
      </c>
      <c r="R181">
        <v>5</v>
      </c>
      <c r="S181">
        <v>1</v>
      </c>
      <c r="T181">
        <v>5</v>
      </c>
      <c r="U181">
        <v>1</v>
      </c>
      <c r="V181">
        <v>1</v>
      </c>
      <c r="W181">
        <v>5</v>
      </c>
      <c r="X181">
        <v>1</v>
      </c>
      <c r="Y181">
        <v>1</v>
      </c>
      <c r="Z181">
        <v>5</v>
      </c>
      <c r="AA181">
        <v>1</v>
      </c>
      <c r="AB181">
        <f t="shared" si="118"/>
        <v>1</v>
      </c>
      <c r="AC181" t="s">
        <v>68</v>
      </c>
      <c r="AD181">
        <f t="shared" si="119"/>
        <v>0</v>
      </c>
      <c r="AE181">
        <f t="shared" si="120"/>
        <v>1</v>
      </c>
      <c r="AF181">
        <f t="shared" si="121"/>
        <v>1</v>
      </c>
      <c r="AG181">
        <f t="shared" si="122"/>
        <v>0</v>
      </c>
      <c r="AH181">
        <f t="shared" si="123"/>
        <v>1</v>
      </c>
      <c r="AI181">
        <f t="shared" si="124"/>
        <v>0</v>
      </c>
      <c r="AJ181">
        <v>1</v>
      </c>
      <c r="AK181">
        <f t="shared" si="125"/>
        <v>1</v>
      </c>
      <c r="AL181">
        <v>3</v>
      </c>
      <c r="AM181">
        <v>4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f t="shared" si="126"/>
        <v>0</v>
      </c>
      <c r="BA181">
        <f t="shared" si="127"/>
        <v>0</v>
      </c>
      <c r="BB181">
        <f t="shared" si="128"/>
        <v>1</v>
      </c>
      <c r="BC181">
        <f t="shared" si="129"/>
        <v>1</v>
      </c>
      <c r="BD181">
        <f t="shared" si="130"/>
        <v>0</v>
      </c>
      <c r="BE181">
        <f t="shared" si="131"/>
        <v>0</v>
      </c>
      <c r="BF181">
        <f t="shared" si="132"/>
        <v>0</v>
      </c>
      <c r="BG181">
        <f t="shared" si="133"/>
        <v>0</v>
      </c>
      <c r="BH181">
        <f t="shared" si="134"/>
        <v>0</v>
      </c>
      <c r="BI181">
        <f t="shared" si="135"/>
        <v>0</v>
      </c>
      <c r="BJ181">
        <f t="shared" si="136"/>
        <v>0</v>
      </c>
      <c r="BK181">
        <f t="shared" si="137"/>
        <v>0</v>
      </c>
      <c r="BL181">
        <f t="shared" si="138"/>
        <v>0</v>
      </c>
      <c r="BM181">
        <f t="shared" si="139"/>
        <v>0</v>
      </c>
      <c r="BN181">
        <f t="shared" si="140"/>
        <v>0</v>
      </c>
      <c r="BO181">
        <f t="shared" si="141"/>
        <v>0</v>
      </c>
      <c r="BP181">
        <f t="shared" si="142"/>
        <v>0</v>
      </c>
      <c r="BQ181">
        <f t="shared" si="143"/>
        <v>0</v>
      </c>
      <c r="BR181">
        <v>5</v>
      </c>
      <c r="BS181">
        <v>5</v>
      </c>
      <c r="BT181">
        <v>1</v>
      </c>
      <c r="BU181">
        <v>3</v>
      </c>
      <c r="BV181">
        <v>1</v>
      </c>
      <c r="BW181">
        <v>1</v>
      </c>
      <c r="BX181">
        <v>2</v>
      </c>
      <c r="BY181">
        <v>2</v>
      </c>
      <c r="BZ181">
        <v>3</v>
      </c>
      <c r="CA181">
        <v>1</v>
      </c>
      <c r="CB181">
        <v>3</v>
      </c>
      <c r="CC181">
        <v>3</v>
      </c>
      <c r="CD181">
        <v>3</v>
      </c>
      <c r="CE181">
        <f t="shared" si="144"/>
        <v>0</v>
      </c>
      <c r="CF181">
        <f t="shared" si="145"/>
        <v>0</v>
      </c>
      <c r="CG181">
        <f t="shared" si="146"/>
        <v>1</v>
      </c>
      <c r="CH181">
        <f t="shared" si="147"/>
        <v>0</v>
      </c>
      <c r="CI181">
        <f t="shared" si="148"/>
        <v>0</v>
      </c>
      <c r="CJ181">
        <f t="shared" si="149"/>
        <v>0</v>
      </c>
      <c r="CL181">
        <v>4</v>
      </c>
      <c r="CM181">
        <v>5</v>
      </c>
      <c r="CN181">
        <v>5</v>
      </c>
      <c r="CO181">
        <v>3</v>
      </c>
      <c r="CP181">
        <v>4</v>
      </c>
      <c r="CQ181">
        <v>2</v>
      </c>
      <c r="CR181">
        <v>1</v>
      </c>
      <c r="CS181">
        <v>2</v>
      </c>
      <c r="CT181">
        <v>3</v>
      </c>
      <c r="CU181">
        <v>4</v>
      </c>
      <c r="CV181">
        <v>6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f t="shared" si="150"/>
        <v>1</v>
      </c>
      <c r="DC181">
        <f t="shared" si="150"/>
        <v>1</v>
      </c>
      <c r="DD181">
        <f t="shared" si="150"/>
        <v>1</v>
      </c>
      <c r="DE181">
        <f t="shared" si="106"/>
        <v>1</v>
      </c>
      <c r="DF181">
        <f t="shared" si="103"/>
        <v>0</v>
      </c>
      <c r="DG181">
        <f t="shared" si="103"/>
        <v>1</v>
      </c>
      <c r="DH181">
        <f t="shared" si="103"/>
        <v>0</v>
      </c>
      <c r="DI181">
        <f t="shared" si="103"/>
        <v>0</v>
      </c>
      <c r="DJ181">
        <f t="shared" si="154"/>
        <v>0</v>
      </c>
      <c r="DK181">
        <f t="shared" si="154"/>
        <v>0</v>
      </c>
      <c r="DL181">
        <f t="shared" si="154"/>
        <v>0</v>
      </c>
      <c r="DM181">
        <v>1</v>
      </c>
      <c r="DN181">
        <v>2</v>
      </c>
      <c r="DO181">
        <v>3</v>
      </c>
      <c r="DP181">
        <v>4</v>
      </c>
      <c r="DQ181">
        <v>6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f t="shared" si="151"/>
        <v>1</v>
      </c>
      <c r="DX181">
        <f t="shared" si="151"/>
        <v>1</v>
      </c>
      <c r="DY181">
        <f t="shared" si="151"/>
        <v>1</v>
      </c>
      <c r="DZ181">
        <f t="shared" si="107"/>
        <v>1</v>
      </c>
      <c r="EA181">
        <f t="shared" si="104"/>
        <v>0</v>
      </c>
      <c r="EB181">
        <f t="shared" si="104"/>
        <v>1</v>
      </c>
      <c r="EC181">
        <f t="shared" si="104"/>
        <v>0</v>
      </c>
      <c r="ED181">
        <f t="shared" si="104"/>
        <v>0</v>
      </c>
      <c r="EE181">
        <f t="shared" si="155"/>
        <v>0</v>
      </c>
      <c r="EF181">
        <f t="shared" si="155"/>
        <v>0</v>
      </c>
      <c r="EG181">
        <f t="shared" si="155"/>
        <v>0</v>
      </c>
      <c r="EH181">
        <v>1</v>
      </c>
      <c r="EI181">
        <f t="shared" si="152"/>
        <v>1</v>
      </c>
      <c r="EJ181">
        <v>3</v>
      </c>
      <c r="EK181">
        <v>1</v>
      </c>
      <c r="EL181">
        <v>2</v>
      </c>
      <c r="EM181">
        <v>5</v>
      </c>
      <c r="EN181">
        <v>2</v>
      </c>
      <c r="EO181">
        <v>4</v>
      </c>
      <c r="EP181">
        <v>4</v>
      </c>
      <c r="EQ181">
        <v>4</v>
      </c>
      <c r="ER181">
        <v>5</v>
      </c>
      <c r="ES181">
        <v>1</v>
      </c>
      <c r="ET181">
        <v>3</v>
      </c>
      <c r="EU181">
        <v>1</v>
      </c>
      <c r="EV181">
        <v>1</v>
      </c>
      <c r="EW181">
        <v>5</v>
      </c>
      <c r="EX181" t="s">
        <v>68</v>
      </c>
      <c r="EY181">
        <f t="shared" si="153"/>
        <v>0</v>
      </c>
      <c r="EZ181">
        <f t="shared" si="153"/>
        <v>0</v>
      </c>
      <c r="FA181">
        <f t="shared" si="153"/>
        <v>1</v>
      </c>
      <c r="FB181">
        <f t="shared" si="108"/>
        <v>1</v>
      </c>
      <c r="FC181">
        <f t="shared" si="105"/>
        <v>0</v>
      </c>
      <c r="FD181">
        <f t="shared" si="105"/>
        <v>1</v>
      </c>
    </row>
    <row r="182" spans="1:160" x14ac:dyDescent="0.35">
      <c r="A182" t="s">
        <v>309</v>
      </c>
      <c r="B182">
        <v>38.951995850000003</v>
      </c>
      <c r="C182">
        <v>-77.019996640000002</v>
      </c>
      <c r="D182">
        <v>1</v>
      </c>
      <c r="E182">
        <f t="shared" si="109"/>
        <v>1</v>
      </c>
      <c r="F182">
        <v>5</v>
      </c>
      <c r="G182" t="s">
        <v>310</v>
      </c>
      <c r="H182">
        <f t="shared" si="110"/>
        <v>1</v>
      </c>
      <c r="I182">
        <f t="shared" si="111"/>
        <v>1</v>
      </c>
      <c r="J182">
        <f t="shared" si="112"/>
        <v>0</v>
      </c>
      <c r="K182">
        <f t="shared" si="113"/>
        <v>1</v>
      </c>
      <c r="L182">
        <f t="shared" si="114"/>
        <v>0</v>
      </c>
      <c r="M182">
        <f t="shared" si="115"/>
        <v>1</v>
      </c>
      <c r="N182">
        <f t="shared" si="116"/>
        <v>0</v>
      </c>
      <c r="O182">
        <f t="shared" si="117"/>
        <v>0</v>
      </c>
      <c r="P182">
        <v>3</v>
      </c>
      <c r="Q182">
        <v>4</v>
      </c>
      <c r="R182">
        <v>3</v>
      </c>
      <c r="S182">
        <v>3</v>
      </c>
      <c r="T182">
        <v>3</v>
      </c>
      <c r="U182">
        <v>3</v>
      </c>
      <c r="V182">
        <v>4</v>
      </c>
      <c r="W182">
        <v>5</v>
      </c>
      <c r="X182">
        <v>4</v>
      </c>
      <c r="Y182">
        <v>4</v>
      </c>
      <c r="Z182">
        <v>5</v>
      </c>
      <c r="AA182">
        <v>1</v>
      </c>
      <c r="AB182">
        <f t="shared" si="118"/>
        <v>1</v>
      </c>
      <c r="AC182" t="s">
        <v>88</v>
      </c>
      <c r="AD182">
        <f t="shared" si="119"/>
        <v>0</v>
      </c>
      <c r="AE182">
        <f t="shared" si="120"/>
        <v>1</v>
      </c>
      <c r="AF182">
        <f t="shared" si="121"/>
        <v>0</v>
      </c>
      <c r="AG182">
        <f t="shared" si="122"/>
        <v>0</v>
      </c>
      <c r="AH182">
        <f t="shared" si="123"/>
        <v>0</v>
      </c>
      <c r="AI182">
        <f t="shared" si="124"/>
        <v>1</v>
      </c>
      <c r="AJ182">
        <v>1</v>
      </c>
      <c r="AK182">
        <f t="shared" si="125"/>
        <v>1</v>
      </c>
      <c r="AL182">
        <v>5</v>
      </c>
      <c r="AM182">
        <v>15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f t="shared" si="126"/>
        <v>0</v>
      </c>
      <c r="BA182">
        <f t="shared" si="127"/>
        <v>0</v>
      </c>
      <c r="BB182">
        <f t="shared" si="128"/>
        <v>0</v>
      </c>
      <c r="BC182">
        <f t="shared" si="129"/>
        <v>0</v>
      </c>
      <c r="BD182">
        <f t="shared" si="130"/>
        <v>1</v>
      </c>
      <c r="BE182">
        <f t="shared" si="131"/>
        <v>0</v>
      </c>
      <c r="BF182">
        <f t="shared" si="132"/>
        <v>0</v>
      </c>
      <c r="BG182">
        <f t="shared" si="133"/>
        <v>0</v>
      </c>
      <c r="BH182">
        <f t="shared" si="134"/>
        <v>0</v>
      </c>
      <c r="BI182">
        <f t="shared" si="135"/>
        <v>0</v>
      </c>
      <c r="BJ182">
        <f t="shared" si="136"/>
        <v>0</v>
      </c>
      <c r="BK182">
        <f t="shared" si="137"/>
        <v>0</v>
      </c>
      <c r="BL182">
        <f t="shared" si="138"/>
        <v>0</v>
      </c>
      <c r="BM182">
        <f t="shared" si="139"/>
        <v>0</v>
      </c>
      <c r="BN182">
        <f t="shared" si="140"/>
        <v>1</v>
      </c>
      <c r="BO182">
        <f t="shared" si="141"/>
        <v>0</v>
      </c>
      <c r="BP182">
        <f t="shared" si="142"/>
        <v>0</v>
      </c>
      <c r="BQ182">
        <f t="shared" si="143"/>
        <v>0</v>
      </c>
      <c r="BR182">
        <v>2</v>
      </c>
      <c r="BS182">
        <v>2</v>
      </c>
      <c r="BT182">
        <v>2</v>
      </c>
      <c r="BU182">
        <v>1</v>
      </c>
      <c r="BV182">
        <v>2</v>
      </c>
      <c r="BW182">
        <v>2</v>
      </c>
      <c r="BX182">
        <v>3</v>
      </c>
      <c r="BY182">
        <v>2</v>
      </c>
      <c r="BZ182">
        <v>2</v>
      </c>
      <c r="CA182">
        <v>3</v>
      </c>
      <c r="CB182">
        <v>3</v>
      </c>
      <c r="CC182">
        <v>3</v>
      </c>
      <c r="CD182" t="s">
        <v>63</v>
      </c>
      <c r="CE182">
        <f t="shared" si="144"/>
        <v>0</v>
      </c>
      <c r="CF182">
        <f t="shared" si="145"/>
        <v>1</v>
      </c>
      <c r="CG182">
        <f t="shared" si="146"/>
        <v>0</v>
      </c>
      <c r="CH182">
        <f t="shared" si="147"/>
        <v>0</v>
      </c>
      <c r="CI182">
        <f t="shared" si="148"/>
        <v>1</v>
      </c>
      <c r="CJ182">
        <f t="shared" si="149"/>
        <v>0</v>
      </c>
      <c r="CL182">
        <v>3</v>
      </c>
      <c r="CM182">
        <v>4</v>
      </c>
      <c r="CN182">
        <v>4</v>
      </c>
      <c r="CO182">
        <v>4</v>
      </c>
      <c r="CP182">
        <v>4</v>
      </c>
      <c r="CQ182">
        <v>3</v>
      </c>
      <c r="CR182">
        <v>1</v>
      </c>
      <c r="CS182">
        <v>2</v>
      </c>
      <c r="CT182">
        <v>3</v>
      </c>
      <c r="CU182">
        <v>4</v>
      </c>
      <c r="CV182">
        <v>6</v>
      </c>
      <c r="CW182">
        <v>7</v>
      </c>
      <c r="CX182">
        <v>0</v>
      </c>
      <c r="CY182">
        <v>0</v>
      </c>
      <c r="CZ182">
        <v>0</v>
      </c>
      <c r="DA182">
        <v>0</v>
      </c>
      <c r="DB182">
        <f t="shared" si="150"/>
        <v>1</v>
      </c>
      <c r="DC182">
        <f t="shared" si="150"/>
        <v>1</v>
      </c>
      <c r="DD182">
        <f t="shared" si="150"/>
        <v>1</v>
      </c>
      <c r="DE182">
        <f t="shared" si="106"/>
        <v>1</v>
      </c>
      <c r="DF182">
        <f t="shared" si="103"/>
        <v>0</v>
      </c>
      <c r="DG182">
        <f t="shared" si="103"/>
        <v>1</v>
      </c>
      <c r="DH182">
        <f t="shared" si="103"/>
        <v>1</v>
      </c>
      <c r="DI182">
        <f t="shared" si="103"/>
        <v>0</v>
      </c>
      <c r="DJ182">
        <f t="shared" si="154"/>
        <v>0</v>
      </c>
      <c r="DK182">
        <f t="shared" si="154"/>
        <v>0</v>
      </c>
      <c r="DL182">
        <f t="shared" si="154"/>
        <v>0</v>
      </c>
      <c r="DM182">
        <v>1</v>
      </c>
      <c r="DN182">
        <v>3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f t="shared" si="151"/>
        <v>1</v>
      </c>
      <c r="DX182">
        <f t="shared" si="151"/>
        <v>0</v>
      </c>
      <c r="DY182">
        <f t="shared" si="151"/>
        <v>1</v>
      </c>
      <c r="DZ182">
        <f t="shared" si="107"/>
        <v>0</v>
      </c>
      <c r="EA182">
        <f t="shared" si="104"/>
        <v>0</v>
      </c>
      <c r="EB182">
        <f t="shared" si="104"/>
        <v>0</v>
      </c>
      <c r="EC182">
        <f t="shared" si="104"/>
        <v>0</v>
      </c>
      <c r="ED182">
        <f t="shared" si="104"/>
        <v>0</v>
      </c>
      <c r="EE182">
        <f t="shared" si="155"/>
        <v>0</v>
      </c>
      <c r="EF182">
        <f t="shared" si="155"/>
        <v>0</v>
      </c>
      <c r="EG182">
        <f t="shared" si="155"/>
        <v>0</v>
      </c>
      <c r="EH182">
        <v>1</v>
      </c>
      <c r="EI182">
        <f t="shared" si="152"/>
        <v>1</v>
      </c>
      <c r="EJ182">
        <v>4</v>
      </c>
      <c r="EK182">
        <v>2</v>
      </c>
      <c r="EL182">
        <v>2</v>
      </c>
      <c r="EM182">
        <v>3</v>
      </c>
      <c r="EN182">
        <v>2</v>
      </c>
      <c r="EO182">
        <v>2</v>
      </c>
      <c r="EP182">
        <v>3</v>
      </c>
      <c r="EQ182">
        <v>2</v>
      </c>
      <c r="ER182">
        <v>2</v>
      </c>
      <c r="ES182">
        <v>3</v>
      </c>
      <c r="ET182">
        <v>3</v>
      </c>
      <c r="EU182">
        <v>3</v>
      </c>
      <c r="EV182">
        <v>2</v>
      </c>
      <c r="EW182">
        <v>3</v>
      </c>
      <c r="EX182" t="s">
        <v>200</v>
      </c>
      <c r="EY182">
        <f t="shared" si="153"/>
        <v>0</v>
      </c>
      <c r="EZ182">
        <f t="shared" si="153"/>
        <v>0</v>
      </c>
      <c r="FA182">
        <f t="shared" si="153"/>
        <v>1</v>
      </c>
      <c r="FB182">
        <f t="shared" si="108"/>
        <v>1</v>
      </c>
      <c r="FC182">
        <f t="shared" si="105"/>
        <v>1</v>
      </c>
      <c r="FD182">
        <f t="shared" si="105"/>
        <v>1</v>
      </c>
    </row>
    <row r="183" spans="1:160" x14ac:dyDescent="0.35">
      <c r="A183" t="s">
        <v>311</v>
      </c>
      <c r="B183">
        <v>40.876007080000001</v>
      </c>
      <c r="C183">
        <v>-73.871597289999997</v>
      </c>
      <c r="D183">
        <v>1</v>
      </c>
      <c r="E183">
        <f t="shared" si="109"/>
        <v>1</v>
      </c>
      <c r="F183">
        <v>4</v>
      </c>
      <c r="G183">
        <v>5</v>
      </c>
      <c r="H183">
        <f t="shared" si="110"/>
        <v>0</v>
      </c>
      <c r="I183">
        <f t="shared" si="111"/>
        <v>0</v>
      </c>
      <c r="J183">
        <f t="shared" si="112"/>
        <v>0</v>
      </c>
      <c r="K183">
        <f t="shared" si="113"/>
        <v>0</v>
      </c>
      <c r="L183">
        <f t="shared" si="114"/>
        <v>1</v>
      </c>
      <c r="M183">
        <f t="shared" si="115"/>
        <v>0</v>
      </c>
      <c r="N183">
        <f t="shared" si="116"/>
        <v>0</v>
      </c>
      <c r="O183">
        <f t="shared" si="117"/>
        <v>0</v>
      </c>
      <c r="P183">
        <v>3</v>
      </c>
      <c r="Q183">
        <v>2</v>
      </c>
      <c r="R183">
        <v>1</v>
      </c>
      <c r="S183">
        <v>4</v>
      </c>
      <c r="T183">
        <v>5</v>
      </c>
      <c r="U183">
        <v>2</v>
      </c>
      <c r="V183">
        <v>3</v>
      </c>
      <c r="W183">
        <v>1</v>
      </c>
      <c r="X183">
        <v>3</v>
      </c>
      <c r="Y183">
        <v>1</v>
      </c>
      <c r="Z183">
        <v>5</v>
      </c>
      <c r="AA183">
        <v>1</v>
      </c>
      <c r="AB183">
        <f t="shared" si="118"/>
        <v>1</v>
      </c>
      <c r="AC183">
        <v>3</v>
      </c>
      <c r="AD183">
        <f t="shared" si="119"/>
        <v>0</v>
      </c>
      <c r="AE183">
        <f t="shared" si="120"/>
        <v>0</v>
      </c>
      <c r="AF183">
        <f t="shared" si="121"/>
        <v>1</v>
      </c>
      <c r="AG183">
        <f t="shared" si="122"/>
        <v>0</v>
      </c>
      <c r="AH183">
        <f t="shared" si="123"/>
        <v>0</v>
      </c>
      <c r="AI183">
        <f t="shared" si="124"/>
        <v>0</v>
      </c>
      <c r="AJ183">
        <v>1</v>
      </c>
      <c r="AK183">
        <f t="shared" si="125"/>
        <v>1</v>
      </c>
      <c r="AL183">
        <v>11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f t="shared" si="126"/>
        <v>0</v>
      </c>
      <c r="BA183">
        <f t="shared" si="127"/>
        <v>0</v>
      </c>
      <c r="BB183">
        <f t="shared" si="128"/>
        <v>0</v>
      </c>
      <c r="BC183">
        <f t="shared" si="129"/>
        <v>0</v>
      </c>
      <c r="BD183">
        <f t="shared" si="130"/>
        <v>0</v>
      </c>
      <c r="BE183">
        <f t="shared" si="131"/>
        <v>0</v>
      </c>
      <c r="BF183">
        <f t="shared" si="132"/>
        <v>0</v>
      </c>
      <c r="BG183">
        <f t="shared" si="133"/>
        <v>0</v>
      </c>
      <c r="BH183">
        <f t="shared" si="134"/>
        <v>0</v>
      </c>
      <c r="BI183">
        <f t="shared" si="135"/>
        <v>0</v>
      </c>
      <c r="BJ183">
        <f t="shared" si="136"/>
        <v>1</v>
      </c>
      <c r="BK183">
        <f t="shared" si="137"/>
        <v>0</v>
      </c>
      <c r="BL183">
        <f t="shared" si="138"/>
        <v>0</v>
      </c>
      <c r="BM183">
        <f t="shared" si="139"/>
        <v>0</v>
      </c>
      <c r="BN183">
        <f t="shared" si="140"/>
        <v>0</v>
      </c>
      <c r="BO183">
        <f t="shared" si="141"/>
        <v>0</v>
      </c>
      <c r="BP183">
        <f t="shared" si="142"/>
        <v>0</v>
      </c>
      <c r="BQ183">
        <f t="shared" si="143"/>
        <v>0</v>
      </c>
      <c r="BR183">
        <v>2</v>
      </c>
      <c r="BS183">
        <v>2</v>
      </c>
      <c r="BT183">
        <v>3</v>
      </c>
      <c r="BU183">
        <v>1</v>
      </c>
      <c r="BV183">
        <v>1</v>
      </c>
      <c r="BW183">
        <v>3</v>
      </c>
      <c r="BX183">
        <v>2</v>
      </c>
      <c r="BY183">
        <v>4</v>
      </c>
      <c r="BZ183">
        <v>2</v>
      </c>
      <c r="CA183">
        <v>3</v>
      </c>
      <c r="CB183">
        <v>3</v>
      </c>
      <c r="CC183">
        <v>1</v>
      </c>
      <c r="CD183" t="s">
        <v>84</v>
      </c>
      <c r="CE183">
        <f t="shared" si="144"/>
        <v>0</v>
      </c>
      <c r="CF183">
        <f t="shared" si="145"/>
        <v>1</v>
      </c>
      <c r="CG183">
        <f t="shared" si="146"/>
        <v>0</v>
      </c>
      <c r="CH183">
        <f t="shared" si="147"/>
        <v>1</v>
      </c>
      <c r="CI183">
        <f t="shared" si="148"/>
        <v>0</v>
      </c>
      <c r="CJ183">
        <f t="shared" si="149"/>
        <v>0</v>
      </c>
      <c r="CL183">
        <v>2</v>
      </c>
      <c r="CM183">
        <v>2</v>
      </c>
      <c r="CN183">
        <v>3</v>
      </c>
      <c r="CO183">
        <v>3</v>
      </c>
      <c r="CP183">
        <v>1</v>
      </c>
      <c r="CQ183">
        <v>1</v>
      </c>
      <c r="CR183">
        <v>4</v>
      </c>
      <c r="CS183">
        <v>7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f t="shared" si="150"/>
        <v>0</v>
      </c>
      <c r="DC183">
        <f t="shared" si="150"/>
        <v>0</v>
      </c>
      <c r="DD183">
        <f t="shared" si="150"/>
        <v>0</v>
      </c>
      <c r="DE183">
        <f t="shared" si="106"/>
        <v>1</v>
      </c>
      <c r="DF183">
        <f t="shared" si="103"/>
        <v>0</v>
      </c>
      <c r="DG183">
        <f t="shared" si="103"/>
        <v>0</v>
      </c>
      <c r="DH183">
        <f t="shared" si="103"/>
        <v>1</v>
      </c>
      <c r="DI183">
        <f t="shared" si="103"/>
        <v>0</v>
      </c>
      <c r="DJ183">
        <f t="shared" si="154"/>
        <v>0</v>
      </c>
      <c r="DK183">
        <f t="shared" si="154"/>
        <v>0</v>
      </c>
      <c r="DL183">
        <f t="shared" si="154"/>
        <v>0</v>
      </c>
      <c r="DM183">
        <v>3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f t="shared" si="151"/>
        <v>0</v>
      </c>
      <c r="DX183">
        <f t="shared" si="151"/>
        <v>0</v>
      </c>
      <c r="DY183">
        <f t="shared" si="151"/>
        <v>1</v>
      </c>
      <c r="DZ183">
        <f t="shared" si="107"/>
        <v>0</v>
      </c>
      <c r="EA183">
        <f t="shared" si="104"/>
        <v>0</v>
      </c>
      <c r="EB183">
        <f t="shared" si="104"/>
        <v>0</v>
      </c>
      <c r="EC183">
        <f t="shared" si="104"/>
        <v>0</v>
      </c>
      <c r="ED183">
        <f t="shared" si="104"/>
        <v>0</v>
      </c>
      <c r="EE183">
        <f t="shared" si="155"/>
        <v>0</v>
      </c>
      <c r="EF183">
        <f t="shared" si="155"/>
        <v>0</v>
      </c>
      <c r="EG183">
        <f t="shared" si="155"/>
        <v>0</v>
      </c>
      <c r="EH183">
        <v>1</v>
      </c>
      <c r="EI183">
        <f t="shared" si="152"/>
        <v>1</v>
      </c>
      <c r="EJ183">
        <v>2</v>
      </c>
      <c r="EK183">
        <v>1</v>
      </c>
      <c r="EL183">
        <v>2</v>
      </c>
      <c r="EM183">
        <v>1</v>
      </c>
      <c r="EN183">
        <v>3</v>
      </c>
      <c r="EO183">
        <v>4</v>
      </c>
      <c r="EP183">
        <v>3</v>
      </c>
      <c r="EQ183">
        <v>2</v>
      </c>
      <c r="ER183">
        <v>4</v>
      </c>
      <c r="ES183">
        <v>2</v>
      </c>
      <c r="ET183">
        <v>3</v>
      </c>
      <c r="EU183">
        <v>1</v>
      </c>
      <c r="EV183">
        <v>2</v>
      </c>
      <c r="EW183">
        <v>4</v>
      </c>
      <c r="EX183">
        <v>2</v>
      </c>
      <c r="EY183">
        <f t="shared" si="153"/>
        <v>0</v>
      </c>
      <c r="EZ183">
        <f t="shared" si="153"/>
        <v>0</v>
      </c>
      <c r="FA183">
        <f t="shared" si="153"/>
        <v>1</v>
      </c>
      <c r="FB183">
        <f t="shared" si="108"/>
        <v>0</v>
      </c>
      <c r="FC183">
        <f t="shared" si="105"/>
        <v>0</v>
      </c>
      <c r="FD183">
        <f t="shared" si="105"/>
        <v>0</v>
      </c>
    </row>
    <row r="184" spans="1:160" x14ac:dyDescent="0.35">
      <c r="A184" t="s">
        <v>312</v>
      </c>
      <c r="B184">
        <v>37.048004149999997</v>
      </c>
      <c r="C184">
        <v>-83.848503109999996</v>
      </c>
      <c r="D184">
        <v>1</v>
      </c>
      <c r="E184">
        <f t="shared" si="109"/>
        <v>1</v>
      </c>
      <c r="F184">
        <v>3</v>
      </c>
      <c r="G184">
        <v>6</v>
      </c>
      <c r="H184">
        <f t="shared" si="110"/>
        <v>0</v>
      </c>
      <c r="I184">
        <f t="shared" si="111"/>
        <v>0</v>
      </c>
      <c r="J184">
        <f t="shared" si="112"/>
        <v>0</v>
      </c>
      <c r="K184">
        <f t="shared" si="113"/>
        <v>0</v>
      </c>
      <c r="L184">
        <f t="shared" si="114"/>
        <v>0</v>
      </c>
      <c r="M184">
        <f t="shared" si="115"/>
        <v>1</v>
      </c>
      <c r="N184">
        <f t="shared" si="116"/>
        <v>0</v>
      </c>
      <c r="O184">
        <f t="shared" si="117"/>
        <v>0</v>
      </c>
      <c r="P184">
        <v>5</v>
      </c>
      <c r="Q184">
        <v>2</v>
      </c>
      <c r="R184">
        <v>5</v>
      </c>
      <c r="S184">
        <v>5</v>
      </c>
      <c r="T184">
        <v>4</v>
      </c>
      <c r="U184">
        <v>2</v>
      </c>
      <c r="V184">
        <v>1</v>
      </c>
      <c r="W184">
        <v>5</v>
      </c>
      <c r="X184">
        <v>2</v>
      </c>
      <c r="Y184">
        <v>5</v>
      </c>
      <c r="Z184">
        <v>5</v>
      </c>
      <c r="AA184">
        <v>1</v>
      </c>
      <c r="AB184">
        <f t="shared" si="118"/>
        <v>1</v>
      </c>
      <c r="AC184" t="s">
        <v>143</v>
      </c>
      <c r="AD184">
        <f t="shared" si="119"/>
        <v>1</v>
      </c>
      <c r="AE184">
        <f t="shared" si="120"/>
        <v>1</v>
      </c>
      <c r="AF184">
        <f t="shared" si="121"/>
        <v>0</v>
      </c>
      <c r="AG184">
        <f t="shared" si="122"/>
        <v>1</v>
      </c>
      <c r="AH184">
        <f t="shared" si="123"/>
        <v>1</v>
      </c>
      <c r="AI184">
        <f t="shared" si="124"/>
        <v>1</v>
      </c>
      <c r="AJ184">
        <v>1</v>
      </c>
      <c r="AK184">
        <f t="shared" si="125"/>
        <v>1</v>
      </c>
      <c r="AL184">
        <v>3</v>
      </c>
      <c r="AM184">
        <v>5</v>
      </c>
      <c r="AN184">
        <v>6</v>
      </c>
      <c r="AO184">
        <v>7</v>
      </c>
      <c r="AP184">
        <v>9</v>
      </c>
      <c r="AQ184">
        <v>10</v>
      </c>
      <c r="AR184">
        <v>13</v>
      </c>
      <c r="AS184">
        <v>15</v>
      </c>
      <c r="AT184">
        <v>16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f t="shared" si="126"/>
        <v>0</v>
      </c>
      <c r="BA184">
        <f t="shared" si="127"/>
        <v>0</v>
      </c>
      <c r="BB184">
        <f t="shared" si="128"/>
        <v>1</v>
      </c>
      <c r="BC184">
        <f t="shared" si="129"/>
        <v>0</v>
      </c>
      <c r="BD184">
        <f t="shared" si="130"/>
        <v>1</v>
      </c>
      <c r="BE184">
        <f t="shared" si="131"/>
        <v>1</v>
      </c>
      <c r="BF184">
        <f t="shared" si="132"/>
        <v>1</v>
      </c>
      <c r="BG184">
        <f t="shared" si="133"/>
        <v>0</v>
      </c>
      <c r="BH184">
        <f t="shared" si="134"/>
        <v>1</v>
      </c>
      <c r="BI184">
        <f t="shared" si="135"/>
        <v>1</v>
      </c>
      <c r="BJ184">
        <f t="shared" si="136"/>
        <v>0</v>
      </c>
      <c r="BK184">
        <f t="shared" si="137"/>
        <v>0</v>
      </c>
      <c r="BL184">
        <f t="shared" si="138"/>
        <v>1</v>
      </c>
      <c r="BM184">
        <f t="shared" si="139"/>
        <v>0</v>
      </c>
      <c r="BN184">
        <f t="shared" si="140"/>
        <v>1</v>
      </c>
      <c r="BO184">
        <f t="shared" si="141"/>
        <v>1</v>
      </c>
      <c r="BP184">
        <f t="shared" si="142"/>
        <v>0</v>
      </c>
      <c r="BQ184">
        <f t="shared" si="143"/>
        <v>0</v>
      </c>
      <c r="BR184">
        <v>1</v>
      </c>
      <c r="BS184">
        <v>2</v>
      </c>
      <c r="BT184">
        <v>1</v>
      </c>
      <c r="BU184">
        <v>3</v>
      </c>
      <c r="BV184">
        <v>1</v>
      </c>
      <c r="BW184">
        <v>2</v>
      </c>
      <c r="BX184">
        <v>3</v>
      </c>
      <c r="BY184">
        <v>1</v>
      </c>
      <c r="BZ184">
        <v>1</v>
      </c>
      <c r="CA184">
        <v>3</v>
      </c>
      <c r="CB184">
        <v>1</v>
      </c>
      <c r="CC184">
        <v>1</v>
      </c>
      <c r="CD184">
        <v>2</v>
      </c>
      <c r="CE184">
        <f t="shared" si="144"/>
        <v>0</v>
      </c>
      <c r="CF184">
        <f t="shared" si="145"/>
        <v>1</v>
      </c>
      <c r="CG184">
        <f t="shared" si="146"/>
        <v>0</v>
      </c>
      <c r="CH184">
        <f t="shared" si="147"/>
        <v>0</v>
      </c>
      <c r="CI184">
        <f t="shared" si="148"/>
        <v>0</v>
      </c>
      <c r="CJ184">
        <f t="shared" si="149"/>
        <v>0</v>
      </c>
      <c r="CL184">
        <v>5</v>
      </c>
      <c r="CM184">
        <v>4</v>
      </c>
      <c r="CN184">
        <v>4</v>
      </c>
      <c r="CO184">
        <v>5</v>
      </c>
      <c r="CP184">
        <v>4</v>
      </c>
      <c r="CQ184">
        <v>5</v>
      </c>
      <c r="CR184">
        <v>1</v>
      </c>
      <c r="CS184">
        <v>2</v>
      </c>
      <c r="CT184">
        <v>3</v>
      </c>
      <c r="CU184">
        <v>4</v>
      </c>
      <c r="CV184">
        <v>5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f t="shared" si="150"/>
        <v>1</v>
      </c>
      <c r="DC184">
        <f t="shared" si="150"/>
        <v>1</v>
      </c>
      <c r="DD184">
        <f t="shared" si="150"/>
        <v>1</v>
      </c>
      <c r="DE184">
        <f t="shared" si="106"/>
        <v>1</v>
      </c>
      <c r="DF184">
        <f t="shared" si="103"/>
        <v>1</v>
      </c>
      <c r="DG184">
        <f t="shared" si="103"/>
        <v>0</v>
      </c>
      <c r="DH184">
        <f t="shared" si="103"/>
        <v>0</v>
      </c>
      <c r="DI184">
        <f t="shared" si="103"/>
        <v>0</v>
      </c>
      <c r="DJ184">
        <f t="shared" si="154"/>
        <v>0</v>
      </c>
      <c r="DK184">
        <f t="shared" si="154"/>
        <v>0</v>
      </c>
      <c r="DL184">
        <f t="shared" si="154"/>
        <v>0</v>
      </c>
      <c r="DM184">
        <v>1</v>
      </c>
      <c r="DN184">
        <v>2</v>
      </c>
      <c r="DO184">
        <v>3</v>
      </c>
      <c r="DP184">
        <v>4</v>
      </c>
      <c r="DQ184">
        <v>5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f t="shared" si="151"/>
        <v>1</v>
      </c>
      <c r="DX184">
        <f t="shared" si="151"/>
        <v>1</v>
      </c>
      <c r="DY184">
        <f t="shared" si="151"/>
        <v>1</v>
      </c>
      <c r="DZ184">
        <f t="shared" si="107"/>
        <v>1</v>
      </c>
      <c r="EA184">
        <f t="shared" si="104"/>
        <v>1</v>
      </c>
      <c r="EB184">
        <f t="shared" si="104"/>
        <v>0</v>
      </c>
      <c r="EC184">
        <f t="shared" si="104"/>
        <v>0</v>
      </c>
      <c r="ED184">
        <f t="shared" si="104"/>
        <v>0</v>
      </c>
      <c r="EE184">
        <f t="shared" si="155"/>
        <v>0</v>
      </c>
      <c r="EF184">
        <f t="shared" si="155"/>
        <v>0</v>
      </c>
      <c r="EG184">
        <f t="shared" si="155"/>
        <v>0</v>
      </c>
      <c r="EH184">
        <v>1</v>
      </c>
      <c r="EI184">
        <f t="shared" si="152"/>
        <v>1</v>
      </c>
      <c r="EJ184">
        <v>4</v>
      </c>
      <c r="EK184">
        <v>1</v>
      </c>
      <c r="EL184">
        <v>3</v>
      </c>
      <c r="EM184">
        <v>5</v>
      </c>
      <c r="EN184">
        <v>1</v>
      </c>
      <c r="EO184">
        <v>2</v>
      </c>
      <c r="EP184">
        <v>2</v>
      </c>
      <c r="EQ184">
        <v>1</v>
      </c>
      <c r="ER184">
        <v>3</v>
      </c>
      <c r="ES184">
        <v>1</v>
      </c>
      <c r="ET184">
        <v>3</v>
      </c>
      <c r="EU184">
        <v>4</v>
      </c>
      <c r="EV184">
        <v>1</v>
      </c>
      <c r="EW184">
        <v>1</v>
      </c>
      <c r="EX184" t="s">
        <v>63</v>
      </c>
      <c r="EY184">
        <f t="shared" si="153"/>
        <v>0</v>
      </c>
      <c r="EZ184">
        <f t="shared" si="153"/>
        <v>0</v>
      </c>
      <c r="FA184">
        <f t="shared" si="153"/>
        <v>1</v>
      </c>
      <c r="FB184">
        <f t="shared" si="108"/>
        <v>0</v>
      </c>
      <c r="FC184">
        <f t="shared" si="105"/>
        <v>0</v>
      </c>
      <c r="FD184">
        <f t="shared" si="105"/>
        <v>1</v>
      </c>
    </row>
    <row r="185" spans="1:160" x14ac:dyDescent="0.35">
      <c r="A185" t="s">
        <v>313</v>
      </c>
      <c r="B185">
        <v>33.462707520000002</v>
      </c>
      <c r="C185">
        <v>-111.98560329999999</v>
      </c>
      <c r="D185">
        <v>1</v>
      </c>
      <c r="E185">
        <f t="shared" si="109"/>
        <v>1</v>
      </c>
      <c r="F185">
        <v>6</v>
      </c>
      <c r="G185" t="s">
        <v>101</v>
      </c>
      <c r="H185">
        <f t="shared" si="110"/>
        <v>0</v>
      </c>
      <c r="I185">
        <f t="shared" si="111"/>
        <v>0</v>
      </c>
      <c r="J185">
        <f t="shared" si="112"/>
        <v>0</v>
      </c>
      <c r="K185">
        <f t="shared" si="113"/>
        <v>0</v>
      </c>
      <c r="L185">
        <f t="shared" si="114"/>
        <v>1</v>
      </c>
      <c r="M185">
        <f t="shared" si="115"/>
        <v>1</v>
      </c>
      <c r="N185">
        <f t="shared" si="116"/>
        <v>0</v>
      </c>
      <c r="O185">
        <f t="shared" si="117"/>
        <v>0</v>
      </c>
      <c r="P185">
        <v>4</v>
      </c>
      <c r="Q185">
        <v>4</v>
      </c>
      <c r="R185">
        <v>4</v>
      </c>
      <c r="S185">
        <v>5</v>
      </c>
      <c r="T185">
        <v>5</v>
      </c>
      <c r="U185">
        <v>4</v>
      </c>
      <c r="V185">
        <v>3</v>
      </c>
      <c r="W185">
        <v>5</v>
      </c>
      <c r="X185">
        <v>3</v>
      </c>
      <c r="Y185">
        <v>5</v>
      </c>
      <c r="Z185">
        <v>2</v>
      </c>
      <c r="AA185">
        <v>1</v>
      </c>
      <c r="AB185">
        <f t="shared" si="118"/>
        <v>1</v>
      </c>
      <c r="AC185" t="s">
        <v>63</v>
      </c>
      <c r="AD185">
        <f t="shared" si="119"/>
        <v>0</v>
      </c>
      <c r="AE185">
        <f t="shared" si="120"/>
        <v>1</v>
      </c>
      <c r="AF185">
        <f t="shared" si="121"/>
        <v>0</v>
      </c>
      <c r="AG185">
        <f t="shared" si="122"/>
        <v>0</v>
      </c>
      <c r="AH185">
        <f t="shared" si="123"/>
        <v>1</v>
      </c>
      <c r="AI185">
        <f t="shared" si="124"/>
        <v>0</v>
      </c>
      <c r="AJ185">
        <v>1</v>
      </c>
      <c r="AK185">
        <f t="shared" si="125"/>
        <v>1</v>
      </c>
      <c r="AL185">
        <v>13</v>
      </c>
      <c r="AM185">
        <v>15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f t="shared" si="126"/>
        <v>0</v>
      </c>
      <c r="BA185">
        <f t="shared" si="127"/>
        <v>0</v>
      </c>
      <c r="BB185">
        <f t="shared" si="128"/>
        <v>0</v>
      </c>
      <c r="BC185">
        <f t="shared" si="129"/>
        <v>0</v>
      </c>
      <c r="BD185">
        <f t="shared" si="130"/>
        <v>0</v>
      </c>
      <c r="BE185">
        <f t="shared" si="131"/>
        <v>0</v>
      </c>
      <c r="BF185">
        <f t="shared" si="132"/>
        <v>0</v>
      </c>
      <c r="BG185">
        <f t="shared" si="133"/>
        <v>0</v>
      </c>
      <c r="BH185">
        <f t="shared" si="134"/>
        <v>0</v>
      </c>
      <c r="BI185">
        <f t="shared" si="135"/>
        <v>0</v>
      </c>
      <c r="BJ185">
        <f t="shared" si="136"/>
        <v>0</v>
      </c>
      <c r="BK185">
        <f t="shared" si="137"/>
        <v>0</v>
      </c>
      <c r="BL185">
        <f t="shared" si="138"/>
        <v>1</v>
      </c>
      <c r="BM185">
        <f t="shared" si="139"/>
        <v>0</v>
      </c>
      <c r="BN185">
        <f t="shared" si="140"/>
        <v>1</v>
      </c>
      <c r="BO185">
        <f t="shared" si="141"/>
        <v>0</v>
      </c>
      <c r="BP185">
        <f t="shared" si="142"/>
        <v>0</v>
      </c>
      <c r="BQ185">
        <f t="shared" si="143"/>
        <v>0</v>
      </c>
      <c r="BR185">
        <v>1</v>
      </c>
      <c r="BS185">
        <v>1</v>
      </c>
      <c r="BT185">
        <v>1</v>
      </c>
      <c r="BU185">
        <v>3</v>
      </c>
      <c r="BV185">
        <v>1</v>
      </c>
      <c r="BW185">
        <v>1</v>
      </c>
      <c r="BX185">
        <v>2</v>
      </c>
      <c r="BY185">
        <v>1</v>
      </c>
      <c r="BZ185">
        <v>1</v>
      </c>
      <c r="CA185">
        <v>2</v>
      </c>
      <c r="CB185">
        <v>2</v>
      </c>
      <c r="CC185">
        <v>1</v>
      </c>
      <c r="CD185" t="s">
        <v>64</v>
      </c>
      <c r="CE185">
        <f t="shared" si="144"/>
        <v>1</v>
      </c>
      <c r="CF185">
        <f t="shared" si="145"/>
        <v>1</v>
      </c>
      <c r="CG185">
        <f t="shared" si="146"/>
        <v>0</v>
      </c>
      <c r="CH185">
        <f t="shared" si="147"/>
        <v>1</v>
      </c>
      <c r="CI185">
        <f t="shared" si="148"/>
        <v>1</v>
      </c>
      <c r="CJ185">
        <f t="shared" si="149"/>
        <v>0</v>
      </c>
      <c r="CL185">
        <v>3</v>
      </c>
      <c r="CM185">
        <v>4</v>
      </c>
      <c r="CN185">
        <v>3</v>
      </c>
      <c r="CO185">
        <v>4</v>
      </c>
      <c r="CP185">
        <v>3</v>
      </c>
      <c r="CQ185">
        <v>3</v>
      </c>
      <c r="CR185">
        <v>1</v>
      </c>
      <c r="CS185">
        <v>3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f t="shared" si="150"/>
        <v>1</v>
      </c>
      <c r="DC185">
        <f t="shared" si="150"/>
        <v>0</v>
      </c>
      <c r="DD185">
        <f t="shared" si="150"/>
        <v>1</v>
      </c>
      <c r="DE185">
        <f t="shared" si="106"/>
        <v>0</v>
      </c>
      <c r="DF185">
        <f t="shared" si="103"/>
        <v>0</v>
      </c>
      <c r="DG185">
        <f t="shared" si="103"/>
        <v>0</v>
      </c>
      <c r="DH185">
        <f t="shared" si="103"/>
        <v>0</v>
      </c>
      <c r="DI185">
        <f t="shared" si="103"/>
        <v>0</v>
      </c>
      <c r="DJ185">
        <f t="shared" si="154"/>
        <v>0</v>
      </c>
      <c r="DK185">
        <f t="shared" si="154"/>
        <v>0</v>
      </c>
      <c r="DL185">
        <f t="shared" si="154"/>
        <v>0</v>
      </c>
      <c r="DM185">
        <v>1</v>
      </c>
      <c r="DN185">
        <v>3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f t="shared" si="151"/>
        <v>1</v>
      </c>
      <c r="DX185">
        <f t="shared" si="151"/>
        <v>0</v>
      </c>
      <c r="DY185">
        <f t="shared" si="151"/>
        <v>1</v>
      </c>
      <c r="DZ185">
        <f t="shared" si="107"/>
        <v>0</v>
      </c>
      <c r="EA185">
        <f t="shared" si="104"/>
        <v>0</v>
      </c>
      <c r="EB185">
        <f t="shared" si="104"/>
        <v>0</v>
      </c>
      <c r="EC185">
        <f t="shared" si="104"/>
        <v>0</v>
      </c>
      <c r="ED185">
        <f t="shared" si="104"/>
        <v>0</v>
      </c>
      <c r="EE185">
        <f t="shared" si="155"/>
        <v>0</v>
      </c>
      <c r="EF185">
        <f t="shared" si="155"/>
        <v>0</v>
      </c>
      <c r="EG185">
        <f t="shared" si="155"/>
        <v>0</v>
      </c>
      <c r="EH185">
        <v>1</v>
      </c>
      <c r="EI185">
        <f t="shared" si="152"/>
        <v>1</v>
      </c>
      <c r="EJ185">
        <v>4</v>
      </c>
      <c r="EK185">
        <v>3</v>
      </c>
      <c r="EL185">
        <v>2</v>
      </c>
      <c r="EM185">
        <v>5</v>
      </c>
      <c r="EN185">
        <v>2</v>
      </c>
      <c r="EO185">
        <v>1</v>
      </c>
      <c r="EP185">
        <v>2</v>
      </c>
      <c r="EQ185">
        <v>5</v>
      </c>
      <c r="ER185">
        <v>5</v>
      </c>
      <c r="ES185">
        <v>5</v>
      </c>
      <c r="ET185">
        <v>5</v>
      </c>
      <c r="EU185">
        <v>5</v>
      </c>
      <c r="EV185">
        <v>1</v>
      </c>
      <c r="EW185">
        <v>1</v>
      </c>
      <c r="EX185" t="s">
        <v>84</v>
      </c>
      <c r="EY185">
        <f t="shared" si="153"/>
        <v>0</v>
      </c>
      <c r="EZ185">
        <f t="shared" si="153"/>
        <v>0</v>
      </c>
      <c r="FA185">
        <f t="shared" si="153"/>
        <v>1</v>
      </c>
      <c r="FB185">
        <f t="shared" si="108"/>
        <v>0</v>
      </c>
      <c r="FC185">
        <f t="shared" si="105"/>
        <v>1</v>
      </c>
      <c r="FD185">
        <f t="shared" si="105"/>
        <v>0</v>
      </c>
    </row>
    <row r="186" spans="1:160" x14ac:dyDescent="0.35">
      <c r="A186" t="s">
        <v>314</v>
      </c>
      <c r="B186">
        <v>37.991394040000003</v>
      </c>
      <c r="C186">
        <v>-122.0081024</v>
      </c>
      <c r="D186">
        <v>1</v>
      </c>
      <c r="E186">
        <f t="shared" si="109"/>
        <v>1</v>
      </c>
      <c r="F186">
        <v>4</v>
      </c>
      <c r="G186">
        <v>6</v>
      </c>
      <c r="H186">
        <f t="shared" si="110"/>
        <v>0</v>
      </c>
      <c r="I186">
        <f t="shared" si="111"/>
        <v>0</v>
      </c>
      <c r="J186">
        <f t="shared" si="112"/>
        <v>0</v>
      </c>
      <c r="K186">
        <f t="shared" si="113"/>
        <v>0</v>
      </c>
      <c r="L186">
        <f t="shared" si="114"/>
        <v>0</v>
      </c>
      <c r="M186">
        <f t="shared" si="115"/>
        <v>1</v>
      </c>
      <c r="N186">
        <f t="shared" si="116"/>
        <v>0</v>
      </c>
      <c r="O186">
        <f t="shared" si="117"/>
        <v>0</v>
      </c>
      <c r="P186">
        <v>5</v>
      </c>
      <c r="Q186">
        <v>5</v>
      </c>
      <c r="R186">
        <v>1</v>
      </c>
      <c r="S186">
        <v>3</v>
      </c>
      <c r="T186">
        <v>5</v>
      </c>
      <c r="U186">
        <v>1</v>
      </c>
      <c r="V186">
        <v>4</v>
      </c>
      <c r="W186">
        <v>5</v>
      </c>
      <c r="X186">
        <v>1</v>
      </c>
      <c r="Y186">
        <v>5</v>
      </c>
      <c r="Z186">
        <v>3</v>
      </c>
      <c r="AA186">
        <v>1</v>
      </c>
      <c r="AB186">
        <f t="shared" si="118"/>
        <v>1</v>
      </c>
      <c r="AC186" t="s">
        <v>157</v>
      </c>
      <c r="AD186">
        <f t="shared" si="119"/>
        <v>1</v>
      </c>
      <c r="AE186">
        <f t="shared" si="120"/>
        <v>0</v>
      </c>
      <c r="AF186">
        <f t="shared" si="121"/>
        <v>1</v>
      </c>
      <c r="AG186">
        <f t="shared" si="122"/>
        <v>0</v>
      </c>
      <c r="AH186">
        <f t="shared" si="123"/>
        <v>1</v>
      </c>
      <c r="AI186">
        <f t="shared" si="124"/>
        <v>0</v>
      </c>
      <c r="AJ186">
        <v>1</v>
      </c>
      <c r="AK186">
        <f t="shared" si="125"/>
        <v>1</v>
      </c>
      <c r="AL186">
        <v>4</v>
      </c>
      <c r="AM186">
        <v>5</v>
      </c>
      <c r="AN186">
        <v>7</v>
      </c>
      <c r="AO186">
        <v>10</v>
      </c>
      <c r="AP186">
        <v>15</v>
      </c>
      <c r="AQ186">
        <v>16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f t="shared" si="126"/>
        <v>0</v>
      </c>
      <c r="BA186">
        <f t="shared" si="127"/>
        <v>0</v>
      </c>
      <c r="BB186">
        <f t="shared" si="128"/>
        <v>0</v>
      </c>
      <c r="BC186">
        <f t="shared" si="129"/>
        <v>1</v>
      </c>
      <c r="BD186">
        <f t="shared" si="130"/>
        <v>1</v>
      </c>
      <c r="BE186">
        <f t="shared" si="131"/>
        <v>0</v>
      </c>
      <c r="BF186">
        <f t="shared" si="132"/>
        <v>1</v>
      </c>
      <c r="BG186">
        <f t="shared" si="133"/>
        <v>0</v>
      </c>
      <c r="BH186">
        <f t="shared" si="134"/>
        <v>0</v>
      </c>
      <c r="BI186">
        <f t="shared" si="135"/>
        <v>1</v>
      </c>
      <c r="BJ186">
        <f t="shared" si="136"/>
        <v>0</v>
      </c>
      <c r="BK186">
        <f t="shared" si="137"/>
        <v>0</v>
      </c>
      <c r="BL186">
        <f t="shared" si="138"/>
        <v>0</v>
      </c>
      <c r="BM186">
        <f t="shared" si="139"/>
        <v>0</v>
      </c>
      <c r="BN186">
        <f t="shared" si="140"/>
        <v>1</v>
      </c>
      <c r="BO186">
        <f t="shared" si="141"/>
        <v>1</v>
      </c>
      <c r="BP186">
        <f t="shared" si="142"/>
        <v>0</v>
      </c>
      <c r="BQ186">
        <f t="shared" si="143"/>
        <v>0</v>
      </c>
      <c r="BR186">
        <v>2</v>
      </c>
      <c r="BS186">
        <v>2</v>
      </c>
      <c r="BT186">
        <v>1</v>
      </c>
      <c r="BU186">
        <v>2</v>
      </c>
      <c r="BV186">
        <v>4</v>
      </c>
      <c r="BW186">
        <v>2</v>
      </c>
      <c r="BX186">
        <v>2</v>
      </c>
      <c r="BY186">
        <v>2</v>
      </c>
      <c r="BZ186">
        <v>2</v>
      </c>
      <c r="CA186">
        <v>4</v>
      </c>
      <c r="CB186">
        <v>4</v>
      </c>
      <c r="CC186">
        <v>3</v>
      </c>
      <c r="CD186">
        <v>2</v>
      </c>
      <c r="CE186">
        <f t="shared" si="144"/>
        <v>0</v>
      </c>
      <c r="CF186">
        <f t="shared" si="145"/>
        <v>1</v>
      </c>
      <c r="CG186">
        <f t="shared" si="146"/>
        <v>0</v>
      </c>
      <c r="CH186">
        <f t="shared" si="147"/>
        <v>0</v>
      </c>
      <c r="CI186">
        <f t="shared" si="148"/>
        <v>0</v>
      </c>
      <c r="CJ186">
        <f t="shared" si="149"/>
        <v>0</v>
      </c>
      <c r="CL186">
        <v>5</v>
      </c>
      <c r="CM186">
        <v>3</v>
      </c>
      <c r="CN186">
        <v>2</v>
      </c>
      <c r="CO186">
        <v>4</v>
      </c>
      <c r="CP186">
        <v>1</v>
      </c>
      <c r="CQ186">
        <v>4</v>
      </c>
      <c r="CR186">
        <v>1</v>
      </c>
      <c r="CS186">
        <v>2</v>
      </c>
      <c r="CT186">
        <v>3</v>
      </c>
      <c r="CU186">
        <v>4</v>
      </c>
      <c r="CV186">
        <v>6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f t="shared" si="150"/>
        <v>1</v>
      </c>
      <c r="DC186">
        <f t="shared" si="150"/>
        <v>1</v>
      </c>
      <c r="DD186">
        <f t="shared" si="150"/>
        <v>1</v>
      </c>
      <c r="DE186">
        <f t="shared" si="106"/>
        <v>1</v>
      </c>
      <c r="DF186">
        <f t="shared" si="103"/>
        <v>0</v>
      </c>
      <c r="DG186">
        <f t="shared" si="103"/>
        <v>1</v>
      </c>
      <c r="DH186">
        <f t="shared" si="103"/>
        <v>0</v>
      </c>
      <c r="DI186">
        <f t="shared" si="103"/>
        <v>0</v>
      </c>
      <c r="DJ186">
        <f t="shared" si="154"/>
        <v>0</v>
      </c>
      <c r="DK186">
        <f t="shared" si="154"/>
        <v>0</v>
      </c>
      <c r="DL186">
        <f t="shared" si="154"/>
        <v>0</v>
      </c>
      <c r="DM186">
        <v>1</v>
      </c>
      <c r="DN186">
        <v>2</v>
      </c>
      <c r="DO186">
        <v>3</v>
      </c>
      <c r="DP186">
        <v>4</v>
      </c>
      <c r="DQ186">
        <v>6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f t="shared" si="151"/>
        <v>1</v>
      </c>
      <c r="DX186">
        <f t="shared" si="151"/>
        <v>1</v>
      </c>
      <c r="DY186">
        <f t="shared" si="151"/>
        <v>1</v>
      </c>
      <c r="DZ186">
        <f t="shared" si="107"/>
        <v>1</v>
      </c>
      <c r="EA186">
        <f t="shared" si="104"/>
        <v>0</v>
      </c>
      <c r="EB186">
        <f t="shared" si="104"/>
        <v>1</v>
      </c>
      <c r="EC186">
        <f t="shared" si="104"/>
        <v>0</v>
      </c>
      <c r="ED186">
        <f t="shared" si="104"/>
        <v>0</v>
      </c>
      <c r="EE186">
        <f t="shared" si="155"/>
        <v>0</v>
      </c>
      <c r="EF186">
        <f t="shared" si="155"/>
        <v>0</v>
      </c>
      <c r="EG186">
        <f t="shared" si="155"/>
        <v>0</v>
      </c>
      <c r="EH186">
        <v>1</v>
      </c>
      <c r="EI186">
        <f t="shared" si="152"/>
        <v>1</v>
      </c>
      <c r="EJ186">
        <v>4</v>
      </c>
      <c r="EK186">
        <v>3</v>
      </c>
      <c r="EL186">
        <v>3</v>
      </c>
      <c r="EM186">
        <v>5</v>
      </c>
      <c r="EN186">
        <v>2</v>
      </c>
      <c r="EO186">
        <v>2</v>
      </c>
      <c r="EP186">
        <v>2</v>
      </c>
      <c r="EQ186">
        <v>2</v>
      </c>
      <c r="ER186">
        <v>2</v>
      </c>
      <c r="ES186">
        <v>2</v>
      </c>
      <c r="ET186">
        <v>5</v>
      </c>
      <c r="EU186">
        <v>5</v>
      </c>
      <c r="EV186">
        <v>1</v>
      </c>
      <c r="EW186">
        <v>3</v>
      </c>
      <c r="EX186">
        <v>4</v>
      </c>
      <c r="EY186">
        <f t="shared" si="153"/>
        <v>0</v>
      </c>
      <c r="EZ186">
        <f t="shared" si="153"/>
        <v>0</v>
      </c>
      <c r="FA186">
        <f t="shared" si="153"/>
        <v>0</v>
      </c>
      <c r="FB186">
        <f t="shared" si="108"/>
        <v>0</v>
      </c>
      <c r="FC186">
        <f t="shared" si="105"/>
        <v>1</v>
      </c>
      <c r="FD186">
        <f t="shared" si="105"/>
        <v>0</v>
      </c>
    </row>
    <row r="187" spans="1:160" x14ac:dyDescent="0.35">
      <c r="A187" t="s">
        <v>315</v>
      </c>
      <c r="B187">
        <v>39.281097410000001</v>
      </c>
      <c r="C187">
        <v>-76.651496890000004</v>
      </c>
      <c r="D187">
        <v>1</v>
      </c>
      <c r="E187">
        <f t="shared" si="109"/>
        <v>1</v>
      </c>
      <c r="F187">
        <v>5</v>
      </c>
      <c r="G187">
        <v>6</v>
      </c>
      <c r="H187">
        <f t="shared" si="110"/>
        <v>0</v>
      </c>
      <c r="I187">
        <f t="shared" si="111"/>
        <v>0</v>
      </c>
      <c r="J187">
        <f t="shared" si="112"/>
        <v>0</v>
      </c>
      <c r="K187">
        <f t="shared" si="113"/>
        <v>0</v>
      </c>
      <c r="L187">
        <f t="shared" si="114"/>
        <v>0</v>
      </c>
      <c r="M187">
        <f t="shared" si="115"/>
        <v>1</v>
      </c>
      <c r="N187">
        <f t="shared" si="116"/>
        <v>0</v>
      </c>
      <c r="O187">
        <f t="shared" si="117"/>
        <v>0</v>
      </c>
      <c r="P187">
        <v>3</v>
      </c>
      <c r="Q187">
        <v>4</v>
      </c>
      <c r="R187">
        <v>3</v>
      </c>
      <c r="S187">
        <v>3</v>
      </c>
      <c r="T187">
        <v>5</v>
      </c>
      <c r="U187">
        <v>3</v>
      </c>
      <c r="V187">
        <v>2</v>
      </c>
      <c r="W187">
        <v>4</v>
      </c>
      <c r="X187">
        <v>2</v>
      </c>
      <c r="Y187">
        <v>4</v>
      </c>
      <c r="Z187">
        <v>3</v>
      </c>
      <c r="AA187">
        <v>1</v>
      </c>
      <c r="AB187">
        <f t="shared" si="118"/>
        <v>1</v>
      </c>
      <c r="AC187" t="s">
        <v>83</v>
      </c>
      <c r="AD187">
        <f t="shared" si="119"/>
        <v>1</v>
      </c>
      <c r="AE187">
        <f t="shared" si="120"/>
        <v>1</v>
      </c>
      <c r="AF187">
        <f t="shared" si="121"/>
        <v>0</v>
      </c>
      <c r="AG187">
        <f t="shared" si="122"/>
        <v>0</v>
      </c>
      <c r="AH187">
        <f t="shared" si="123"/>
        <v>0</v>
      </c>
      <c r="AI187">
        <f t="shared" si="124"/>
        <v>0</v>
      </c>
      <c r="AJ187">
        <v>2</v>
      </c>
      <c r="AK187">
        <f t="shared" si="125"/>
        <v>0</v>
      </c>
      <c r="AL187">
        <v>10</v>
      </c>
      <c r="AM187">
        <v>15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f t="shared" si="126"/>
        <v>0</v>
      </c>
      <c r="BA187">
        <f t="shared" si="127"/>
        <v>0</v>
      </c>
      <c r="BB187">
        <f t="shared" si="128"/>
        <v>0</v>
      </c>
      <c r="BC187">
        <f t="shared" si="129"/>
        <v>0</v>
      </c>
      <c r="BD187">
        <f t="shared" si="130"/>
        <v>0</v>
      </c>
      <c r="BE187">
        <f t="shared" si="131"/>
        <v>0</v>
      </c>
      <c r="BF187">
        <f t="shared" si="132"/>
        <v>0</v>
      </c>
      <c r="BG187">
        <f t="shared" si="133"/>
        <v>0</v>
      </c>
      <c r="BH187">
        <f t="shared" si="134"/>
        <v>0</v>
      </c>
      <c r="BI187">
        <f t="shared" si="135"/>
        <v>1</v>
      </c>
      <c r="BJ187">
        <f t="shared" si="136"/>
        <v>0</v>
      </c>
      <c r="BK187">
        <f t="shared" si="137"/>
        <v>0</v>
      </c>
      <c r="BL187">
        <f t="shared" si="138"/>
        <v>0</v>
      </c>
      <c r="BM187">
        <f t="shared" si="139"/>
        <v>0</v>
      </c>
      <c r="BN187">
        <f t="shared" si="140"/>
        <v>1</v>
      </c>
      <c r="BO187">
        <f t="shared" si="141"/>
        <v>0</v>
      </c>
      <c r="BP187">
        <f t="shared" si="142"/>
        <v>0</v>
      </c>
      <c r="BQ187">
        <f t="shared" si="143"/>
        <v>0</v>
      </c>
      <c r="BR187">
        <v>3</v>
      </c>
      <c r="BS187">
        <v>3</v>
      </c>
      <c r="BT187">
        <v>2</v>
      </c>
      <c r="BU187">
        <v>4</v>
      </c>
      <c r="BV187">
        <v>3</v>
      </c>
      <c r="BW187">
        <v>4</v>
      </c>
      <c r="BX187">
        <v>3</v>
      </c>
      <c r="BY187">
        <v>3</v>
      </c>
      <c r="BZ187">
        <v>4</v>
      </c>
      <c r="CA187">
        <v>5</v>
      </c>
      <c r="CB187">
        <v>4</v>
      </c>
      <c r="CC187">
        <v>3</v>
      </c>
      <c r="CD187">
        <v>4</v>
      </c>
      <c r="CE187">
        <f t="shared" si="144"/>
        <v>0</v>
      </c>
      <c r="CF187">
        <f t="shared" si="145"/>
        <v>0</v>
      </c>
      <c r="CG187">
        <f t="shared" si="146"/>
        <v>0</v>
      </c>
      <c r="CH187">
        <f t="shared" si="147"/>
        <v>1</v>
      </c>
      <c r="CI187">
        <f t="shared" si="148"/>
        <v>0</v>
      </c>
      <c r="CJ187">
        <f t="shared" si="149"/>
        <v>0</v>
      </c>
      <c r="CL187">
        <v>3</v>
      </c>
      <c r="CM187">
        <v>2</v>
      </c>
      <c r="CN187">
        <v>2</v>
      </c>
      <c r="CO187">
        <v>4</v>
      </c>
      <c r="CP187">
        <v>4</v>
      </c>
      <c r="CQ187">
        <v>4</v>
      </c>
      <c r="CR187">
        <v>1</v>
      </c>
      <c r="CS187">
        <v>2</v>
      </c>
      <c r="CT187">
        <v>3</v>
      </c>
      <c r="CU187">
        <v>4</v>
      </c>
      <c r="CV187">
        <v>6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f t="shared" si="150"/>
        <v>1</v>
      </c>
      <c r="DC187">
        <f t="shared" si="150"/>
        <v>1</v>
      </c>
      <c r="DD187">
        <f t="shared" si="150"/>
        <v>1</v>
      </c>
      <c r="DE187">
        <f t="shared" si="106"/>
        <v>1</v>
      </c>
      <c r="DF187">
        <f t="shared" si="103"/>
        <v>0</v>
      </c>
      <c r="DG187">
        <f t="shared" si="103"/>
        <v>1</v>
      </c>
      <c r="DH187">
        <f t="shared" si="103"/>
        <v>0</v>
      </c>
      <c r="DI187">
        <f t="shared" si="103"/>
        <v>0</v>
      </c>
      <c r="DJ187">
        <f t="shared" si="154"/>
        <v>0</v>
      </c>
      <c r="DK187">
        <f t="shared" si="154"/>
        <v>0</v>
      </c>
      <c r="DL187">
        <f t="shared" si="154"/>
        <v>0</v>
      </c>
      <c r="DM187">
        <v>1</v>
      </c>
      <c r="DN187">
        <v>3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f t="shared" si="151"/>
        <v>1</v>
      </c>
      <c r="DX187">
        <f t="shared" si="151"/>
        <v>0</v>
      </c>
      <c r="DY187">
        <f t="shared" si="151"/>
        <v>1</v>
      </c>
      <c r="DZ187">
        <f t="shared" si="107"/>
        <v>0</v>
      </c>
      <c r="EA187">
        <f t="shared" si="104"/>
        <v>0</v>
      </c>
      <c r="EB187">
        <f t="shared" si="104"/>
        <v>0</v>
      </c>
      <c r="EC187">
        <f t="shared" si="104"/>
        <v>0</v>
      </c>
      <c r="ED187">
        <f t="shared" si="104"/>
        <v>0</v>
      </c>
      <c r="EE187">
        <f t="shared" si="155"/>
        <v>0</v>
      </c>
      <c r="EF187">
        <f t="shared" si="155"/>
        <v>0</v>
      </c>
      <c r="EG187">
        <f t="shared" si="155"/>
        <v>0</v>
      </c>
      <c r="EH187">
        <v>1</v>
      </c>
      <c r="EI187">
        <f t="shared" si="152"/>
        <v>1</v>
      </c>
      <c r="EJ187">
        <v>3</v>
      </c>
      <c r="EK187">
        <v>3</v>
      </c>
      <c r="EL187">
        <v>3</v>
      </c>
      <c r="EM187">
        <v>5</v>
      </c>
      <c r="EN187">
        <v>4</v>
      </c>
      <c r="EO187">
        <v>4</v>
      </c>
      <c r="EP187">
        <v>3</v>
      </c>
      <c r="EQ187">
        <v>4</v>
      </c>
      <c r="ER187">
        <v>4</v>
      </c>
      <c r="ES187">
        <v>3</v>
      </c>
      <c r="ET187">
        <v>4</v>
      </c>
      <c r="EU187">
        <v>5</v>
      </c>
      <c r="EV187">
        <v>3</v>
      </c>
      <c r="EW187">
        <v>3</v>
      </c>
      <c r="EX187" t="s">
        <v>141</v>
      </c>
      <c r="EY187">
        <f t="shared" si="153"/>
        <v>0</v>
      </c>
      <c r="EZ187">
        <f t="shared" si="153"/>
        <v>0</v>
      </c>
      <c r="FA187">
        <f t="shared" si="153"/>
        <v>0</v>
      </c>
      <c r="FB187">
        <f t="shared" si="108"/>
        <v>0</v>
      </c>
      <c r="FC187">
        <f t="shared" si="105"/>
        <v>1</v>
      </c>
      <c r="FD187">
        <f t="shared" si="105"/>
        <v>1</v>
      </c>
    </row>
    <row r="188" spans="1:160" x14ac:dyDescent="0.35">
      <c r="A188" t="s">
        <v>316</v>
      </c>
      <c r="B188">
        <v>28.665298459999999</v>
      </c>
      <c r="C188">
        <v>-81.418800349999998</v>
      </c>
      <c r="D188">
        <v>1</v>
      </c>
      <c r="E188">
        <f t="shared" si="109"/>
        <v>1</v>
      </c>
      <c r="F188">
        <v>3</v>
      </c>
      <c r="G188">
        <v>6</v>
      </c>
      <c r="H188">
        <f t="shared" si="110"/>
        <v>0</v>
      </c>
      <c r="I188">
        <f t="shared" si="111"/>
        <v>0</v>
      </c>
      <c r="J188">
        <f t="shared" si="112"/>
        <v>0</v>
      </c>
      <c r="K188">
        <f t="shared" si="113"/>
        <v>0</v>
      </c>
      <c r="L188">
        <f t="shared" si="114"/>
        <v>0</v>
      </c>
      <c r="M188">
        <f t="shared" si="115"/>
        <v>1</v>
      </c>
      <c r="N188">
        <f t="shared" si="116"/>
        <v>0</v>
      </c>
      <c r="O188">
        <f t="shared" si="117"/>
        <v>0</v>
      </c>
      <c r="P188">
        <v>5</v>
      </c>
      <c r="Q188">
        <v>4</v>
      </c>
      <c r="R188">
        <v>3</v>
      </c>
      <c r="S188">
        <v>4</v>
      </c>
      <c r="T188">
        <v>5</v>
      </c>
      <c r="U188">
        <v>1</v>
      </c>
      <c r="V188">
        <v>2</v>
      </c>
      <c r="W188">
        <v>5</v>
      </c>
      <c r="X188">
        <v>5</v>
      </c>
      <c r="Y188">
        <v>3</v>
      </c>
      <c r="Z188">
        <v>3</v>
      </c>
      <c r="AA188">
        <v>1</v>
      </c>
      <c r="AB188">
        <f t="shared" si="118"/>
        <v>1</v>
      </c>
      <c r="AC188">
        <v>6</v>
      </c>
      <c r="AD188">
        <f t="shared" si="119"/>
        <v>0</v>
      </c>
      <c r="AE188">
        <f t="shared" si="120"/>
        <v>0</v>
      </c>
      <c r="AF188">
        <f t="shared" si="121"/>
        <v>0</v>
      </c>
      <c r="AG188">
        <f t="shared" si="122"/>
        <v>0</v>
      </c>
      <c r="AH188">
        <f t="shared" si="123"/>
        <v>0</v>
      </c>
      <c r="AI188">
        <f t="shared" si="124"/>
        <v>1</v>
      </c>
      <c r="AJ188">
        <v>1</v>
      </c>
      <c r="AK188">
        <f t="shared" si="125"/>
        <v>1</v>
      </c>
      <c r="AL188">
        <v>3</v>
      </c>
      <c r="AM188">
        <v>6</v>
      </c>
      <c r="AN188">
        <v>7</v>
      </c>
      <c r="AO188">
        <v>10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f t="shared" si="126"/>
        <v>0</v>
      </c>
      <c r="BA188">
        <f t="shared" si="127"/>
        <v>0</v>
      </c>
      <c r="BB188">
        <f t="shared" si="128"/>
        <v>1</v>
      </c>
      <c r="BC188">
        <f t="shared" si="129"/>
        <v>0</v>
      </c>
      <c r="BD188">
        <f t="shared" si="130"/>
        <v>0</v>
      </c>
      <c r="BE188">
        <f t="shared" si="131"/>
        <v>1</v>
      </c>
      <c r="BF188">
        <f t="shared" si="132"/>
        <v>1</v>
      </c>
      <c r="BG188">
        <f t="shared" si="133"/>
        <v>0</v>
      </c>
      <c r="BH188">
        <f t="shared" si="134"/>
        <v>0</v>
      </c>
      <c r="BI188">
        <f t="shared" si="135"/>
        <v>1</v>
      </c>
      <c r="BJ188">
        <f t="shared" si="136"/>
        <v>0</v>
      </c>
      <c r="BK188">
        <f t="shared" si="137"/>
        <v>0</v>
      </c>
      <c r="BL188">
        <f t="shared" si="138"/>
        <v>0</v>
      </c>
      <c r="BM188">
        <f t="shared" si="139"/>
        <v>0</v>
      </c>
      <c r="BN188">
        <f t="shared" si="140"/>
        <v>0</v>
      </c>
      <c r="BO188">
        <f t="shared" si="141"/>
        <v>0</v>
      </c>
      <c r="BP188">
        <f t="shared" si="142"/>
        <v>0</v>
      </c>
      <c r="BQ188">
        <f t="shared" si="143"/>
        <v>0</v>
      </c>
      <c r="BR188">
        <v>1</v>
      </c>
      <c r="BS188">
        <v>1</v>
      </c>
      <c r="BT188">
        <v>2</v>
      </c>
      <c r="BU188">
        <v>3</v>
      </c>
      <c r="BV188">
        <v>5</v>
      </c>
      <c r="BW188">
        <v>3</v>
      </c>
      <c r="BX188">
        <v>4</v>
      </c>
      <c r="BY188">
        <v>1</v>
      </c>
      <c r="BZ188">
        <v>3</v>
      </c>
      <c r="CA188">
        <v>5</v>
      </c>
      <c r="CB188">
        <v>5</v>
      </c>
      <c r="CC188">
        <v>1</v>
      </c>
      <c r="CD188">
        <v>3</v>
      </c>
      <c r="CE188">
        <f t="shared" si="144"/>
        <v>0</v>
      </c>
      <c r="CF188">
        <f t="shared" si="145"/>
        <v>0</v>
      </c>
      <c r="CG188">
        <f t="shared" si="146"/>
        <v>1</v>
      </c>
      <c r="CH188">
        <f t="shared" si="147"/>
        <v>0</v>
      </c>
      <c r="CI188">
        <f t="shared" si="148"/>
        <v>0</v>
      </c>
      <c r="CJ188">
        <f t="shared" si="149"/>
        <v>0</v>
      </c>
      <c r="CL188">
        <v>3</v>
      </c>
      <c r="CM188">
        <v>3</v>
      </c>
      <c r="CN188">
        <v>4</v>
      </c>
      <c r="CO188">
        <v>2</v>
      </c>
      <c r="CP188">
        <v>4</v>
      </c>
      <c r="CQ188">
        <v>1</v>
      </c>
      <c r="CR188">
        <v>6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f t="shared" si="150"/>
        <v>0</v>
      </c>
      <c r="DC188">
        <f t="shared" si="150"/>
        <v>0</v>
      </c>
      <c r="DD188">
        <f t="shared" si="150"/>
        <v>0</v>
      </c>
      <c r="DE188">
        <f t="shared" si="106"/>
        <v>0</v>
      </c>
      <c r="DF188">
        <f t="shared" si="103"/>
        <v>0</v>
      </c>
      <c r="DG188">
        <f t="shared" si="103"/>
        <v>1</v>
      </c>
      <c r="DH188">
        <f t="shared" si="103"/>
        <v>0</v>
      </c>
      <c r="DI188">
        <f t="shared" si="103"/>
        <v>0</v>
      </c>
      <c r="DJ188">
        <f t="shared" si="154"/>
        <v>0</v>
      </c>
      <c r="DK188">
        <f t="shared" si="154"/>
        <v>0</v>
      </c>
      <c r="DL188">
        <f t="shared" si="154"/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f t="shared" si="151"/>
        <v>0</v>
      </c>
      <c r="DX188">
        <f t="shared" si="151"/>
        <v>0</v>
      </c>
      <c r="DY188">
        <f t="shared" si="151"/>
        <v>0</v>
      </c>
      <c r="DZ188">
        <f t="shared" si="107"/>
        <v>0</v>
      </c>
      <c r="EA188">
        <f t="shared" si="104"/>
        <v>0</v>
      </c>
      <c r="EB188">
        <f t="shared" si="104"/>
        <v>0</v>
      </c>
      <c r="EC188">
        <f t="shared" si="104"/>
        <v>0</v>
      </c>
      <c r="ED188">
        <f t="shared" si="104"/>
        <v>0</v>
      </c>
      <c r="EE188">
        <f t="shared" si="155"/>
        <v>0</v>
      </c>
      <c r="EF188">
        <f t="shared" si="155"/>
        <v>0</v>
      </c>
      <c r="EG188">
        <f t="shared" si="155"/>
        <v>0</v>
      </c>
      <c r="EH188">
        <v>1</v>
      </c>
      <c r="EI188">
        <f t="shared" si="152"/>
        <v>1</v>
      </c>
      <c r="EJ188">
        <v>4</v>
      </c>
      <c r="EK188">
        <v>3</v>
      </c>
      <c r="EL188">
        <v>3</v>
      </c>
      <c r="EM188">
        <v>5</v>
      </c>
      <c r="EN188">
        <v>5</v>
      </c>
      <c r="EO188">
        <v>4</v>
      </c>
      <c r="EP188">
        <v>3</v>
      </c>
      <c r="EQ188">
        <v>4</v>
      </c>
      <c r="ER188">
        <v>4</v>
      </c>
      <c r="ES188">
        <v>3</v>
      </c>
      <c r="ET188">
        <v>5</v>
      </c>
      <c r="EU188">
        <v>4</v>
      </c>
      <c r="EV188">
        <v>2</v>
      </c>
      <c r="EW188">
        <v>4</v>
      </c>
      <c r="EX188">
        <v>3</v>
      </c>
      <c r="EY188">
        <f t="shared" si="153"/>
        <v>0</v>
      </c>
      <c r="EZ188">
        <f t="shared" si="153"/>
        <v>0</v>
      </c>
      <c r="FA188">
        <f t="shared" si="153"/>
        <v>0</v>
      </c>
      <c r="FB188">
        <f t="shared" si="108"/>
        <v>1</v>
      </c>
      <c r="FC188">
        <f t="shared" si="105"/>
        <v>0</v>
      </c>
      <c r="FD188">
        <f t="shared" si="105"/>
        <v>0</v>
      </c>
    </row>
    <row r="189" spans="1:160" x14ac:dyDescent="0.35">
      <c r="A189" t="s">
        <v>317</v>
      </c>
      <c r="B189">
        <v>40.809997559999999</v>
      </c>
      <c r="C189">
        <v>-72.849098209999994</v>
      </c>
      <c r="D189">
        <v>1</v>
      </c>
      <c r="E189">
        <f t="shared" si="109"/>
        <v>1</v>
      </c>
      <c r="F189">
        <v>6</v>
      </c>
      <c r="G189" t="s">
        <v>270</v>
      </c>
      <c r="H189">
        <f t="shared" si="110"/>
        <v>1</v>
      </c>
      <c r="I189">
        <f t="shared" si="111"/>
        <v>0</v>
      </c>
      <c r="J189">
        <f t="shared" si="112"/>
        <v>1</v>
      </c>
      <c r="K189">
        <f t="shared" si="113"/>
        <v>1</v>
      </c>
      <c r="L189">
        <f t="shared" si="114"/>
        <v>1</v>
      </c>
      <c r="M189">
        <f t="shared" si="115"/>
        <v>1</v>
      </c>
      <c r="N189">
        <f t="shared" si="116"/>
        <v>0</v>
      </c>
      <c r="O189">
        <f t="shared" si="117"/>
        <v>0</v>
      </c>
      <c r="P189">
        <v>3</v>
      </c>
      <c r="Q189">
        <v>4</v>
      </c>
      <c r="R189">
        <v>1</v>
      </c>
      <c r="S189">
        <v>5</v>
      </c>
      <c r="T189">
        <v>3</v>
      </c>
      <c r="U189">
        <v>1</v>
      </c>
      <c r="V189">
        <v>1</v>
      </c>
      <c r="W189">
        <v>5</v>
      </c>
      <c r="X189">
        <v>4</v>
      </c>
      <c r="Y189">
        <v>5</v>
      </c>
      <c r="Z189">
        <v>5</v>
      </c>
      <c r="AA189">
        <v>1</v>
      </c>
      <c r="AB189">
        <f t="shared" si="118"/>
        <v>1</v>
      </c>
      <c r="AC189" t="s">
        <v>68</v>
      </c>
      <c r="AD189">
        <f t="shared" si="119"/>
        <v>0</v>
      </c>
      <c r="AE189">
        <f t="shared" si="120"/>
        <v>1</v>
      </c>
      <c r="AF189">
        <f t="shared" si="121"/>
        <v>1</v>
      </c>
      <c r="AG189">
        <f t="shared" si="122"/>
        <v>0</v>
      </c>
      <c r="AH189">
        <f t="shared" si="123"/>
        <v>1</v>
      </c>
      <c r="AI189">
        <f t="shared" si="124"/>
        <v>0</v>
      </c>
      <c r="AJ189">
        <v>1</v>
      </c>
      <c r="AK189">
        <f t="shared" si="125"/>
        <v>1</v>
      </c>
      <c r="AL189">
        <v>2</v>
      </c>
      <c r="AM189">
        <v>4</v>
      </c>
      <c r="AN189">
        <v>7</v>
      </c>
      <c r="AO189">
        <v>13</v>
      </c>
      <c r="AP189">
        <v>14</v>
      </c>
      <c r="AQ189">
        <v>15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f t="shared" si="126"/>
        <v>0</v>
      </c>
      <c r="BA189">
        <f t="shared" si="127"/>
        <v>1</v>
      </c>
      <c r="BB189">
        <f t="shared" si="128"/>
        <v>0</v>
      </c>
      <c r="BC189">
        <f t="shared" si="129"/>
        <v>1</v>
      </c>
      <c r="BD189">
        <f t="shared" si="130"/>
        <v>0</v>
      </c>
      <c r="BE189">
        <f t="shared" si="131"/>
        <v>0</v>
      </c>
      <c r="BF189">
        <f t="shared" si="132"/>
        <v>1</v>
      </c>
      <c r="BG189">
        <f t="shared" si="133"/>
        <v>0</v>
      </c>
      <c r="BH189">
        <f t="shared" si="134"/>
        <v>0</v>
      </c>
      <c r="BI189">
        <f t="shared" si="135"/>
        <v>0</v>
      </c>
      <c r="BJ189">
        <f t="shared" si="136"/>
        <v>0</v>
      </c>
      <c r="BK189">
        <f t="shared" si="137"/>
        <v>0</v>
      </c>
      <c r="BL189">
        <f t="shared" si="138"/>
        <v>1</v>
      </c>
      <c r="BM189">
        <f t="shared" si="139"/>
        <v>1</v>
      </c>
      <c r="BN189">
        <f t="shared" si="140"/>
        <v>1</v>
      </c>
      <c r="BO189">
        <f t="shared" si="141"/>
        <v>0</v>
      </c>
      <c r="BP189">
        <f t="shared" si="142"/>
        <v>0</v>
      </c>
      <c r="BQ189">
        <f t="shared" si="143"/>
        <v>0</v>
      </c>
      <c r="BR189">
        <v>2</v>
      </c>
      <c r="BS189">
        <v>1</v>
      </c>
      <c r="BT189">
        <v>1</v>
      </c>
      <c r="BU189">
        <v>2</v>
      </c>
      <c r="BV189">
        <v>5</v>
      </c>
      <c r="BW189">
        <v>3</v>
      </c>
      <c r="BX189">
        <v>1</v>
      </c>
      <c r="BY189">
        <v>1</v>
      </c>
      <c r="BZ189">
        <v>3</v>
      </c>
      <c r="CA189">
        <v>4</v>
      </c>
      <c r="CB189">
        <v>5</v>
      </c>
      <c r="CC189">
        <v>3</v>
      </c>
      <c r="CD189" t="s">
        <v>76</v>
      </c>
      <c r="CE189">
        <f t="shared" si="144"/>
        <v>1</v>
      </c>
      <c r="CF189">
        <f t="shared" si="145"/>
        <v>1</v>
      </c>
      <c r="CG189">
        <f t="shared" si="146"/>
        <v>1</v>
      </c>
      <c r="CH189">
        <f t="shared" si="147"/>
        <v>0</v>
      </c>
      <c r="CI189">
        <f t="shared" si="148"/>
        <v>0</v>
      </c>
      <c r="CJ189">
        <f t="shared" si="149"/>
        <v>0</v>
      </c>
      <c r="CL189">
        <v>4</v>
      </c>
      <c r="CM189">
        <v>5</v>
      </c>
      <c r="CN189">
        <v>5</v>
      </c>
      <c r="CO189">
        <v>4</v>
      </c>
      <c r="CP189">
        <v>5</v>
      </c>
      <c r="CQ189">
        <v>1</v>
      </c>
      <c r="CR189">
        <v>1</v>
      </c>
      <c r="CS189">
        <v>2</v>
      </c>
      <c r="CT189">
        <v>3</v>
      </c>
      <c r="CU189">
        <v>4</v>
      </c>
      <c r="CV189">
        <v>6</v>
      </c>
      <c r="CW189">
        <v>7</v>
      </c>
      <c r="CX189">
        <v>0</v>
      </c>
      <c r="CY189">
        <v>0</v>
      </c>
      <c r="CZ189">
        <v>0</v>
      </c>
      <c r="DA189">
        <v>0</v>
      </c>
      <c r="DB189">
        <f t="shared" si="150"/>
        <v>1</v>
      </c>
      <c r="DC189">
        <f t="shared" si="150"/>
        <v>1</v>
      </c>
      <c r="DD189">
        <f t="shared" si="150"/>
        <v>1</v>
      </c>
      <c r="DE189">
        <f t="shared" si="106"/>
        <v>1</v>
      </c>
      <c r="DF189">
        <f t="shared" si="103"/>
        <v>0</v>
      </c>
      <c r="DG189">
        <f t="shared" si="103"/>
        <v>1</v>
      </c>
      <c r="DH189">
        <f t="shared" si="103"/>
        <v>1</v>
      </c>
      <c r="DI189">
        <f t="shared" ref="DI189:DL211" si="156">IF(ISERROR(MATCH(DI$1,$CR189:$DA189,0)),0,1)</f>
        <v>0</v>
      </c>
      <c r="DJ189">
        <f t="shared" si="154"/>
        <v>0</v>
      </c>
      <c r="DK189">
        <f t="shared" si="154"/>
        <v>0</v>
      </c>
      <c r="DL189">
        <f t="shared" si="154"/>
        <v>0</v>
      </c>
      <c r="DM189">
        <v>1</v>
      </c>
      <c r="DN189">
        <v>3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f t="shared" si="151"/>
        <v>1</v>
      </c>
      <c r="DX189">
        <f t="shared" si="151"/>
        <v>0</v>
      </c>
      <c r="DY189">
        <f t="shared" si="151"/>
        <v>1</v>
      </c>
      <c r="DZ189">
        <f t="shared" si="107"/>
        <v>0</v>
      </c>
      <c r="EA189">
        <f t="shared" si="104"/>
        <v>0</v>
      </c>
      <c r="EB189">
        <f t="shared" si="104"/>
        <v>0</v>
      </c>
      <c r="EC189">
        <f t="shared" si="104"/>
        <v>0</v>
      </c>
      <c r="ED189">
        <f t="shared" ref="ED189:EG211" si="157">IF(ISERROR(MATCH(ED$1,$DM189:$DV189,0)),0,1)</f>
        <v>0</v>
      </c>
      <c r="EE189">
        <f t="shared" si="155"/>
        <v>0</v>
      </c>
      <c r="EF189">
        <f t="shared" si="155"/>
        <v>0</v>
      </c>
      <c r="EG189">
        <f t="shared" si="155"/>
        <v>0</v>
      </c>
      <c r="EH189">
        <v>1</v>
      </c>
      <c r="EI189">
        <f t="shared" si="152"/>
        <v>1</v>
      </c>
      <c r="EJ189">
        <v>2</v>
      </c>
      <c r="EK189">
        <v>1</v>
      </c>
      <c r="EL189">
        <v>1</v>
      </c>
      <c r="EM189">
        <v>5</v>
      </c>
      <c r="EN189">
        <v>2</v>
      </c>
      <c r="EO189">
        <v>1</v>
      </c>
      <c r="EP189">
        <v>2</v>
      </c>
      <c r="EQ189">
        <v>1</v>
      </c>
      <c r="ER189">
        <v>1</v>
      </c>
      <c r="ES189">
        <v>1</v>
      </c>
      <c r="ET189">
        <v>1</v>
      </c>
      <c r="EU189">
        <v>2</v>
      </c>
      <c r="EV189">
        <v>1</v>
      </c>
      <c r="EW189">
        <v>1</v>
      </c>
      <c r="EX189" t="s">
        <v>77</v>
      </c>
      <c r="EY189">
        <f t="shared" si="153"/>
        <v>0</v>
      </c>
      <c r="EZ189">
        <f t="shared" si="153"/>
        <v>0</v>
      </c>
      <c r="FA189">
        <f t="shared" si="153"/>
        <v>1</v>
      </c>
      <c r="FB189">
        <f t="shared" si="108"/>
        <v>1</v>
      </c>
      <c r="FC189">
        <f t="shared" si="105"/>
        <v>1</v>
      </c>
      <c r="FD189">
        <f t="shared" si="105"/>
        <v>0</v>
      </c>
    </row>
    <row r="190" spans="1:160" x14ac:dyDescent="0.35">
      <c r="A190" t="s">
        <v>318</v>
      </c>
      <c r="B190">
        <v>38.914199830000001</v>
      </c>
      <c r="C190">
        <v>-104.77490229999999</v>
      </c>
      <c r="D190">
        <v>1</v>
      </c>
      <c r="E190">
        <f t="shared" si="109"/>
        <v>1</v>
      </c>
      <c r="F190">
        <v>4</v>
      </c>
      <c r="G190" t="s">
        <v>310</v>
      </c>
      <c r="H190">
        <f t="shared" si="110"/>
        <v>1</v>
      </c>
      <c r="I190">
        <f t="shared" si="111"/>
        <v>1</v>
      </c>
      <c r="J190">
        <f t="shared" si="112"/>
        <v>0</v>
      </c>
      <c r="K190">
        <f t="shared" si="113"/>
        <v>1</v>
      </c>
      <c r="L190">
        <f t="shared" si="114"/>
        <v>0</v>
      </c>
      <c r="M190">
        <f t="shared" si="115"/>
        <v>1</v>
      </c>
      <c r="N190">
        <f t="shared" si="116"/>
        <v>0</v>
      </c>
      <c r="O190">
        <f t="shared" si="117"/>
        <v>0</v>
      </c>
      <c r="P190">
        <v>3</v>
      </c>
      <c r="Q190">
        <v>2</v>
      </c>
      <c r="R190">
        <v>3</v>
      </c>
      <c r="S190">
        <v>3</v>
      </c>
      <c r="T190">
        <v>5</v>
      </c>
      <c r="U190">
        <v>5</v>
      </c>
      <c r="V190">
        <v>3</v>
      </c>
      <c r="W190">
        <v>4</v>
      </c>
      <c r="X190">
        <v>1</v>
      </c>
      <c r="Y190">
        <v>5</v>
      </c>
      <c r="Z190">
        <v>4</v>
      </c>
      <c r="AA190">
        <v>1</v>
      </c>
      <c r="AB190">
        <f t="shared" si="118"/>
        <v>1</v>
      </c>
      <c r="AC190">
        <v>2</v>
      </c>
      <c r="AD190">
        <f t="shared" si="119"/>
        <v>0</v>
      </c>
      <c r="AE190">
        <f t="shared" si="120"/>
        <v>1</v>
      </c>
      <c r="AF190">
        <f t="shared" si="121"/>
        <v>0</v>
      </c>
      <c r="AG190">
        <f t="shared" si="122"/>
        <v>0</v>
      </c>
      <c r="AH190">
        <f t="shared" si="123"/>
        <v>0</v>
      </c>
      <c r="AI190">
        <f t="shared" si="124"/>
        <v>0</v>
      </c>
      <c r="AJ190">
        <v>2</v>
      </c>
      <c r="AK190">
        <f t="shared" si="125"/>
        <v>0</v>
      </c>
      <c r="AL190">
        <v>3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f t="shared" si="126"/>
        <v>0</v>
      </c>
      <c r="BA190">
        <f t="shared" si="127"/>
        <v>0</v>
      </c>
      <c r="BB190">
        <f t="shared" si="128"/>
        <v>1</v>
      </c>
      <c r="BC190">
        <f t="shared" si="129"/>
        <v>0</v>
      </c>
      <c r="BD190">
        <f t="shared" si="130"/>
        <v>0</v>
      </c>
      <c r="BE190">
        <f t="shared" si="131"/>
        <v>0</v>
      </c>
      <c r="BF190">
        <f t="shared" si="132"/>
        <v>0</v>
      </c>
      <c r="BG190">
        <f t="shared" si="133"/>
        <v>0</v>
      </c>
      <c r="BH190">
        <f t="shared" si="134"/>
        <v>0</v>
      </c>
      <c r="BI190">
        <f t="shared" si="135"/>
        <v>0</v>
      </c>
      <c r="BJ190">
        <f t="shared" si="136"/>
        <v>0</v>
      </c>
      <c r="BK190">
        <f t="shared" si="137"/>
        <v>0</v>
      </c>
      <c r="BL190">
        <f t="shared" si="138"/>
        <v>0</v>
      </c>
      <c r="BM190">
        <f t="shared" si="139"/>
        <v>0</v>
      </c>
      <c r="BN190">
        <f t="shared" si="140"/>
        <v>0</v>
      </c>
      <c r="BO190">
        <f t="shared" si="141"/>
        <v>0</v>
      </c>
      <c r="BP190">
        <f t="shared" si="142"/>
        <v>0</v>
      </c>
      <c r="BQ190">
        <f t="shared" si="143"/>
        <v>0</v>
      </c>
      <c r="BR190">
        <v>5</v>
      </c>
      <c r="BS190">
        <v>1</v>
      </c>
      <c r="BT190">
        <v>1</v>
      </c>
      <c r="BU190">
        <v>1</v>
      </c>
      <c r="BV190">
        <v>3</v>
      </c>
      <c r="BW190">
        <v>2</v>
      </c>
      <c r="BX190">
        <v>3</v>
      </c>
      <c r="BY190">
        <v>2</v>
      </c>
      <c r="BZ190">
        <v>3</v>
      </c>
      <c r="CA190">
        <v>5</v>
      </c>
      <c r="CB190">
        <v>3</v>
      </c>
      <c r="CC190">
        <v>1</v>
      </c>
      <c r="CD190">
        <v>3</v>
      </c>
      <c r="CE190">
        <f t="shared" si="144"/>
        <v>0</v>
      </c>
      <c r="CF190">
        <f t="shared" si="145"/>
        <v>0</v>
      </c>
      <c r="CG190">
        <f t="shared" si="146"/>
        <v>1</v>
      </c>
      <c r="CH190">
        <f t="shared" si="147"/>
        <v>0</v>
      </c>
      <c r="CI190">
        <f t="shared" si="148"/>
        <v>0</v>
      </c>
      <c r="CJ190">
        <f t="shared" si="149"/>
        <v>0</v>
      </c>
      <c r="CL190">
        <v>3</v>
      </c>
      <c r="CM190">
        <v>4</v>
      </c>
      <c r="CN190">
        <v>2</v>
      </c>
      <c r="CO190">
        <v>5</v>
      </c>
      <c r="CP190">
        <v>1</v>
      </c>
      <c r="CQ190">
        <v>3</v>
      </c>
      <c r="CR190">
        <v>1</v>
      </c>
      <c r="CS190">
        <v>2</v>
      </c>
      <c r="CT190">
        <v>3</v>
      </c>
      <c r="CU190">
        <v>4</v>
      </c>
      <c r="CV190">
        <v>6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f t="shared" si="150"/>
        <v>1</v>
      </c>
      <c r="DC190">
        <f t="shared" si="150"/>
        <v>1</v>
      </c>
      <c r="DD190">
        <f t="shared" si="150"/>
        <v>1</v>
      </c>
      <c r="DE190">
        <f t="shared" si="106"/>
        <v>1</v>
      </c>
      <c r="DF190">
        <f t="shared" si="106"/>
        <v>0</v>
      </c>
      <c r="DG190">
        <f t="shared" si="106"/>
        <v>1</v>
      </c>
      <c r="DH190">
        <f t="shared" si="106"/>
        <v>0</v>
      </c>
      <c r="DI190">
        <f t="shared" si="156"/>
        <v>0</v>
      </c>
      <c r="DJ190">
        <f t="shared" si="154"/>
        <v>0</v>
      </c>
      <c r="DK190">
        <f t="shared" si="154"/>
        <v>0</v>
      </c>
      <c r="DL190">
        <f t="shared" si="154"/>
        <v>0</v>
      </c>
      <c r="DM190">
        <v>1</v>
      </c>
      <c r="DN190">
        <v>3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f t="shared" si="151"/>
        <v>1</v>
      </c>
      <c r="DX190">
        <f t="shared" si="151"/>
        <v>0</v>
      </c>
      <c r="DY190">
        <f t="shared" si="151"/>
        <v>1</v>
      </c>
      <c r="DZ190">
        <f t="shared" si="107"/>
        <v>0</v>
      </c>
      <c r="EA190">
        <f t="shared" si="107"/>
        <v>0</v>
      </c>
      <c r="EB190">
        <f t="shared" si="107"/>
        <v>0</v>
      </c>
      <c r="EC190">
        <f t="shared" si="107"/>
        <v>0</v>
      </c>
      <c r="ED190">
        <f t="shared" si="157"/>
        <v>0</v>
      </c>
      <c r="EE190">
        <f t="shared" si="155"/>
        <v>0</v>
      </c>
      <c r="EF190">
        <f t="shared" si="155"/>
        <v>0</v>
      </c>
      <c r="EG190">
        <f t="shared" si="155"/>
        <v>0</v>
      </c>
      <c r="EH190">
        <v>1</v>
      </c>
      <c r="EI190">
        <f t="shared" si="152"/>
        <v>1</v>
      </c>
      <c r="EJ190">
        <v>4</v>
      </c>
      <c r="EK190">
        <v>2</v>
      </c>
      <c r="EL190">
        <v>3</v>
      </c>
      <c r="EM190">
        <v>3</v>
      </c>
      <c r="EN190">
        <v>1</v>
      </c>
      <c r="EO190">
        <v>3</v>
      </c>
      <c r="EP190">
        <v>5</v>
      </c>
      <c r="EQ190">
        <v>3</v>
      </c>
      <c r="ER190">
        <v>3</v>
      </c>
      <c r="ES190">
        <v>3</v>
      </c>
      <c r="ET190">
        <v>3</v>
      </c>
      <c r="EU190">
        <v>3</v>
      </c>
      <c r="EV190">
        <v>1</v>
      </c>
      <c r="EW190">
        <v>4</v>
      </c>
      <c r="EX190">
        <v>2</v>
      </c>
      <c r="EY190">
        <f t="shared" si="153"/>
        <v>0</v>
      </c>
      <c r="EZ190">
        <f t="shared" si="153"/>
        <v>0</v>
      </c>
      <c r="FA190">
        <f t="shared" si="153"/>
        <v>1</v>
      </c>
      <c r="FB190">
        <f t="shared" si="108"/>
        <v>0</v>
      </c>
      <c r="FC190">
        <f t="shared" si="108"/>
        <v>0</v>
      </c>
      <c r="FD190">
        <f t="shared" si="108"/>
        <v>0</v>
      </c>
    </row>
    <row r="191" spans="1:160" x14ac:dyDescent="0.35">
      <c r="A191" t="s">
        <v>319</v>
      </c>
      <c r="B191">
        <v>33.894393919999999</v>
      </c>
      <c r="C191">
        <v>-78.750297549999999</v>
      </c>
      <c r="D191">
        <v>1</v>
      </c>
      <c r="E191">
        <f t="shared" si="109"/>
        <v>1</v>
      </c>
      <c r="F191">
        <v>5</v>
      </c>
      <c r="G191" t="s">
        <v>136</v>
      </c>
      <c r="H191">
        <f t="shared" si="110"/>
        <v>0</v>
      </c>
      <c r="I191">
        <f t="shared" si="111"/>
        <v>1</v>
      </c>
      <c r="J191">
        <f t="shared" si="112"/>
        <v>0</v>
      </c>
      <c r="K191">
        <f t="shared" si="113"/>
        <v>0</v>
      </c>
      <c r="L191">
        <f t="shared" si="114"/>
        <v>1</v>
      </c>
      <c r="M191">
        <f t="shared" si="115"/>
        <v>1</v>
      </c>
      <c r="N191">
        <f t="shared" si="116"/>
        <v>0</v>
      </c>
      <c r="O191">
        <f t="shared" si="117"/>
        <v>0</v>
      </c>
      <c r="P191">
        <v>4</v>
      </c>
      <c r="Q191">
        <v>4</v>
      </c>
      <c r="R191">
        <v>1</v>
      </c>
      <c r="S191">
        <v>5</v>
      </c>
      <c r="T191">
        <v>5</v>
      </c>
      <c r="U191">
        <v>1</v>
      </c>
      <c r="V191">
        <v>4</v>
      </c>
      <c r="W191">
        <v>3</v>
      </c>
      <c r="X191">
        <v>2</v>
      </c>
      <c r="Y191">
        <v>4</v>
      </c>
      <c r="Z191">
        <v>2</v>
      </c>
      <c r="AA191">
        <v>1</v>
      </c>
      <c r="AB191">
        <f t="shared" si="118"/>
        <v>1</v>
      </c>
      <c r="AC191" t="s">
        <v>69</v>
      </c>
      <c r="AD191">
        <f t="shared" si="119"/>
        <v>0</v>
      </c>
      <c r="AE191">
        <f t="shared" si="120"/>
        <v>1</v>
      </c>
      <c r="AF191">
        <f t="shared" si="121"/>
        <v>1</v>
      </c>
      <c r="AG191">
        <f t="shared" si="122"/>
        <v>0</v>
      </c>
      <c r="AH191">
        <f t="shared" si="123"/>
        <v>0</v>
      </c>
      <c r="AI191">
        <f t="shared" si="124"/>
        <v>0</v>
      </c>
      <c r="AJ191">
        <v>1</v>
      </c>
      <c r="AK191">
        <f t="shared" si="125"/>
        <v>1</v>
      </c>
      <c r="AL191">
        <v>3</v>
      </c>
      <c r="AM191">
        <v>7</v>
      </c>
      <c r="AN191">
        <v>15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f t="shared" si="126"/>
        <v>0</v>
      </c>
      <c r="BA191">
        <f t="shared" si="127"/>
        <v>0</v>
      </c>
      <c r="BB191">
        <f t="shared" si="128"/>
        <v>1</v>
      </c>
      <c r="BC191">
        <f t="shared" si="129"/>
        <v>0</v>
      </c>
      <c r="BD191">
        <f t="shared" si="130"/>
        <v>0</v>
      </c>
      <c r="BE191">
        <f t="shared" si="131"/>
        <v>0</v>
      </c>
      <c r="BF191">
        <f t="shared" si="132"/>
        <v>1</v>
      </c>
      <c r="BG191">
        <f t="shared" si="133"/>
        <v>0</v>
      </c>
      <c r="BH191">
        <f t="shared" si="134"/>
        <v>0</v>
      </c>
      <c r="BI191">
        <f t="shared" si="135"/>
        <v>0</v>
      </c>
      <c r="BJ191">
        <f t="shared" si="136"/>
        <v>0</v>
      </c>
      <c r="BK191">
        <f t="shared" si="137"/>
        <v>0</v>
      </c>
      <c r="BL191">
        <f t="shared" si="138"/>
        <v>0</v>
      </c>
      <c r="BM191">
        <f t="shared" si="139"/>
        <v>0</v>
      </c>
      <c r="BN191">
        <f t="shared" si="140"/>
        <v>1</v>
      </c>
      <c r="BO191">
        <f t="shared" si="141"/>
        <v>0</v>
      </c>
      <c r="BP191">
        <f t="shared" si="142"/>
        <v>0</v>
      </c>
      <c r="BQ191">
        <f t="shared" si="143"/>
        <v>0</v>
      </c>
      <c r="BR191">
        <v>1</v>
      </c>
      <c r="BS191">
        <v>2</v>
      </c>
      <c r="BT191">
        <v>1</v>
      </c>
      <c r="BU191">
        <v>3</v>
      </c>
      <c r="BV191">
        <v>1</v>
      </c>
      <c r="BW191">
        <v>2</v>
      </c>
      <c r="BX191">
        <v>3</v>
      </c>
      <c r="BY191">
        <v>3</v>
      </c>
      <c r="BZ191">
        <v>3</v>
      </c>
      <c r="CA191">
        <v>2</v>
      </c>
      <c r="CB191">
        <v>3</v>
      </c>
      <c r="CC191">
        <v>1</v>
      </c>
      <c r="CD191" t="s">
        <v>104</v>
      </c>
      <c r="CE191">
        <f t="shared" si="144"/>
        <v>0</v>
      </c>
      <c r="CF191">
        <f t="shared" si="145"/>
        <v>0</v>
      </c>
      <c r="CG191">
        <f t="shared" si="146"/>
        <v>0</v>
      </c>
      <c r="CH191">
        <f t="shared" si="147"/>
        <v>1</v>
      </c>
      <c r="CI191">
        <f t="shared" si="148"/>
        <v>0</v>
      </c>
      <c r="CJ191">
        <f t="shared" si="149"/>
        <v>1</v>
      </c>
      <c r="CK191" t="s">
        <v>320</v>
      </c>
      <c r="CL191">
        <v>2</v>
      </c>
      <c r="CM191">
        <v>2</v>
      </c>
      <c r="CN191">
        <v>3</v>
      </c>
      <c r="CO191">
        <v>1</v>
      </c>
      <c r="CP191">
        <v>3</v>
      </c>
      <c r="CQ191">
        <v>3</v>
      </c>
      <c r="CR191">
        <v>1</v>
      </c>
      <c r="CS191">
        <v>2</v>
      </c>
      <c r="CT191">
        <v>3</v>
      </c>
      <c r="CU191">
        <v>4</v>
      </c>
      <c r="CV191">
        <v>6</v>
      </c>
      <c r="CW191">
        <v>9</v>
      </c>
      <c r="CX191">
        <v>0</v>
      </c>
      <c r="CY191">
        <v>0</v>
      </c>
      <c r="CZ191">
        <v>0</v>
      </c>
      <c r="DA191">
        <v>0</v>
      </c>
      <c r="DB191">
        <f t="shared" si="150"/>
        <v>1</v>
      </c>
      <c r="DC191">
        <f t="shared" si="150"/>
        <v>1</v>
      </c>
      <c r="DD191">
        <f t="shared" si="150"/>
        <v>1</v>
      </c>
      <c r="DE191">
        <f t="shared" si="106"/>
        <v>1</v>
      </c>
      <c r="DF191">
        <f t="shared" si="106"/>
        <v>0</v>
      </c>
      <c r="DG191">
        <f t="shared" si="106"/>
        <v>1</v>
      </c>
      <c r="DH191">
        <f t="shared" si="106"/>
        <v>0</v>
      </c>
      <c r="DI191">
        <f t="shared" si="156"/>
        <v>0</v>
      </c>
      <c r="DJ191">
        <f t="shared" si="154"/>
        <v>1</v>
      </c>
      <c r="DK191">
        <f t="shared" si="154"/>
        <v>0</v>
      </c>
      <c r="DL191">
        <f t="shared" si="154"/>
        <v>0</v>
      </c>
      <c r="DM191">
        <v>1</v>
      </c>
      <c r="DN191">
        <v>2</v>
      </c>
      <c r="DO191">
        <v>3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f t="shared" si="151"/>
        <v>1</v>
      </c>
      <c r="DX191">
        <f t="shared" si="151"/>
        <v>1</v>
      </c>
      <c r="DY191">
        <f t="shared" si="151"/>
        <v>1</v>
      </c>
      <c r="DZ191">
        <f t="shared" si="107"/>
        <v>0</v>
      </c>
      <c r="EA191">
        <f t="shared" si="107"/>
        <v>0</v>
      </c>
      <c r="EB191">
        <f t="shared" si="107"/>
        <v>0</v>
      </c>
      <c r="EC191">
        <f t="shared" si="107"/>
        <v>0</v>
      </c>
      <c r="ED191">
        <f t="shared" si="157"/>
        <v>0</v>
      </c>
      <c r="EE191">
        <f t="shared" si="155"/>
        <v>0</v>
      </c>
      <c r="EF191">
        <f t="shared" si="155"/>
        <v>0</v>
      </c>
      <c r="EG191">
        <f t="shared" si="155"/>
        <v>0</v>
      </c>
      <c r="EH191">
        <v>1</v>
      </c>
      <c r="EI191">
        <f t="shared" si="152"/>
        <v>1</v>
      </c>
      <c r="EJ191">
        <v>4</v>
      </c>
      <c r="EK191">
        <v>3</v>
      </c>
      <c r="EL191">
        <v>2</v>
      </c>
      <c r="EM191">
        <v>3</v>
      </c>
      <c r="EN191">
        <v>3</v>
      </c>
      <c r="EO191">
        <v>5</v>
      </c>
      <c r="EP191">
        <v>5</v>
      </c>
      <c r="EQ191">
        <v>5</v>
      </c>
      <c r="ER191">
        <v>5</v>
      </c>
      <c r="ES191">
        <v>5</v>
      </c>
      <c r="ET191">
        <v>5</v>
      </c>
      <c r="EU191">
        <v>5</v>
      </c>
      <c r="EV191">
        <v>3</v>
      </c>
      <c r="EW191">
        <v>3</v>
      </c>
      <c r="EX191">
        <v>4</v>
      </c>
      <c r="EY191">
        <f t="shared" si="153"/>
        <v>0</v>
      </c>
      <c r="EZ191">
        <f t="shared" si="153"/>
        <v>0</v>
      </c>
      <c r="FA191">
        <f t="shared" si="153"/>
        <v>0</v>
      </c>
      <c r="FB191">
        <f t="shared" si="108"/>
        <v>0</v>
      </c>
      <c r="FC191">
        <f t="shared" si="108"/>
        <v>1</v>
      </c>
      <c r="FD191">
        <f t="shared" si="108"/>
        <v>0</v>
      </c>
    </row>
    <row r="192" spans="1:160" x14ac:dyDescent="0.35">
      <c r="A192" t="s">
        <v>321</v>
      </c>
      <c r="B192">
        <v>32.859207150000003</v>
      </c>
      <c r="C192">
        <v>-97.081901549999998</v>
      </c>
      <c r="D192">
        <v>1</v>
      </c>
      <c r="E192">
        <f t="shared" si="109"/>
        <v>1</v>
      </c>
      <c r="F192">
        <v>5</v>
      </c>
      <c r="G192" t="s">
        <v>322</v>
      </c>
      <c r="H192">
        <f t="shared" si="110"/>
        <v>0</v>
      </c>
      <c r="I192">
        <f t="shared" si="111"/>
        <v>0</v>
      </c>
      <c r="J192">
        <f t="shared" si="112"/>
        <v>0</v>
      </c>
      <c r="K192">
        <f t="shared" si="113"/>
        <v>0</v>
      </c>
      <c r="L192">
        <f t="shared" si="114"/>
        <v>0</v>
      </c>
      <c r="M192">
        <f t="shared" si="115"/>
        <v>1</v>
      </c>
      <c r="N192">
        <f t="shared" si="116"/>
        <v>1</v>
      </c>
      <c r="O192">
        <f t="shared" si="117"/>
        <v>1</v>
      </c>
      <c r="P192">
        <v>5</v>
      </c>
      <c r="Q192">
        <v>4</v>
      </c>
      <c r="R192">
        <v>4</v>
      </c>
      <c r="S192">
        <v>4</v>
      </c>
      <c r="T192">
        <v>5</v>
      </c>
      <c r="U192">
        <v>2</v>
      </c>
      <c r="V192">
        <v>4</v>
      </c>
      <c r="W192">
        <v>3</v>
      </c>
      <c r="X192">
        <v>3</v>
      </c>
      <c r="Y192">
        <v>2</v>
      </c>
      <c r="Z192">
        <v>1</v>
      </c>
      <c r="AA192">
        <v>1</v>
      </c>
      <c r="AB192">
        <f t="shared" si="118"/>
        <v>1</v>
      </c>
      <c r="AC192" t="s">
        <v>75</v>
      </c>
      <c r="AD192">
        <f t="shared" si="119"/>
        <v>0</v>
      </c>
      <c r="AE192">
        <f t="shared" si="120"/>
        <v>0</v>
      </c>
      <c r="AF192">
        <f t="shared" si="121"/>
        <v>1</v>
      </c>
      <c r="AG192">
        <f t="shared" si="122"/>
        <v>0</v>
      </c>
      <c r="AH192">
        <f t="shared" si="123"/>
        <v>1</v>
      </c>
      <c r="AI192">
        <f t="shared" si="124"/>
        <v>0</v>
      </c>
      <c r="AJ192">
        <v>1</v>
      </c>
      <c r="AK192">
        <f t="shared" si="125"/>
        <v>1</v>
      </c>
      <c r="AL192">
        <v>3</v>
      </c>
      <c r="AM192">
        <v>4</v>
      </c>
      <c r="AN192">
        <v>7</v>
      </c>
      <c r="AO192">
        <v>9</v>
      </c>
      <c r="AP192">
        <v>13</v>
      </c>
      <c r="AQ192">
        <v>16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f t="shared" si="126"/>
        <v>0</v>
      </c>
      <c r="BA192">
        <f t="shared" si="127"/>
        <v>0</v>
      </c>
      <c r="BB192">
        <f t="shared" si="128"/>
        <v>1</v>
      </c>
      <c r="BC192">
        <f t="shared" si="129"/>
        <v>1</v>
      </c>
      <c r="BD192">
        <f t="shared" si="130"/>
        <v>0</v>
      </c>
      <c r="BE192">
        <f t="shared" si="131"/>
        <v>0</v>
      </c>
      <c r="BF192">
        <f t="shared" si="132"/>
        <v>1</v>
      </c>
      <c r="BG192">
        <f t="shared" si="133"/>
        <v>0</v>
      </c>
      <c r="BH192">
        <f t="shared" si="134"/>
        <v>1</v>
      </c>
      <c r="BI192">
        <f t="shared" si="135"/>
        <v>0</v>
      </c>
      <c r="BJ192">
        <f t="shared" si="136"/>
        <v>0</v>
      </c>
      <c r="BK192">
        <f t="shared" si="137"/>
        <v>0</v>
      </c>
      <c r="BL192">
        <f t="shared" si="138"/>
        <v>1</v>
      </c>
      <c r="BM192">
        <f t="shared" si="139"/>
        <v>0</v>
      </c>
      <c r="BN192">
        <f t="shared" si="140"/>
        <v>0</v>
      </c>
      <c r="BO192">
        <f t="shared" si="141"/>
        <v>1</v>
      </c>
      <c r="BP192">
        <f t="shared" si="142"/>
        <v>0</v>
      </c>
      <c r="BQ192">
        <f t="shared" si="143"/>
        <v>0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2</v>
      </c>
      <c r="BY192">
        <v>1</v>
      </c>
      <c r="BZ192">
        <v>2</v>
      </c>
      <c r="CA192">
        <v>3</v>
      </c>
      <c r="CB192">
        <v>5</v>
      </c>
      <c r="CC192">
        <v>2</v>
      </c>
      <c r="CD192">
        <v>2</v>
      </c>
      <c r="CE192">
        <f t="shared" si="144"/>
        <v>0</v>
      </c>
      <c r="CF192">
        <f t="shared" si="145"/>
        <v>1</v>
      </c>
      <c r="CG192">
        <f t="shared" si="146"/>
        <v>0</v>
      </c>
      <c r="CH192">
        <f t="shared" si="147"/>
        <v>0</v>
      </c>
      <c r="CI192">
        <f t="shared" si="148"/>
        <v>0</v>
      </c>
      <c r="CJ192">
        <f t="shared" si="149"/>
        <v>0</v>
      </c>
      <c r="CL192">
        <v>4</v>
      </c>
      <c r="CM192">
        <v>2</v>
      </c>
      <c r="CN192">
        <v>3</v>
      </c>
      <c r="CO192">
        <v>4</v>
      </c>
      <c r="CP192">
        <v>4</v>
      </c>
      <c r="CQ192">
        <v>3</v>
      </c>
      <c r="CR192">
        <v>1</v>
      </c>
      <c r="CS192">
        <v>2</v>
      </c>
      <c r="CT192">
        <v>3</v>
      </c>
      <c r="CU192">
        <v>4</v>
      </c>
      <c r="CV192">
        <v>6</v>
      </c>
      <c r="CW192">
        <v>7</v>
      </c>
      <c r="CX192">
        <v>0</v>
      </c>
      <c r="CY192">
        <v>0</v>
      </c>
      <c r="CZ192">
        <v>0</v>
      </c>
      <c r="DA192">
        <v>0</v>
      </c>
      <c r="DB192">
        <f t="shared" si="150"/>
        <v>1</v>
      </c>
      <c r="DC192">
        <f t="shared" si="150"/>
        <v>1</v>
      </c>
      <c r="DD192">
        <f t="shared" si="150"/>
        <v>1</v>
      </c>
      <c r="DE192">
        <f t="shared" si="106"/>
        <v>1</v>
      </c>
      <c r="DF192">
        <f t="shared" si="106"/>
        <v>0</v>
      </c>
      <c r="DG192">
        <f t="shared" si="106"/>
        <v>1</v>
      </c>
      <c r="DH192">
        <f t="shared" si="106"/>
        <v>1</v>
      </c>
      <c r="DI192">
        <f t="shared" si="156"/>
        <v>0</v>
      </c>
      <c r="DJ192">
        <f t="shared" si="154"/>
        <v>0</v>
      </c>
      <c r="DK192">
        <f t="shared" si="154"/>
        <v>0</v>
      </c>
      <c r="DL192">
        <f t="shared" si="154"/>
        <v>0</v>
      </c>
      <c r="DM192">
        <v>1</v>
      </c>
      <c r="DN192">
        <v>2</v>
      </c>
      <c r="DO192">
        <v>3</v>
      </c>
      <c r="DP192">
        <v>4</v>
      </c>
      <c r="DQ192">
        <v>6</v>
      </c>
      <c r="DR192">
        <v>7</v>
      </c>
      <c r="DS192">
        <v>0</v>
      </c>
      <c r="DT192">
        <v>0</v>
      </c>
      <c r="DU192">
        <v>0</v>
      </c>
      <c r="DV192">
        <v>0</v>
      </c>
      <c r="DW192">
        <f t="shared" si="151"/>
        <v>1</v>
      </c>
      <c r="DX192">
        <f t="shared" si="151"/>
        <v>1</v>
      </c>
      <c r="DY192">
        <f t="shared" si="151"/>
        <v>1</v>
      </c>
      <c r="DZ192">
        <f t="shared" si="107"/>
        <v>1</v>
      </c>
      <c r="EA192">
        <f t="shared" si="107"/>
        <v>0</v>
      </c>
      <c r="EB192">
        <f t="shared" si="107"/>
        <v>1</v>
      </c>
      <c r="EC192">
        <f t="shared" si="107"/>
        <v>1</v>
      </c>
      <c r="ED192">
        <f t="shared" si="157"/>
        <v>0</v>
      </c>
      <c r="EE192">
        <f t="shared" si="155"/>
        <v>0</v>
      </c>
      <c r="EF192">
        <f t="shared" si="155"/>
        <v>0</v>
      </c>
      <c r="EG192">
        <f t="shared" si="155"/>
        <v>0</v>
      </c>
      <c r="EH192">
        <v>1</v>
      </c>
      <c r="EI192">
        <f t="shared" si="152"/>
        <v>1</v>
      </c>
      <c r="EJ192">
        <v>4</v>
      </c>
      <c r="EK192">
        <v>2</v>
      </c>
      <c r="EL192">
        <v>3</v>
      </c>
      <c r="EM192">
        <v>5</v>
      </c>
      <c r="EN192">
        <v>4</v>
      </c>
      <c r="EO192">
        <v>3</v>
      </c>
      <c r="EP192">
        <v>5</v>
      </c>
      <c r="EQ192">
        <v>2</v>
      </c>
      <c r="ER192">
        <v>2</v>
      </c>
      <c r="ES192">
        <v>2</v>
      </c>
      <c r="ET192">
        <v>3</v>
      </c>
      <c r="EU192">
        <v>4</v>
      </c>
      <c r="EV192">
        <v>1</v>
      </c>
      <c r="EW192">
        <v>2</v>
      </c>
      <c r="EX192" t="s">
        <v>77</v>
      </c>
      <c r="EY192">
        <f t="shared" si="153"/>
        <v>0</v>
      </c>
      <c r="EZ192">
        <f t="shared" si="153"/>
        <v>0</v>
      </c>
      <c r="FA192">
        <f t="shared" si="153"/>
        <v>1</v>
      </c>
      <c r="FB192">
        <f t="shared" si="108"/>
        <v>1</v>
      </c>
      <c r="FC192">
        <f t="shared" si="108"/>
        <v>1</v>
      </c>
      <c r="FD192">
        <f t="shared" si="108"/>
        <v>0</v>
      </c>
    </row>
    <row r="193" spans="1:160" x14ac:dyDescent="0.35">
      <c r="A193" t="s">
        <v>323</v>
      </c>
      <c r="B193">
        <v>39.948196410000001</v>
      </c>
      <c r="C193">
        <v>-75.305496219999995</v>
      </c>
      <c r="D193">
        <v>1</v>
      </c>
      <c r="E193">
        <f t="shared" si="109"/>
        <v>1</v>
      </c>
      <c r="F193">
        <v>5</v>
      </c>
      <c r="G193" t="s">
        <v>65</v>
      </c>
      <c r="H193">
        <f t="shared" si="110"/>
        <v>1</v>
      </c>
      <c r="I193">
        <f t="shared" si="111"/>
        <v>1</v>
      </c>
      <c r="J193">
        <f t="shared" si="112"/>
        <v>1</v>
      </c>
      <c r="K193">
        <f t="shared" si="113"/>
        <v>1</v>
      </c>
      <c r="L193">
        <f t="shared" si="114"/>
        <v>1</v>
      </c>
      <c r="M193">
        <f t="shared" si="115"/>
        <v>1</v>
      </c>
      <c r="N193">
        <f t="shared" si="116"/>
        <v>1</v>
      </c>
      <c r="O193">
        <f t="shared" si="117"/>
        <v>0</v>
      </c>
      <c r="P193">
        <v>1</v>
      </c>
      <c r="Q193">
        <v>4</v>
      </c>
      <c r="R193">
        <v>1</v>
      </c>
      <c r="S193">
        <v>1</v>
      </c>
      <c r="T193">
        <v>5</v>
      </c>
      <c r="U193">
        <v>5</v>
      </c>
      <c r="V193">
        <v>5</v>
      </c>
      <c r="W193">
        <v>5</v>
      </c>
      <c r="X193">
        <v>2</v>
      </c>
      <c r="Y193">
        <v>1</v>
      </c>
      <c r="Z193">
        <v>5</v>
      </c>
      <c r="AA193">
        <v>2</v>
      </c>
      <c r="AB193">
        <f t="shared" si="118"/>
        <v>0</v>
      </c>
      <c r="AC193">
        <v>0</v>
      </c>
      <c r="AD193">
        <f t="shared" si="119"/>
        <v>0</v>
      </c>
      <c r="AE193">
        <f t="shared" si="120"/>
        <v>0</v>
      </c>
      <c r="AF193">
        <f t="shared" si="121"/>
        <v>0</v>
      </c>
      <c r="AG193">
        <f t="shared" si="122"/>
        <v>0</v>
      </c>
      <c r="AH193">
        <f t="shared" si="123"/>
        <v>0</v>
      </c>
      <c r="AI193">
        <f t="shared" si="124"/>
        <v>0</v>
      </c>
      <c r="AJ193">
        <v>2</v>
      </c>
      <c r="AK193">
        <f t="shared" si="125"/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f t="shared" si="126"/>
        <v>0</v>
      </c>
      <c r="BA193">
        <f t="shared" si="127"/>
        <v>0</v>
      </c>
      <c r="BB193">
        <f t="shared" si="128"/>
        <v>0</v>
      </c>
      <c r="BC193">
        <f t="shared" si="129"/>
        <v>0</v>
      </c>
      <c r="BD193">
        <f t="shared" si="130"/>
        <v>0</v>
      </c>
      <c r="BE193">
        <f t="shared" si="131"/>
        <v>0</v>
      </c>
      <c r="BF193">
        <f t="shared" si="132"/>
        <v>0</v>
      </c>
      <c r="BG193">
        <f t="shared" si="133"/>
        <v>0</v>
      </c>
      <c r="BH193">
        <f t="shared" si="134"/>
        <v>0</v>
      </c>
      <c r="BI193">
        <f t="shared" si="135"/>
        <v>0</v>
      </c>
      <c r="BJ193">
        <f t="shared" si="136"/>
        <v>0</v>
      </c>
      <c r="BK193">
        <f t="shared" si="137"/>
        <v>0</v>
      </c>
      <c r="BL193">
        <f t="shared" si="138"/>
        <v>0</v>
      </c>
      <c r="BM193">
        <f t="shared" si="139"/>
        <v>0</v>
      </c>
      <c r="BN193">
        <f t="shared" si="140"/>
        <v>0</v>
      </c>
      <c r="BO193">
        <f t="shared" si="141"/>
        <v>0</v>
      </c>
      <c r="BP193">
        <f t="shared" si="142"/>
        <v>0</v>
      </c>
      <c r="BQ193">
        <f t="shared" si="143"/>
        <v>0</v>
      </c>
      <c r="BR193">
        <v>1</v>
      </c>
      <c r="BS193">
        <v>1</v>
      </c>
      <c r="BT193">
        <v>1</v>
      </c>
      <c r="BU193">
        <v>5</v>
      </c>
      <c r="BV193">
        <v>5</v>
      </c>
      <c r="BW193">
        <v>4</v>
      </c>
      <c r="BX193">
        <v>5</v>
      </c>
      <c r="BY193">
        <v>5</v>
      </c>
      <c r="BZ193">
        <v>2</v>
      </c>
      <c r="CA193">
        <v>5</v>
      </c>
      <c r="CB193">
        <v>2</v>
      </c>
      <c r="CC193">
        <v>1</v>
      </c>
      <c r="CD193" t="s">
        <v>84</v>
      </c>
      <c r="CE193">
        <f t="shared" si="144"/>
        <v>0</v>
      </c>
      <c r="CF193">
        <f t="shared" si="145"/>
        <v>1</v>
      </c>
      <c r="CG193">
        <f t="shared" si="146"/>
        <v>0</v>
      </c>
      <c r="CH193">
        <f t="shared" si="147"/>
        <v>1</v>
      </c>
      <c r="CI193">
        <f t="shared" si="148"/>
        <v>0</v>
      </c>
      <c r="CJ193">
        <f t="shared" si="149"/>
        <v>0</v>
      </c>
      <c r="CL193">
        <v>5</v>
      </c>
      <c r="CM193">
        <v>1</v>
      </c>
      <c r="CN193">
        <v>1</v>
      </c>
      <c r="CO193">
        <v>5</v>
      </c>
      <c r="CP193">
        <v>1</v>
      </c>
      <c r="CQ193">
        <v>3</v>
      </c>
      <c r="CR193">
        <v>1</v>
      </c>
      <c r="CS193">
        <v>2</v>
      </c>
      <c r="CT193">
        <v>3</v>
      </c>
      <c r="CU193">
        <v>4</v>
      </c>
      <c r="CV193">
        <v>7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f t="shared" si="150"/>
        <v>1</v>
      </c>
      <c r="DC193">
        <f t="shared" si="150"/>
        <v>1</v>
      </c>
      <c r="DD193">
        <f t="shared" si="150"/>
        <v>1</v>
      </c>
      <c r="DE193">
        <f t="shared" si="106"/>
        <v>1</v>
      </c>
      <c r="DF193">
        <f t="shared" si="106"/>
        <v>0</v>
      </c>
      <c r="DG193">
        <f t="shared" si="106"/>
        <v>0</v>
      </c>
      <c r="DH193">
        <f t="shared" si="106"/>
        <v>1</v>
      </c>
      <c r="DI193">
        <f t="shared" si="156"/>
        <v>0</v>
      </c>
      <c r="DJ193">
        <f t="shared" si="154"/>
        <v>0</v>
      </c>
      <c r="DK193">
        <f t="shared" si="154"/>
        <v>0</v>
      </c>
      <c r="DL193">
        <f t="shared" si="154"/>
        <v>0</v>
      </c>
      <c r="DM193">
        <v>1</v>
      </c>
      <c r="DN193">
        <v>2</v>
      </c>
      <c r="DO193">
        <v>3</v>
      </c>
      <c r="DP193">
        <v>7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f t="shared" si="151"/>
        <v>1</v>
      </c>
      <c r="DX193">
        <f t="shared" si="151"/>
        <v>1</v>
      </c>
      <c r="DY193">
        <f t="shared" si="151"/>
        <v>1</v>
      </c>
      <c r="DZ193">
        <f t="shared" si="107"/>
        <v>0</v>
      </c>
      <c r="EA193">
        <f t="shared" si="107"/>
        <v>0</v>
      </c>
      <c r="EB193">
        <f t="shared" si="107"/>
        <v>0</v>
      </c>
      <c r="EC193">
        <f t="shared" si="107"/>
        <v>1</v>
      </c>
      <c r="ED193">
        <f t="shared" si="157"/>
        <v>0</v>
      </c>
      <c r="EE193">
        <f t="shared" si="155"/>
        <v>0</v>
      </c>
      <c r="EF193">
        <f t="shared" si="155"/>
        <v>0</v>
      </c>
      <c r="EG193">
        <f t="shared" si="155"/>
        <v>0</v>
      </c>
      <c r="EH193">
        <v>1</v>
      </c>
      <c r="EI193">
        <f t="shared" si="152"/>
        <v>1</v>
      </c>
      <c r="EJ193">
        <v>3</v>
      </c>
      <c r="EK193">
        <v>1</v>
      </c>
      <c r="EL193">
        <v>1</v>
      </c>
      <c r="EM193">
        <v>5</v>
      </c>
      <c r="EN193">
        <v>1</v>
      </c>
      <c r="EO193">
        <v>1</v>
      </c>
      <c r="EP193">
        <v>1</v>
      </c>
      <c r="EQ193">
        <v>5</v>
      </c>
      <c r="ER193">
        <v>5</v>
      </c>
      <c r="ES193">
        <v>1</v>
      </c>
      <c r="ET193">
        <v>3</v>
      </c>
      <c r="EU193">
        <v>1</v>
      </c>
      <c r="EV193">
        <v>1</v>
      </c>
      <c r="EW193">
        <v>3</v>
      </c>
      <c r="EX193" t="s">
        <v>84</v>
      </c>
      <c r="EY193">
        <f t="shared" si="153"/>
        <v>0</v>
      </c>
      <c r="EZ193">
        <f t="shared" si="153"/>
        <v>0</v>
      </c>
      <c r="FA193">
        <f t="shared" si="153"/>
        <v>1</v>
      </c>
      <c r="FB193">
        <f t="shared" si="108"/>
        <v>0</v>
      </c>
      <c r="FC193">
        <f t="shared" si="108"/>
        <v>1</v>
      </c>
      <c r="FD193">
        <f t="shared" si="108"/>
        <v>0</v>
      </c>
    </row>
    <row r="194" spans="1:160" x14ac:dyDescent="0.35">
      <c r="A194" t="s">
        <v>324</v>
      </c>
      <c r="B194">
        <v>39.945495610000002</v>
      </c>
      <c r="C194">
        <v>-75.602401729999997</v>
      </c>
      <c r="D194">
        <v>1</v>
      </c>
      <c r="E194">
        <f t="shared" si="109"/>
        <v>1</v>
      </c>
      <c r="F194">
        <v>2</v>
      </c>
      <c r="G194" t="s">
        <v>325</v>
      </c>
      <c r="H194">
        <f t="shared" si="110"/>
        <v>0</v>
      </c>
      <c r="I194">
        <f t="shared" si="111"/>
        <v>0</v>
      </c>
      <c r="J194">
        <f t="shared" si="112"/>
        <v>0</v>
      </c>
      <c r="K194">
        <f t="shared" si="113"/>
        <v>1</v>
      </c>
      <c r="L194">
        <f t="shared" si="114"/>
        <v>1</v>
      </c>
      <c r="M194">
        <f t="shared" si="115"/>
        <v>1</v>
      </c>
      <c r="N194">
        <f t="shared" si="116"/>
        <v>1</v>
      </c>
      <c r="O194">
        <f t="shared" si="117"/>
        <v>0</v>
      </c>
      <c r="P194">
        <v>4</v>
      </c>
      <c r="Q194">
        <v>5</v>
      </c>
      <c r="R194">
        <v>1</v>
      </c>
      <c r="S194">
        <v>1</v>
      </c>
      <c r="T194">
        <v>5</v>
      </c>
      <c r="U194">
        <v>3</v>
      </c>
      <c r="V194">
        <v>1</v>
      </c>
      <c r="W194">
        <v>4</v>
      </c>
      <c r="X194">
        <v>5</v>
      </c>
      <c r="Y194">
        <v>2</v>
      </c>
      <c r="Z194">
        <v>5</v>
      </c>
      <c r="AA194">
        <v>1</v>
      </c>
      <c r="AB194">
        <f t="shared" si="118"/>
        <v>1</v>
      </c>
      <c r="AC194" t="s">
        <v>79</v>
      </c>
      <c r="AD194">
        <f t="shared" si="119"/>
        <v>1</v>
      </c>
      <c r="AE194">
        <f t="shared" si="120"/>
        <v>1</v>
      </c>
      <c r="AF194">
        <f t="shared" si="121"/>
        <v>0</v>
      </c>
      <c r="AG194">
        <f t="shared" si="122"/>
        <v>0</v>
      </c>
      <c r="AH194">
        <f t="shared" si="123"/>
        <v>0</v>
      </c>
      <c r="AI194">
        <f t="shared" si="124"/>
        <v>1</v>
      </c>
      <c r="AJ194">
        <v>1</v>
      </c>
      <c r="AK194">
        <f t="shared" si="125"/>
        <v>1</v>
      </c>
      <c r="AL194">
        <v>3</v>
      </c>
      <c r="AM194">
        <v>4</v>
      </c>
      <c r="AN194">
        <v>5</v>
      </c>
      <c r="AO194">
        <v>7</v>
      </c>
      <c r="AP194">
        <v>10</v>
      </c>
      <c r="AQ194">
        <v>15</v>
      </c>
      <c r="AR194">
        <v>16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f t="shared" si="126"/>
        <v>0</v>
      </c>
      <c r="BA194">
        <f t="shared" si="127"/>
        <v>0</v>
      </c>
      <c r="BB194">
        <f t="shared" si="128"/>
        <v>1</v>
      </c>
      <c r="BC194">
        <f t="shared" si="129"/>
        <v>1</v>
      </c>
      <c r="BD194">
        <f t="shared" si="130"/>
        <v>1</v>
      </c>
      <c r="BE194">
        <f t="shared" si="131"/>
        <v>0</v>
      </c>
      <c r="BF194">
        <f t="shared" si="132"/>
        <v>1</v>
      </c>
      <c r="BG194">
        <f t="shared" si="133"/>
        <v>0</v>
      </c>
      <c r="BH194">
        <f t="shared" si="134"/>
        <v>0</v>
      </c>
      <c r="BI194">
        <f t="shared" si="135"/>
        <v>1</v>
      </c>
      <c r="BJ194">
        <f t="shared" si="136"/>
        <v>0</v>
      </c>
      <c r="BK194">
        <f t="shared" si="137"/>
        <v>0</v>
      </c>
      <c r="BL194">
        <f t="shared" si="138"/>
        <v>0</v>
      </c>
      <c r="BM194">
        <f t="shared" si="139"/>
        <v>0</v>
      </c>
      <c r="BN194">
        <f t="shared" si="140"/>
        <v>1</v>
      </c>
      <c r="BO194">
        <f t="shared" si="141"/>
        <v>1</v>
      </c>
      <c r="BP194">
        <f t="shared" si="142"/>
        <v>0</v>
      </c>
      <c r="BQ194">
        <f t="shared" si="143"/>
        <v>0</v>
      </c>
      <c r="BR194">
        <v>1</v>
      </c>
      <c r="BS194">
        <v>1</v>
      </c>
      <c r="BT194">
        <v>2</v>
      </c>
      <c r="BU194">
        <v>4</v>
      </c>
      <c r="BV194">
        <v>5</v>
      </c>
      <c r="BW194">
        <v>5</v>
      </c>
      <c r="BX194">
        <v>5</v>
      </c>
      <c r="BY194">
        <v>1</v>
      </c>
      <c r="BZ194">
        <v>2</v>
      </c>
      <c r="CA194">
        <v>5</v>
      </c>
      <c r="CB194">
        <v>5</v>
      </c>
      <c r="CC194">
        <v>1</v>
      </c>
      <c r="CD194" t="s">
        <v>92</v>
      </c>
      <c r="CE194">
        <f t="shared" si="144"/>
        <v>1</v>
      </c>
      <c r="CF194">
        <f t="shared" si="145"/>
        <v>1</v>
      </c>
      <c r="CG194">
        <f t="shared" si="146"/>
        <v>1</v>
      </c>
      <c r="CH194">
        <f t="shared" si="147"/>
        <v>1</v>
      </c>
      <c r="CI194">
        <f t="shared" si="148"/>
        <v>0</v>
      </c>
      <c r="CJ194">
        <f t="shared" si="149"/>
        <v>0</v>
      </c>
      <c r="CL194">
        <v>4</v>
      </c>
      <c r="CM194">
        <v>4</v>
      </c>
      <c r="CN194">
        <v>3</v>
      </c>
      <c r="CO194">
        <v>4</v>
      </c>
      <c r="CP194">
        <v>3</v>
      </c>
      <c r="CQ194">
        <v>4</v>
      </c>
      <c r="CR194">
        <v>1</v>
      </c>
      <c r="CS194">
        <v>2</v>
      </c>
      <c r="CT194">
        <v>3</v>
      </c>
      <c r="CU194">
        <v>4</v>
      </c>
      <c r="CV194">
        <v>6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f t="shared" si="150"/>
        <v>1</v>
      </c>
      <c r="DC194">
        <f t="shared" si="150"/>
        <v>1</v>
      </c>
      <c r="DD194">
        <f t="shared" si="150"/>
        <v>1</v>
      </c>
      <c r="DE194">
        <f t="shared" si="150"/>
        <v>1</v>
      </c>
      <c r="DF194">
        <f t="shared" si="150"/>
        <v>0</v>
      </c>
      <c r="DG194">
        <f t="shared" si="150"/>
        <v>1</v>
      </c>
      <c r="DH194">
        <f t="shared" si="150"/>
        <v>0</v>
      </c>
      <c r="DI194">
        <f t="shared" si="156"/>
        <v>0</v>
      </c>
      <c r="DJ194">
        <f t="shared" si="154"/>
        <v>0</v>
      </c>
      <c r="DK194">
        <f t="shared" si="154"/>
        <v>0</v>
      </c>
      <c r="DL194">
        <f t="shared" si="154"/>
        <v>0</v>
      </c>
      <c r="DM194">
        <v>1</v>
      </c>
      <c r="DN194">
        <v>3</v>
      </c>
      <c r="DO194">
        <v>4</v>
      </c>
      <c r="DP194">
        <v>6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f t="shared" si="151"/>
        <v>1</v>
      </c>
      <c r="DX194">
        <f t="shared" si="151"/>
        <v>0</v>
      </c>
      <c r="DY194">
        <f t="shared" si="151"/>
        <v>1</v>
      </c>
      <c r="DZ194">
        <f t="shared" si="151"/>
        <v>1</v>
      </c>
      <c r="EA194">
        <f t="shared" si="151"/>
        <v>0</v>
      </c>
      <c r="EB194">
        <f t="shared" si="151"/>
        <v>1</v>
      </c>
      <c r="EC194">
        <f t="shared" si="151"/>
        <v>0</v>
      </c>
      <c r="ED194">
        <f t="shared" si="157"/>
        <v>0</v>
      </c>
      <c r="EE194">
        <f t="shared" si="155"/>
        <v>0</v>
      </c>
      <c r="EF194">
        <f t="shared" si="155"/>
        <v>0</v>
      </c>
      <c r="EG194">
        <f t="shared" si="155"/>
        <v>0</v>
      </c>
      <c r="EH194">
        <v>1</v>
      </c>
      <c r="EI194">
        <f t="shared" si="152"/>
        <v>1</v>
      </c>
      <c r="EJ194">
        <v>3</v>
      </c>
      <c r="EK194">
        <v>1</v>
      </c>
      <c r="EL194">
        <v>2</v>
      </c>
      <c r="EM194">
        <v>5</v>
      </c>
      <c r="EN194">
        <v>5</v>
      </c>
      <c r="EO194">
        <v>1</v>
      </c>
      <c r="EP194">
        <v>3</v>
      </c>
      <c r="EQ194">
        <v>4</v>
      </c>
      <c r="ER194">
        <v>4</v>
      </c>
      <c r="ES194">
        <v>4</v>
      </c>
      <c r="ET194">
        <v>3</v>
      </c>
      <c r="EU194">
        <v>3</v>
      </c>
      <c r="EV194">
        <v>1</v>
      </c>
      <c r="EW194">
        <v>5</v>
      </c>
      <c r="EX194">
        <v>2</v>
      </c>
      <c r="EY194">
        <f t="shared" si="153"/>
        <v>0</v>
      </c>
      <c r="EZ194">
        <f t="shared" si="153"/>
        <v>0</v>
      </c>
      <c r="FA194">
        <f t="shared" si="153"/>
        <v>1</v>
      </c>
      <c r="FB194">
        <f t="shared" si="153"/>
        <v>0</v>
      </c>
      <c r="FC194">
        <f t="shared" si="153"/>
        <v>0</v>
      </c>
      <c r="FD194">
        <f t="shared" si="153"/>
        <v>0</v>
      </c>
    </row>
    <row r="195" spans="1:160" x14ac:dyDescent="0.35">
      <c r="A195" t="s">
        <v>326</v>
      </c>
      <c r="B195">
        <v>42.27580261</v>
      </c>
      <c r="C195">
        <v>-83.153602599999999</v>
      </c>
      <c r="D195">
        <v>1</v>
      </c>
      <c r="E195">
        <f t="shared" ref="E195:E211" si="158">IF(D195=1,1,0)</f>
        <v>1</v>
      </c>
      <c r="F195">
        <v>5</v>
      </c>
      <c r="G195">
        <v>4</v>
      </c>
      <c r="H195">
        <f t="shared" ref="H195:H211" si="159">IF(ISERROR(FIND(1,G195)),0,1)</f>
        <v>0</v>
      </c>
      <c r="I195">
        <f t="shared" ref="I195:I211" si="160">IF(ISERROR(FIND(2,G195)),0,1)</f>
        <v>0</v>
      </c>
      <c r="J195">
        <f t="shared" ref="J195:J211" si="161">IF(ISERROR(FIND(3,G195)),0,1)</f>
        <v>0</v>
      </c>
      <c r="K195">
        <f t="shared" ref="K195:K211" si="162">IF(ISERROR(FIND(4,G195)),0,1)</f>
        <v>1</v>
      </c>
      <c r="L195">
        <f t="shared" ref="L195:L211" si="163">IF(ISERROR(FIND(5,G195)),0,1)</f>
        <v>0</v>
      </c>
      <c r="M195">
        <f t="shared" ref="M195:M211" si="164">IF(ISERROR(FIND(6,G195)),0,1)</f>
        <v>0</v>
      </c>
      <c r="N195">
        <f t="shared" ref="N195:N211" si="165">IF(ISERROR(FIND(7,G195)),0,1)</f>
        <v>0</v>
      </c>
      <c r="O195">
        <f t="shared" ref="O195:O211" si="166">IF(ISERROR(FIND(8,G195)),0,1)</f>
        <v>0</v>
      </c>
      <c r="P195">
        <v>3</v>
      </c>
      <c r="Q195">
        <v>3</v>
      </c>
      <c r="R195">
        <v>2</v>
      </c>
      <c r="S195">
        <v>3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1</v>
      </c>
      <c r="AB195">
        <f t="shared" ref="AB195:AB211" si="167">IF(AA195=1,1,0)</f>
        <v>1</v>
      </c>
      <c r="AC195">
        <v>6</v>
      </c>
      <c r="AD195">
        <f t="shared" ref="AD195:AD211" si="168">IF(ISERROR(FIND(1,AC195)),0,1)</f>
        <v>0</v>
      </c>
      <c r="AE195">
        <f t="shared" ref="AE195:AE211" si="169">IF(ISERROR(FIND(2,AC195)),0,1)</f>
        <v>0</v>
      </c>
      <c r="AF195">
        <f t="shared" ref="AF195:AF211" si="170">IF(ISERROR(FIND(3,AC195)),0,1)</f>
        <v>0</v>
      </c>
      <c r="AG195">
        <f t="shared" ref="AG195:AG211" si="171">IF(ISERROR(FIND(4,AC195)),0,1)</f>
        <v>0</v>
      </c>
      <c r="AH195">
        <f t="shared" ref="AH195:AH211" si="172">IF(ISERROR(FIND(5,AC195)),0,1)</f>
        <v>0</v>
      </c>
      <c r="AI195">
        <f t="shared" ref="AI195:AI211" si="173">IF(ISERROR(FIND(6,AC195)),0,1)</f>
        <v>1</v>
      </c>
      <c r="AJ195">
        <v>2</v>
      </c>
      <c r="AK195">
        <f t="shared" ref="AK195:AK211" si="174">IF(AJ195=1,1,0)</f>
        <v>0</v>
      </c>
      <c r="AL195">
        <v>18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f t="shared" ref="AZ195:AZ211" si="175">IF(ISERROR(MATCH(1,AL195:AY195,0)),0,1)</f>
        <v>0</v>
      </c>
      <c r="BA195">
        <f t="shared" ref="BA195:BA211" si="176">IF(ISERROR(MATCH(2,AL195:AY195,0)),0,1)</f>
        <v>0</v>
      </c>
      <c r="BB195">
        <f t="shared" ref="BB195:BB211" si="177">IF(ISERROR(MATCH(3,AL195:AY195,0)),0,1)</f>
        <v>0</v>
      </c>
      <c r="BC195">
        <f t="shared" ref="BC195:BC211" si="178">IF(ISERROR(MATCH(4,AL195:AY195,0)),0,1)</f>
        <v>0</v>
      </c>
      <c r="BD195">
        <f t="shared" ref="BD195:BD211" si="179">IF(ISERROR(MATCH(5,AL195:AY195,0)),0,1)</f>
        <v>0</v>
      </c>
      <c r="BE195">
        <f t="shared" ref="BE195:BE211" si="180">IF(ISERROR(MATCH(6,AL195:AY195,0)),0,1)</f>
        <v>0</v>
      </c>
      <c r="BF195">
        <f t="shared" ref="BF195:BF211" si="181">IF(ISERROR(MATCH(7,AL195:AY195,0)),0,1)</f>
        <v>0</v>
      </c>
      <c r="BG195">
        <f t="shared" ref="BG195:BG211" si="182">IF(ISERROR(MATCH(8,AL195:AY195,0)),0,1)</f>
        <v>0</v>
      </c>
      <c r="BH195">
        <f t="shared" ref="BH195:BH211" si="183">IF(ISERROR(MATCH(9,AL195:AY195,0)),0,1)</f>
        <v>0</v>
      </c>
      <c r="BI195">
        <f t="shared" ref="BI195:BI211" si="184">IF(ISERROR(MATCH(10,AL195:AY195,0)),0,1)</f>
        <v>0</v>
      </c>
      <c r="BJ195">
        <f t="shared" ref="BJ195:BJ211" si="185">IF(ISERROR(MATCH(11,AL195:AY195,0)),0,1)</f>
        <v>0</v>
      </c>
      <c r="BK195">
        <f t="shared" ref="BK195:BK211" si="186">IF(ISERROR(MATCH(12,AL195:AY195,0)),0,1)</f>
        <v>0</v>
      </c>
      <c r="BL195">
        <f t="shared" ref="BL195:BL211" si="187">IF(ISERROR(MATCH(13,AL195:AY195,0)),0,1)</f>
        <v>0</v>
      </c>
      <c r="BM195">
        <f t="shared" ref="BM195:BM211" si="188">IF(ISERROR(MATCH(14,AL195:AY195,0)),0,1)</f>
        <v>0</v>
      </c>
      <c r="BN195">
        <f t="shared" ref="BN195:BN211" si="189">IF(ISERROR(MATCH(15,AL195:AY195,0)),0,1)</f>
        <v>0</v>
      </c>
      <c r="BO195">
        <f t="shared" ref="BO195:BO211" si="190">IF(ISERROR(MATCH(16,AL195:AY195,0)),0,1)</f>
        <v>0</v>
      </c>
      <c r="BP195">
        <f t="shared" ref="BP195:BP211" si="191">IF(ISERROR(MATCH(17,AL195:AY195,0)),0,1)</f>
        <v>0</v>
      </c>
      <c r="BQ195">
        <f t="shared" ref="BQ195:BQ211" si="192">IF(ISERROR(MATCH(18,AL195:AY195,0)),0,1)</f>
        <v>1</v>
      </c>
      <c r="BR195">
        <v>2</v>
      </c>
      <c r="BS195">
        <v>2</v>
      </c>
      <c r="BT195">
        <v>2</v>
      </c>
      <c r="BU195">
        <v>2</v>
      </c>
      <c r="BV195">
        <v>2</v>
      </c>
      <c r="BW195">
        <v>2</v>
      </c>
      <c r="BX195">
        <v>2</v>
      </c>
      <c r="BY195">
        <v>2</v>
      </c>
      <c r="BZ195">
        <v>2</v>
      </c>
      <c r="CA195">
        <v>2</v>
      </c>
      <c r="CB195">
        <v>2</v>
      </c>
      <c r="CC195">
        <v>2</v>
      </c>
      <c r="CD195">
        <v>6</v>
      </c>
      <c r="CE195">
        <f t="shared" ref="CE195:CE211" si="193">IF(ISERROR(FIND(1,$CD195)),0,1)</f>
        <v>0</v>
      </c>
      <c r="CF195">
        <f t="shared" ref="CF195:CF211" si="194">IF(ISERROR(FIND(2,$CD195)),0,1)</f>
        <v>0</v>
      </c>
      <c r="CG195">
        <f t="shared" ref="CG195:CG211" si="195">IF(ISERROR(FIND(3,$CD195)),0,1)</f>
        <v>0</v>
      </c>
      <c r="CH195">
        <f t="shared" ref="CH195:CH211" si="196">IF(ISERROR(FIND(4,$CD195)),0,1)</f>
        <v>0</v>
      </c>
      <c r="CI195">
        <f t="shared" ref="CI195:CI211" si="197">IF(ISERROR(FIND(5,$CD195)),0,1)</f>
        <v>0</v>
      </c>
      <c r="CJ195">
        <f t="shared" ref="CJ195:CJ211" si="198">IF(ISERROR(FIND(6,$CD195)),0,1)</f>
        <v>1</v>
      </c>
      <c r="CL195">
        <v>2</v>
      </c>
      <c r="CM195">
        <v>2</v>
      </c>
      <c r="CN195">
        <v>2</v>
      </c>
      <c r="CO195">
        <v>2</v>
      </c>
      <c r="CP195">
        <v>2</v>
      </c>
      <c r="CQ195">
        <v>2</v>
      </c>
      <c r="CR195">
        <v>3</v>
      </c>
      <c r="CS195">
        <v>8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f t="shared" ref="DB195:DH211" si="199">IF(ISERROR(MATCH(DB$1,$CR195:$DA195,0)),0,1)</f>
        <v>0</v>
      </c>
      <c r="DC195">
        <f t="shared" si="199"/>
        <v>0</v>
      </c>
      <c r="DD195">
        <f t="shared" si="199"/>
        <v>1</v>
      </c>
      <c r="DE195">
        <f t="shared" si="199"/>
        <v>0</v>
      </c>
      <c r="DF195">
        <f t="shared" si="199"/>
        <v>0</v>
      </c>
      <c r="DG195">
        <f t="shared" si="199"/>
        <v>0</v>
      </c>
      <c r="DH195">
        <f t="shared" si="199"/>
        <v>0</v>
      </c>
      <c r="DI195">
        <f t="shared" si="156"/>
        <v>1</v>
      </c>
      <c r="DJ195">
        <f t="shared" si="154"/>
        <v>0</v>
      </c>
      <c r="DK195">
        <f t="shared" si="154"/>
        <v>0</v>
      </c>
      <c r="DL195">
        <f t="shared" si="154"/>
        <v>0</v>
      </c>
      <c r="DM195">
        <v>10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f t="shared" ref="DW195:EC211" si="200">IF(ISERROR(MATCH(DW$1,$DM195:$DV195,0)),0,1)</f>
        <v>0</v>
      </c>
      <c r="DX195">
        <f t="shared" si="200"/>
        <v>0</v>
      </c>
      <c r="DY195">
        <f t="shared" si="200"/>
        <v>0</v>
      </c>
      <c r="DZ195">
        <f t="shared" si="200"/>
        <v>0</v>
      </c>
      <c r="EA195">
        <f t="shared" si="200"/>
        <v>0</v>
      </c>
      <c r="EB195">
        <f t="shared" si="200"/>
        <v>0</v>
      </c>
      <c r="EC195">
        <f t="shared" si="200"/>
        <v>0</v>
      </c>
      <c r="ED195">
        <f t="shared" si="157"/>
        <v>0</v>
      </c>
      <c r="EE195">
        <f t="shared" si="155"/>
        <v>0</v>
      </c>
      <c r="EF195">
        <f t="shared" si="155"/>
        <v>1</v>
      </c>
      <c r="EG195">
        <f t="shared" si="155"/>
        <v>0</v>
      </c>
      <c r="EH195">
        <v>1</v>
      </c>
      <c r="EI195">
        <f t="shared" ref="EI195:EI211" si="201">IF(EH195=1,1,0)</f>
        <v>1</v>
      </c>
      <c r="EJ195">
        <v>4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5</v>
      </c>
      <c r="EY195">
        <f t="shared" ref="EY195:FD211" si="202">IF(ISERROR(FIND(EY$1,$EX195)),0,1)</f>
        <v>0</v>
      </c>
      <c r="EZ195">
        <f t="shared" si="202"/>
        <v>0</v>
      </c>
      <c r="FA195">
        <f t="shared" si="202"/>
        <v>0</v>
      </c>
      <c r="FB195">
        <f t="shared" si="202"/>
        <v>0</v>
      </c>
      <c r="FC195">
        <f t="shared" si="202"/>
        <v>0</v>
      </c>
      <c r="FD195">
        <f t="shared" si="202"/>
        <v>1</v>
      </c>
    </row>
    <row r="196" spans="1:160" x14ac:dyDescent="0.35">
      <c r="A196" t="s">
        <v>327</v>
      </c>
      <c r="B196">
        <v>29.79629517</v>
      </c>
      <c r="C196">
        <v>-95.326698300000004</v>
      </c>
      <c r="D196">
        <v>1</v>
      </c>
      <c r="E196">
        <f t="shared" si="158"/>
        <v>1</v>
      </c>
      <c r="F196">
        <v>4</v>
      </c>
      <c r="G196" t="s">
        <v>150</v>
      </c>
      <c r="H196">
        <f t="shared" si="159"/>
        <v>0</v>
      </c>
      <c r="I196">
        <f t="shared" si="160"/>
        <v>1</v>
      </c>
      <c r="J196">
        <f t="shared" si="161"/>
        <v>0</v>
      </c>
      <c r="K196">
        <f t="shared" si="162"/>
        <v>1</v>
      </c>
      <c r="L196">
        <f t="shared" si="163"/>
        <v>0</v>
      </c>
      <c r="M196">
        <f t="shared" si="164"/>
        <v>1</v>
      </c>
      <c r="N196">
        <f t="shared" si="165"/>
        <v>0</v>
      </c>
      <c r="O196">
        <f t="shared" si="166"/>
        <v>0</v>
      </c>
      <c r="P196">
        <v>3</v>
      </c>
      <c r="Q196">
        <v>4</v>
      </c>
      <c r="R196">
        <v>3</v>
      </c>
      <c r="S196">
        <v>4</v>
      </c>
      <c r="T196">
        <v>5</v>
      </c>
      <c r="U196">
        <v>2</v>
      </c>
      <c r="V196">
        <v>2</v>
      </c>
      <c r="W196">
        <v>4</v>
      </c>
      <c r="X196">
        <v>2</v>
      </c>
      <c r="Y196">
        <v>5</v>
      </c>
      <c r="Z196">
        <v>3</v>
      </c>
      <c r="AA196">
        <v>1</v>
      </c>
      <c r="AB196">
        <f t="shared" si="167"/>
        <v>1</v>
      </c>
      <c r="AC196" t="s">
        <v>63</v>
      </c>
      <c r="AD196">
        <f t="shared" si="168"/>
        <v>0</v>
      </c>
      <c r="AE196">
        <f t="shared" si="169"/>
        <v>1</v>
      </c>
      <c r="AF196">
        <f t="shared" si="170"/>
        <v>0</v>
      </c>
      <c r="AG196">
        <f t="shared" si="171"/>
        <v>0</v>
      </c>
      <c r="AH196">
        <f t="shared" si="172"/>
        <v>1</v>
      </c>
      <c r="AI196">
        <f t="shared" si="173"/>
        <v>0</v>
      </c>
      <c r="AJ196">
        <v>1</v>
      </c>
      <c r="AK196">
        <f t="shared" si="174"/>
        <v>1</v>
      </c>
      <c r="AL196">
        <v>1</v>
      </c>
      <c r="AM196">
        <v>3</v>
      </c>
      <c r="AN196">
        <v>13</v>
      </c>
      <c r="AO196">
        <v>15</v>
      </c>
      <c r="AP196">
        <v>17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f t="shared" si="175"/>
        <v>1</v>
      </c>
      <c r="BA196">
        <f t="shared" si="176"/>
        <v>0</v>
      </c>
      <c r="BB196">
        <f t="shared" si="177"/>
        <v>1</v>
      </c>
      <c r="BC196">
        <f t="shared" si="178"/>
        <v>0</v>
      </c>
      <c r="BD196">
        <f t="shared" si="179"/>
        <v>0</v>
      </c>
      <c r="BE196">
        <f t="shared" si="180"/>
        <v>0</v>
      </c>
      <c r="BF196">
        <f t="shared" si="181"/>
        <v>0</v>
      </c>
      <c r="BG196">
        <f t="shared" si="182"/>
        <v>0</v>
      </c>
      <c r="BH196">
        <f t="shared" si="183"/>
        <v>0</v>
      </c>
      <c r="BI196">
        <f t="shared" si="184"/>
        <v>0</v>
      </c>
      <c r="BJ196">
        <f t="shared" si="185"/>
        <v>0</v>
      </c>
      <c r="BK196">
        <f t="shared" si="186"/>
        <v>0</v>
      </c>
      <c r="BL196">
        <f t="shared" si="187"/>
        <v>1</v>
      </c>
      <c r="BM196">
        <f t="shared" si="188"/>
        <v>0</v>
      </c>
      <c r="BN196">
        <f t="shared" si="189"/>
        <v>1</v>
      </c>
      <c r="BO196">
        <f t="shared" si="190"/>
        <v>0</v>
      </c>
      <c r="BP196">
        <f t="shared" si="191"/>
        <v>1</v>
      </c>
      <c r="BQ196">
        <f t="shared" si="192"/>
        <v>0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3</v>
      </c>
      <c r="BY196">
        <v>2</v>
      </c>
      <c r="BZ196">
        <v>3</v>
      </c>
      <c r="CA196">
        <v>3</v>
      </c>
      <c r="CB196">
        <v>3</v>
      </c>
      <c r="CC196">
        <v>2</v>
      </c>
      <c r="CD196">
        <v>4</v>
      </c>
      <c r="CE196">
        <f t="shared" si="193"/>
        <v>0</v>
      </c>
      <c r="CF196">
        <f t="shared" si="194"/>
        <v>0</v>
      </c>
      <c r="CG196">
        <f t="shared" si="195"/>
        <v>0</v>
      </c>
      <c r="CH196">
        <f t="shared" si="196"/>
        <v>1</v>
      </c>
      <c r="CI196">
        <f t="shared" si="197"/>
        <v>0</v>
      </c>
      <c r="CJ196">
        <f t="shared" si="198"/>
        <v>0</v>
      </c>
      <c r="CL196">
        <v>3</v>
      </c>
      <c r="CM196">
        <v>3</v>
      </c>
      <c r="CN196">
        <v>3</v>
      </c>
      <c r="CO196">
        <v>3</v>
      </c>
      <c r="CP196">
        <v>3</v>
      </c>
      <c r="CQ196">
        <v>3</v>
      </c>
      <c r="CR196">
        <v>1</v>
      </c>
      <c r="CS196">
        <v>2</v>
      </c>
      <c r="CT196">
        <v>3</v>
      </c>
      <c r="CU196">
        <v>4</v>
      </c>
      <c r="CV196">
        <v>7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f t="shared" si="199"/>
        <v>1</v>
      </c>
      <c r="DC196">
        <f t="shared" si="199"/>
        <v>1</v>
      </c>
      <c r="DD196">
        <f t="shared" si="199"/>
        <v>1</v>
      </c>
      <c r="DE196">
        <f t="shared" si="199"/>
        <v>1</v>
      </c>
      <c r="DF196">
        <f t="shared" si="199"/>
        <v>0</v>
      </c>
      <c r="DG196">
        <f t="shared" si="199"/>
        <v>0</v>
      </c>
      <c r="DH196">
        <f t="shared" si="199"/>
        <v>1</v>
      </c>
      <c r="DI196">
        <f t="shared" si="156"/>
        <v>0</v>
      </c>
      <c r="DJ196">
        <f t="shared" si="154"/>
        <v>0</v>
      </c>
      <c r="DK196">
        <f t="shared" si="154"/>
        <v>0</v>
      </c>
      <c r="DL196">
        <f t="shared" si="154"/>
        <v>0</v>
      </c>
      <c r="DM196">
        <v>1</v>
      </c>
      <c r="DN196">
        <v>2</v>
      </c>
      <c r="DO196">
        <v>3</v>
      </c>
      <c r="DP196">
        <v>4</v>
      </c>
      <c r="DQ196">
        <v>7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f t="shared" si="200"/>
        <v>1</v>
      </c>
      <c r="DX196">
        <f t="shared" si="200"/>
        <v>1</v>
      </c>
      <c r="DY196">
        <f t="shared" si="200"/>
        <v>1</v>
      </c>
      <c r="DZ196">
        <f t="shared" si="200"/>
        <v>1</v>
      </c>
      <c r="EA196">
        <f t="shared" si="200"/>
        <v>0</v>
      </c>
      <c r="EB196">
        <f t="shared" si="200"/>
        <v>0</v>
      </c>
      <c r="EC196">
        <f t="shared" si="200"/>
        <v>1</v>
      </c>
      <c r="ED196">
        <f t="shared" si="157"/>
        <v>0</v>
      </c>
      <c r="EE196">
        <f t="shared" si="155"/>
        <v>0</v>
      </c>
      <c r="EF196">
        <f t="shared" si="155"/>
        <v>0</v>
      </c>
      <c r="EG196">
        <f t="shared" si="155"/>
        <v>0</v>
      </c>
      <c r="EH196">
        <v>1</v>
      </c>
      <c r="EI196">
        <f t="shared" si="201"/>
        <v>1</v>
      </c>
      <c r="EJ196">
        <v>2</v>
      </c>
      <c r="EK196">
        <v>3</v>
      </c>
      <c r="EL196">
        <v>3</v>
      </c>
      <c r="EM196">
        <v>3</v>
      </c>
      <c r="EN196">
        <v>3</v>
      </c>
      <c r="EO196">
        <v>3</v>
      </c>
      <c r="EP196">
        <v>3</v>
      </c>
      <c r="EQ196">
        <v>3</v>
      </c>
      <c r="ER196">
        <v>3</v>
      </c>
      <c r="ES196">
        <v>3</v>
      </c>
      <c r="ET196">
        <v>3</v>
      </c>
      <c r="EU196">
        <v>3</v>
      </c>
      <c r="EV196">
        <v>3</v>
      </c>
      <c r="EW196">
        <v>3</v>
      </c>
      <c r="EX196" t="s">
        <v>77</v>
      </c>
      <c r="EY196">
        <f t="shared" si="202"/>
        <v>0</v>
      </c>
      <c r="EZ196">
        <f t="shared" si="202"/>
        <v>0</v>
      </c>
      <c r="FA196">
        <f t="shared" si="202"/>
        <v>1</v>
      </c>
      <c r="FB196">
        <f t="shared" si="202"/>
        <v>1</v>
      </c>
      <c r="FC196">
        <f t="shared" si="202"/>
        <v>1</v>
      </c>
      <c r="FD196">
        <f t="shared" si="202"/>
        <v>0</v>
      </c>
    </row>
    <row r="197" spans="1:160" x14ac:dyDescent="0.35">
      <c r="A197" t="s">
        <v>328</v>
      </c>
      <c r="B197">
        <v>40.498092649999997</v>
      </c>
      <c r="C197">
        <v>-74.686599729999998</v>
      </c>
      <c r="D197">
        <v>1</v>
      </c>
      <c r="E197">
        <f t="shared" si="158"/>
        <v>1</v>
      </c>
      <c r="F197">
        <v>6</v>
      </c>
      <c r="G197" t="s">
        <v>120</v>
      </c>
      <c r="H197">
        <f t="shared" si="159"/>
        <v>0</v>
      </c>
      <c r="I197">
        <f t="shared" si="160"/>
        <v>0</v>
      </c>
      <c r="J197">
        <f t="shared" si="161"/>
        <v>0</v>
      </c>
      <c r="K197">
        <f t="shared" si="162"/>
        <v>1</v>
      </c>
      <c r="L197">
        <f t="shared" si="163"/>
        <v>1</v>
      </c>
      <c r="M197">
        <f t="shared" si="164"/>
        <v>1</v>
      </c>
      <c r="N197">
        <f t="shared" si="165"/>
        <v>0</v>
      </c>
      <c r="O197">
        <f t="shared" si="166"/>
        <v>0</v>
      </c>
      <c r="P197">
        <v>3</v>
      </c>
      <c r="Q197">
        <v>4</v>
      </c>
      <c r="R197">
        <v>2</v>
      </c>
      <c r="S197">
        <v>2</v>
      </c>
      <c r="T197">
        <v>3</v>
      </c>
      <c r="U197">
        <v>4</v>
      </c>
      <c r="V197">
        <v>4</v>
      </c>
      <c r="W197">
        <v>4</v>
      </c>
      <c r="X197">
        <v>4</v>
      </c>
      <c r="Y197">
        <v>2</v>
      </c>
      <c r="Z197">
        <v>5</v>
      </c>
      <c r="AA197">
        <v>2</v>
      </c>
      <c r="AB197">
        <f t="shared" si="167"/>
        <v>0</v>
      </c>
      <c r="AC197">
        <v>0</v>
      </c>
      <c r="AD197">
        <f t="shared" si="168"/>
        <v>0</v>
      </c>
      <c r="AE197">
        <f t="shared" si="169"/>
        <v>0</v>
      </c>
      <c r="AF197">
        <f t="shared" si="170"/>
        <v>0</v>
      </c>
      <c r="AG197">
        <f t="shared" si="171"/>
        <v>0</v>
      </c>
      <c r="AH197">
        <f t="shared" si="172"/>
        <v>0</v>
      </c>
      <c r="AI197">
        <f t="shared" si="173"/>
        <v>0</v>
      </c>
      <c r="AJ197">
        <v>1</v>
      </c>
      <c r="AK197">
        <f t="shared" si="174"/>
        <v>1</v>
      </c>
      <c r="AL197">
        <v>2</v>
      </c>
      <c r="AM197">
        <v>3</v>
      </c>
      <c r="AN197">
        <v>4</v>
      </c>
      <c r="AO197">
        <v>6</v>
      </c>
      <c r="AP197">
        <v>12</v>
      </c>
      <c r="AQ197">
        <v>15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f t="shared" si="175"/>
        <v>0</v>
      </c>
      <c r="BA197">
        <f t="shared" si="176"/>
        <v>1</v>
      </c>
      <c r="BB197">
        <f t="shared" si="177"/>
        <v>1</v>
      </c>
      <c r="BC197">
        <f t="shared" si="178"/>
        <v>1</v>
      </c>
      <c r="BD197">
        <f t="shared" si="179"/>
        <v>0</v>
      </c>
      <c r="BE197">
        <f t="shared" si="180"/>
        <v>1</v>
      </c>
      <c r="BF197">
        <f t="shared" si="181"/>
        <v>0</v>
      </c>
      <c r="BG197">
        <f t="shared" si="182"/>
        <v>0</v>
      </c>
      <c r="BH197">
        <f t="shared" si="183"/>
        <v>0</v>
      </c>
      <c r="BI197">
        <f t="shared" si="184"/>
        <v>0</v>
      </c>
      <c r="BJ197">
        <f t="shared" si="185"/>
        <v>0</v>
      </c>
      <c r="BK197">
        <f t="shared" si="186"/>
        <v>1</v>
      </c>
      <c r="BL197">
        <f t="shared" si="187"/>
        <v>0</v>
      </c>
      <c r="BM197">
        <f t="shared" si="188"/>
        <v>0</v>
      </c>
      <c r="BN197">
        <f t="shared" si="189"/>
        <v>1</v>
      </c>
      <c r="BO197">
        <f t="shared" si="190"/>
        <v>0</v>
      </c>
      <c r="BP197">
        <f t="shared" si="191"/>
        <v>0</v>
      </c>
      <c r="BQ197">
        <f t="shared" si="192"/>
        <v>0</v>
      </c>
      <c r="BR197">
        <v>4</v>
      </c>
      <c r="BS197">
        <v>4</v>
      </c>
      <c r="BT197">
        <v>4</v>
      </c>
      <c r="BU197">
        <v>4</v>
      </c>
      <c r="BV197">
        <v>5</v>
      </c>
      <c r="BW197">
        <v>5</v>
      </c>
      <c r="BX197">
        <v>5</v>
      </c>
      <c r="BY197">
        <v>5</v>
      </c>
      <c r="BZ197">
        <v>4</v>
      </c>
      <c r="CA197">
        <v>4</v>
      </c>
      <c r="CB197">
        <v>4</v>
      </c>
      <c r="CC197">
        <v>4</v>
      </c>
      <c r="CD197" t="s">
        <v>153</v>
      </c>
      <c r="CE197">
        <f t="shared" si="193"/>
        <v>1</v>
      </c>
      <c r="CF197">
        <f t="shared" si="194"/>
        <v>0</v>
      </c>
      <c r="CG197">
        <f t="shared" si="195"/>
        <v>0</v>
      </c>
      <c r="CH197">
        <f t="shared" si="196"/>
        <v>1</v>
      </c>
      <c r="CI197">
        <f t="shared" si="197"/>
        <v>1</v>
      </c>
      <c r="CJ197">
        <f t="shared" si="198"/>
        <v>0</v>
      </c>
      <c r="CL197">
        <v>3</v>
      </c>
      <c r="CM197">
        <v>4</v>
      </c>
      <c r="CN197">
        <v>3</v>
      </c>
      <c r="CO197">
        <v>4</v>
      </c>
      <c r="CP197">
        <v>3</v>
      </c>
      <c r="CQ197">
        <v>2</v>
      </c>
      <c r="CR197">
        <v>1</v>
      </c>
      <c r="CS197">
        <v>7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f t="shared" si="199"/>
        <v>1</v>
      </c>
      <c r="DC197">
        <f t="shared" si="199"/>
        <v>0</v>
      </c>
      <c r="DD197">
        <f t="shared" si="199"/>
        <v>0</v>
      </c>
      <c r="DE197">
        <f t="shared" si="199"/>
        <v>0</v>
      </c>
      <c r="DF197">
        <f t="shared" si="199"/>
        <v>0</v>
      </c>
      <c r="DG197">
        <f t="shared" si="199"/>
        <v>0</v>
      </c>
      <c r="DH197">
        <f t="shared" si="199"/>
        <v>1</v>
      </c>
      <c r="DI197">
        <f t="shared" si="156"/>
        <v>0</v>
      </c>
      <c r="DJ197">
        <f t="shared" si="154"/>
        <v>0</v>
      </c>
      <c r="DK197">
        <f t="shared" si="154"/>
        <v>0</v>
      </c>
      <c r="DL197">
        <f t="shared" si="154"/>
        <v>0</v>
      </c>
      <c r="DM197">
        <v>1</v>
      </c>
      <c r="DN197">
        <v>3</v>
      </c>
      <c r="DO197">
        <v>7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f t="shared" si="200"/>
        <v>1</v>
      </c>
      <c r="DX197">
        <f t="shared" si="200"/>
        <v>0</v>
      </c>
      <c r="DY197">
        <f t="shared" si="200"/>
        <v>1</v>
      </c>
      <c r="DZ197">
        <f t="shared" si="200"/>
        <v>0</v>
      </c>
      <c r="EA197">
        <f t="shared" si="200"/>
        <v>0</v>
      </c>
      <c r="EB197">
        <f t="shared" si="200"/>
        <v>0</v>
      </c>
      <c r="EC197">
        <f t="shared" si="200"/>
        <v>1</v>
      </c>
      <c r="ED197">
        <f t="shared" si="157"/>
        <v>0</v>
      </c>
      <c r="EE197">
        <f t="shared" si="155"/>
        <v>0</v>
      </c>
      <c r="EF197">
        <f t="shared" si="155"/>
        <v>0</v>
      </c>
      <c r="EG197">
        <f t="shared" si="155"/>
        <v>0</v>
      </c>
      <c r="EH197">
        <v>1</v>
      </c>
      <c r="EI197">
        <f t="shared" si="201"/>
        <v>1</v>
      </c>
      <c r="EJ197">
        <v>3</v>
      </c>
      <c r="EK197">
        <v>1</v>
      </c>
      <c r="EL197">
        <v>2</v>
      </c>
      <c r="EM197">
        <v>3</v>
      </c>
      <c r="EN197">
        <v>2</v>
      </c>
      <c r="EO197">
        <v>2</v>
      </c>
      <c r="EP197">
        <v>2</v>
      </c>
      <c r="EQ197">
        <v>3</v>
      </c>
      <c r="ER197">
        <v>3</v>
      </c>
      <c r="ES197">
        <v>3</v>
      </c>
      <c r="ET197">
        <v>2</v>
      </c>
      <c r="EU197">
        <v>4</v>
      </c>
      <c r="EV197">
        <v>3</v>
      </c>
      <c r="EW197">
        <v>3</v>
      </c>
      <c r="EX197" t="s">
        <v>68</v>
      </c>
      <c r="EY197">
        <f t="shared" si="202"/>
        <v>0</v>
      </c>
      <c r="EZ197">
        <f t="shared" si="202"/>
        <v>0</v>
      </c>
      <c r="FA197">
        <f t="shared" si="202"/>
        <v>1</v>
      </c>
      <c r="FB197">
        <f t="shared" si="202"/>
        <v>1</v>
      </c>
      <c r="FC197">
        <f t="shared" si="202"/>
        <v>0</v>
      </c>
      <c r="FD197">
        <f t="shared" si="202"/>
        <v>1</v>
      </c>
    </row>
    <row r="198" spans="1:160" x14ac:dyDescent="0.35">
      <c r="A198" t="s">
        <v>329</v>
      </c>
      <c r="B198">
        <v>40.688400270000002</v>
      </c>
      <c r="C198">
        <v>-73.822700499999996</v>
      </c>
      <c r="D198">
        <v>1</v>
      </c>
      <c r="E198">
        <f t="shared" si="158"/>
        <v>1</v>
      </c>
      <c r="F198">
        <v>6</v>
      </c>
      <c r="G198" t="s">
        <v>330</v>
      </c>
      <c r="H198">
        <f t="shared" si="159"/>
        <v>1</v>
      </c>
      <c r="I198">
        <f t="shared" si="160"/>
        <v>1</v>
      </c>
      <c r="J198">
        <f t="shared" si="161"/>
        <v>0</v>
      </c>
      <c r="K198">
        <f t="shared" si="162"/>
        <v>1</v>
      </c>
      <c r="L198">
        <f t="shared" si="163"/>
        <v>1</v>
      </c>
      <c r="M198">
        <f t="shared" si="164"/>
        <v>1</v>
      </c>
      <c r="N198">
        <f t="shared" si="165"/>
        <v>1</v>
      </c>
      <c r="O198">
        <f t="shared" si="166"/>
        <v>0</v>
      </c>
      <c r="P198">
        <v>3</v>
      </c>
      <c r="Q198">
        <v>5</v>
      </c>
      <c r="R198">
        <v>4</v>
      </c>
      <c r="S198">
        <v>5</v>
      </c>
      <c r="T198">
        <v>5</v>
      </c>
      <c r="U198">
        <v>5</v>
      </c>
      <c r="V198">
        <v>3</v>
      </c>
      <c r="W198">
        <v>5</v>
      </c>
      <c r="X198">
        <v>5</v>
      </c>
      <c r="Y198">
        <v>5</v>
      </c>
      <c r="Z198">
        <v>4</v>
      </c>
      <c r="AA198">
        <v>1</v>
      </c>
      <c r="AB198">
        <f t="shared" si="167"/>
        <v>1</v>
      </c>
      <c r="AC198" t="s">
        <v>151</v>
      </c>
      <c r="AD198">
        <f t="shared" si="168"/>
        <v>1</v>
      </c>
      <c r="AE198">
        <f t="shared" si="169"/>
        <v>1</v>
      </c>
      <c r="AF198">
        <f t="shared" si="170"/>
        <v>1</v>
      </c>
      <c r="AG198">
        <f t="shared" si="171"/>
        <v>0</v>
      </c>
      <c r="AH198">
        <f t="shared" si="172"/>
        <v>1</v>
      </c>
      <c r="AI198">
        <f t="shared" si="173"/>
        <v>0</v>
      </c>
      <c r="AJ198">
        <v>1</v>
      </c>
      <c r="AK198">
        <f t="shared" si="174"/>
        <v>1</v>
      </c>
      <c r="AL198">
        <v>2</v>
      </c>
      <c r="AM198">
        <v>3</v>
      </c>
      <c r="AN198">
        <v>5</v>
      </c>
      <c r="AO198">
        <v>7</v>
      </c>
      <c r="AP198">
        <v>10</v>
      </c>
      <c r="AQ198">
        <v>13</v>
      </c>
      <c r="AR198">
        <v>15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f t="shared" si="175"/>
        <v>0</v>
      </c>
      <c r="BA198">
        <f t="shared" si="176"/>
        <v>1</v>
      </c>
      <c r="BB198">
        <f t="shared" si="177"/>
        <v>1</v>
      </c>
      <c r="BC198">
        <f t="shared" si="178"/>
        <v>0</v>
      </c>
      <c r="BD198">
        <f t="shared" si="179"/>
        <v>1</v>
      </c>
      <c r="BE198">
        <f t="shared" si="180"/>
        <v>0</v>
      </c>
      <c r="BF198">
        <f t="shared" si="181"/>
        <v>1</v>
      </c>
      <c r="BG198">
        <f t="shared" si="182"/>
        <v>0</v>
      </c>
      <c r="BH198">
        <f t="shared" si="183"/>
        <v>0</v>
      </c>
      <c r="BI198">
        <f t="shared" si="184"/>
        <v>1</v>
      </c>
      <c r="BJ198">
        <f t="shared" si="185"/>
        <v>0</v>
      </c>
      <c r="BK198">
        <f t="shared" si="186"/>
        <v>0</v>
      </c>
      <c r="BL198">
        <f t="shared" si="187"/>
        <v>1</v>
      </c>
      <c r="BM198">
        <f t="shared" si="188"/>
        <v>0</v>
      </c>
      <c r="BN198">
        <f t="shared" si="189"/>
        <v>1</v>
      </c>
      <c r="BO198">
        <f t="shared" si="190"/>
        <v>0</v>
      </c>
      <c r="BP198">
        <f t="shared" si="191"/>
        <v>0</v>
      </c>
      <c r="BQ198">
        <f t="shared" si="192"/>
        <v>0</v>
      </c>
      <c r="BR198">
        <v>1</v>
      </c>
      <c r="BS198">
        <v>2</v>
      </c>
      <c r="BT198">
        <v>2</v>
      </c>
      <c r="BU198">
        <v>3</v>
      </c>
      <c r="BV198">
        <v>4</v>
      </c>
      <c r="BW198">
        <v>1</v>
      </c>
      <c r="BX198">
        <v>2</v>
      </c>
      <c r="BY198">
        <v>2</v>
      </c>
      <c r="BZ198">
        <v>1</v>
      </c>
      <c r="CA198">
        <v>5</v>
      </c>
      <c r="CB198">
        <v>3</v>
      </c>
      <c r="CC198">
        <v>1</v>
      </c>
      <c r="CD198" t="s">
        <v>197</v>
      </c>
      <c r="CE198">
        <f t="shared" si="193"/>
        <v>0</v>
      </c>
      <c r="CF198">
        <f t="shared" si="194"/>
        <v>0</v>
      </c>
      <c r="CG198">
        <f t="shared" si="195"/>
        <v>1</v>
      </c>
      <c r="CH198">
        <f t="shared" si="196"/>
        <v>1</v>
      </c>
      <c r="CI198">
        <f t="shared" si="197"/>
        <v>1</v>
      </c>
      <c r="CJ198">
        <f t="shared" si="198"/>
        <v>0</v>
      </c>
      <c r="CL198">
        <v>3</v>
      </c>
      <c r="CM198">
        <v>5</v>
      </c>
      <c r="CN198">
        <v>4</v>
      </c>
      <c r="CO198">
        <v>2</v>
      </c>
      <c r="CP198">
        <v>4</v>
      </c>
      <c r="CQ198">
        <v>1</v>
      </c>
      <c r="CR198">
        <v>1</v>
      </c>
      <c r="CS198">
        <v>2</v>
      </c>
      <c r="CT198">
        <v>3</v>
      </c>
      <c r="CU198">
        <v>4</v>
      </c>
      <c r="CV198">
        <v>5</v>
      </c>
      <c r="CW198">
        <v>6</v>
      </c>
      <c r="CX198">
        <v>7</v>
      </c>
      <c r="CY198">
        <v>0</v>
      </c>
      <c r="CZ198">
        <v>0</v>
      </c>
      <c r="DA198">
        <v>0</v>
      </c>
      <c r="DB198">
        <f t="shared" si="199"/>
        <v>1</v>
      </c>
      <c r="DC198">
        <f t="shared" si="199"/>
        <v>1</v>
      </c>
      <c r="DD198">
        <f t="shared" si="199"/>
        <v>1</v>
      </c>
      <c r="DE198">
        <f t="shared" si="199"/>
        <v>1</v>
      </c>
      <c r="DF198">
        <f t="shared" si="199"/>
        <v>1</v>
      </c>
      <c r="DG198">
        <f t="shared" si="199"/>
        <v>1</v>
      </c>
      <c r="DH198">
        <f t="shared" si="199"/>
        <v>1</v>
      </c>
      <c r="DI198">
        <f t="shared" si="156"/>
        <v>0</v>
      </c>
      <c r="DJ198">
        <f t="shared" si="154"/>
        <v>0</v>
      </c>
      <c r="DK198">
        <f t="shared" si="154"/>
        <v>0</v>
      </c>
      <c r="DL198">
        <f t="shared" si="154"/>
        <v>0</v>
      </c>
      <c r="DM198">
        <v>1</v>
      </c>
      <c r="DN198">
        <v>2</v>
      </c>
      <c r="DO198">
        <v>3</v>
      </c>
      <c r="DP198">
        <v>4</v>
      </c>
      <c r="DQ198">
        <v>6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f t="shared" si="200"/>
        <v>1</v>
      </c>
      <c r="DX198">
        <f t="shared" si="200"/>
        <v>1</v>
      </c>
      <c r="DY198">
        <f t="shared" si="200"/>
        <v>1</v>
      </c>
      <c r="DZ198">
        <f t="shared" si="200"/>
        <v>1</v>
      </c>
      <c r="EA198">
        <f t="shared" si="200"/>
        <v>0</v>
      </c>
      <c r="EB198">
        <f t="shared" si="200"/>
        <v>1</v>
      </c>
      <c r="EC198">
        <f t="shared" si="200"/>
        <v>0</v>
      </c>
      <c r="ED198">
        <f t="shared" si="157"/>
        <v>0</v>
      </c>
      <c r="EE198">
        <f t="shared" si="155"/>
        <v>0</v>
      </c>
      <c r="EF198">
        <f t="shared" si="155"/>
        <v>0</v>
      </c>
      <c r="EG198">
        <f t="shared" si="155"/>
        <v>0</v>
      </c>
      <c r="EH198">
        <v>1</v>
      </c>
      <c r="EI198">
        <f t="shared" si="201"/>
        <v>1</v>
      </c>
      <c r="EJ198">
        <v>1</v>
      </c>
      <c r="EK198">
        <v>4</v>
      </c>
      <c r="EL198">
        <v>4</v>
      </c>
      <c r="EM198">
        <v>3</v>
      </c>
      <c r="EN198">
        <v>4</v>
      </c>
      <c r="EO198">
        <v>1</v>
      </c>
      <c r="EP198">
        <v>4</v>
      </c>
      <c r="EQ198">
        <v>3</v>
      </c>
      <c r="ER198">
        <v>3</v>
      </c>
      <c r="ES198">
        <v>3</v>
      </c>
      <c r="ET198">
        <v>4</v>
      </c>
      <c r="EU198">
        <v>3</v>
      </c>
      <c r="EV198">
        <v>1</v>
      </c>
      <c r="EW198">
        <v>3</v>
      </c>
      <c r="EX198" t="s">
        <v>62</v>
      </c>
      <c r="EY198">
        <f t="shared" si="202"/>
        <v>0</v>
      </c>
      <c r="EZ198">
        <f t="shared" si="202"/>
        <v>1</v>
      </c>
      <c r="FA198">
        <f t="shared" si="202"/>
        <v>1</v>
      </c>
      <c r="FB198">
        <f t="shared" si="202"/>
        <v>1</v>
      </c>
      <c r="FC198">
        <f t="shared" si="202"/>
        <v>1</v>
      </c>
      <c r="FD198">
        <f t="shared" si="202"/>
        <v>1</v>
      </c>
    </row>
    <row r="199" spans="1:160" x14ac:dyDescent="0.35">
      <c r="A199" t="s">
        <v>331</v>
      </c>
      <c r="B199">
        <v>28.750106809999998</v>
      </c>
      <c r="C199">
        <v>-82.516601559999998</v>
      </c>
      <c r="D199">
        <v>1</v>
      </c>
      <c r="E199">
        <f t="shared" si="158"/>
        <v>1</v>
      </c>
      <c r="F199">
        <v>6</v>
      </c>
      <c r="G199">
        <v>6</v>
      </c>
      <c r="H199">
        <f t="shared" si="159"/>
        <v>0</v>
      </c>
      <c r="I199">
        <f t="shared" si="160"/>
        <v>0</v>
      </c>
      <c r="J199">
        <f t="shared" si="161"/>
        <v>0</v>
      </c>
      <c r="K199">
        <f t="shared" si="162"/>
        <v>0</v>
      </c>
      <c r="L199">
        <f t="shared" si="163"/>
        <v>0</v>
      </c>
      <c r="M199">
        <f t="shared" si="164"/>
        <v>1</v>
      </c>
      <c r="N199">
        <f t="shared" si="165"/>
        <v>0</v>
      </c>
      <c r="O199">
        <f t="shared" si="166"/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5</v>
      </c>
      <c r="AA199">
        <v>1</v>
      </c>
      <c r="AB199">
        <f t="shared" si="167"/>
        <v>1</v>
      </c>
      <c r="AC199" t="s">
        <v>63</v>
      </c>
      <c r="AD199">
        <f t="shared" si="168"/>
        <v>0</v>
      </c>
      <c r="AE199">
        <f t="shared" si="169"/>
        <v>1</v>
      </c>
      <c r="AF199">
        <f t="shared" si="170"/>
        <v>0</v>
      </c>
      <c r="AG199">
        <f t="shared" si="171"/>
        <v>0</v>
      </c>
      <c r="AH199">
        <f t="shared" si="172"/>
        <v>1</v>
      </c>
      <c r="AI199">
        <f t="shared" si="173"/>
        <v>0</v>
      </c>
      <c r="AJ199">
        <v>2</v>
      </c>
      <c r="AK199">
        <f t="shared" si="174"/>
        <v>0</v>
      </c>
      <c r="AL199">
        <v>13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f t="shared" si="175"/>
        <v>0</v>
      </c>
      <c r="BA199">
        <f t="shared" si="176"/>
        <v>0</v>
      </c>
      <c r="BB199">
        <f t="shared" si="177"/>
        <v>0</v>
      </c>
      <c r="BC199">
        <f t="shared" si="178"/>
        <v>0</v>
      </c>
      <c r="BD199">
        <f t="shared" si="179"/>
        <v>0</v>
      </c>
      <c r="BE199">
        <f t="shared" si="180"/>
        <v>0</v>
      </c>
      <c r="BF199">
        <f t="shared" si="181"/>
        <v>0</v>
      </c>
      <c r="BG199">
        <f t="shared" si="182"/>
        <v>0</v>
      </c>
      <c r="BH199">
        <f t="shared" si="183"/>
        <v>0</v>
      </c>
      <c r="BI199">
        <f t="shared" si="184"/>
        <v>0</v>
      </c>
      <c r="BJ199">
        <f t="shared" si="185"/>
        <v>0</v>
      </c>
      <c r="BK199">
        <f t="shared" si="186"/>
        <v>0</v>
      </c>
      <c r="BL199">
        <f t="shared" si="187"/>
        <v>1</v>
      </c>
      <c r="BM199">
        <f t="shared" si="188"/>
        <v>0</v>
      </c>
      <c r="BN199">
        <f t="shared" si="189"/>
        <v>0</v>
      </c>
      <c r="BO199">
        <f t="shared" si="190"/>
        <v>0</v>
      </c>
      <c r="BP199">
        <f t="shared" si="191"/>
        <v>0</v>
      </c>
      <c r="BQ199">
        <f t="shared" si="192"/>
        <v>0</v>
      </c>
      <c r="BR199">
        <v>5</v>
      </c>
      <c r="BS199">
        <v>5</v>
      </c>
      <c r="BT199">
        <v>5</v>
      </c>
      <c r="BU199">
        <v>5</v>
      </c>
      <c r="BV199">
        <v>5</v>
      </c>
      <c r="BW199">
        <v>5</v>
      </c>
      <c r="BX199">
        <v>5</v>
      </c>
      <c r="BY199">
        <v>5</v>
      </c>
      <c r="BZ199">
        <v>5</v>
      </c>
      <c r="CA199">
        <v>5</v>
      </c>
      <c r="CB199">
        <v>5</v>
      </c>
      <c r="CC199">
        <v>5</v>
      </c>
      <c r="CD199">
        <v>2</v>
      </c>
      <c r="CE199">
        <f t="shared" si="193"/>
        <v>0</v>
      </c>
      <c r="CF199">
        <f t="shared" si="194"/>
        <v>1</v>
      </c>
      <c r="CG199">
        <f t="shared" si="195"/>
        <v>0</v>
      </c>
      <c r="CH199">
        <f t="shared" si="196"/>
        <v>0</v>
      </c>
      <c r="CI199">
        <f t="shared" si="197"/>
        <v>0</v>
      </c>
      <c r="CJ199">
        <f t="shared" si="198"/>
        <v>0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3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f t="shared" si="199"/>
        <v>0</v>
      </c>
      <c r="DC199">
        <f t="shared" si="199"/>
        <v>0</v>
      </c>
      <c r="DD199">
        <f t="shared" si="199"/>
        <v>1</v>
      </c>
      <c r="DE199">
        <f t="shared" si="199"/>
        <v>0</v>
      </c>
      <c r="DF199">
        <f t="shared" si="199"/>
        <v>0</v>
      </c>
      <c r="DG199">
        <f t="shared" si="199"/>
        <v>0</v>
      </c>
      <c r="DH199">
        <f t="shared" si="199"/>
        <v>0</v>
      </c>
      <c r="DI199">
        <f t="shared" si="156"/>
        <v>0</v>
      </c>
      <c r="DJ199">
        <f t="shared" si="154"/>
        <v>0</v>
      </c>
      <c r="DK199">
        <f t="shared" si="154"/>
        <v>0</v>
      </c>
      <c r="DL199">
        <f t="shared" si="154"/>
        <v>0</v>
      </c>
      <c r="DM199">
        <v>3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f t="shared" si="200"/>
        <v>0</v>
      </c>
      <c r="DX199">
        <f t="shared" si="200"/>
        <v>0</v>
      </c>
      <c r="DY199">
        <f t="shared" si="200"/>
        <v>1</v>
      </c>
      <c r="DZ199">
        <f t="shared" si="200"/>
        <v>0</v>
      </c>
      <c r="EA199">
        <f t="shared" si="200"/>
        <v>0</v>
      </c>
      <c r="EB199">
        <f t="shared" si="200"/>
        <v>0</v>
      </c>
      <c r="EC199">
        <f t="shared" si="200"/>
        <v>0</v>
      </c>
      <c r="ED199">
        <f t="shared" si="157"/>
        <v>0</v>
      </c>
      <c r="EE199">
        <f t="shared" si="155"/>
        <v>0</v>
      </c>
      <c r="EF199">
        <f t="shared" si="155"/>
        <v>0</v>
      </c>
      <c r="EG199">
        <f t="shared" si="155"/>
        <v>0</v>
      </c>
      <c r="EH199">
        <v>2</v>
      </c>
      <c r="EI199">
        <f t="shared" si="201"/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f t="shared" si="202"/>
        <v>1</v>
      </c>
      <c r="EZ199">
        <f t="shared" si="202"/>
        <v>0</v>
      </c>
      <c r="FA199">
        <f t="shared" si="202"/>
        <v>0</v>
      </c>
      <c r="FB199">
        <f t="shared" si="202"/>
        <v>0</v>
      </c>
      <c r="FC199">
        <f t="shared" si="202"/>
        <v>0</v>
      </c>
      <c r="FD199">
        <f t="shared" si="202"/>
        <v>0</v>
      </c>
    </row>
    <row r="200" spans="1:160" x14ac:dyDescent="0.35">
      <c r="A200" t="s">
        <v>332</v>
      </c>
      <c r="B200">
        <v>37.062698359999999</v>
      </c>
      <c r="C200">
        <v>-76.405197139999999</v>
      </c>
      <c r="D200">
        <v>1</v>
      </c>
      <c r="E200">
        <f t="shared" si="158"/>
        <v>1</v>
      </c>
      <c r="F200">
        <v>5</v>
      </c>
      <c r="G200">
        <v>4</v>
      </c>
      <c r="H200">
        <f t="shared" si="159"/>
        <v>0</v>
      </c>
      <c r="I200">
        <f t="shared" si="160"/>
        <v>0</v>
      </c>
      <c r="J200">
        <f t="shared" si="161"/>
        <v>0</v>
      </c>
      <c r="K200">
        <f t="shared" si="162"/>
        <v>1</v>
      </c>
      <c r="L200">
        <f t="shared" si="163"/>
        <v>0</v>
      </c>
      <c r="M200">
        <f t="shared" si="164"/>
        <v>0</v>
      </c>
      <c r="N200">
        <f t="shared" si="165"/>
        <v>0</v>
      </c>
      <c r="O200">
        <f t="shared" si="166"/>
        <v>0</v>
      </c>
      <c r="P200">
        <v>3</v>
      </c>
      <c r="Q200">
        <v>1</v>
      </c>
      <c r="R200">
        <v>1</v>
      </c>
      <c r="S200">
        <v>1</v>
      </c>
      <c r="T200">
        <v>5</v>
      </c>
      <c r="U200">
        <v>3</v>
      </c>
      <c r="V200">
        <v>2</v>
      </c>
      <c r="W200">
        <v>2</v>
      </c>
      <c r="X200">
        <v>1</v>
      </c>
      <c r="Y200">
        <v>1</v>
      </c>
      <c r="Z200">
        <v>5</v>
      </c>
      <c r="AA200">
        <v>2</v>
      </c>
      <c r="AB200">
        <f t="shared" si="167"/>
        <v>0</v>
      </c>
      <c r="AC200">
        <v>0</v>
      </c>
      <c r="AD200">
        <f t="shared" si="168"/>
        <v>0</v>
      </c>
      <c r="AE200">
        <f t="shared" si="169"/>
        <v>0</v>
      </c>
      <c r="AF200">
        <f t="shared" si="170"/>
        <v>0</v>
      </c>
      <c r="AG200">
        <f t="shared" si="171"/>
        <v>0</v>
      </c>
      <c r="AH200">
        <f t="shared" si="172"/>
        <v>0</v>
      </c>
      <c r="AI200">
        <f t="shared" si="173"/>
        <v>0</v>
      </c>
      <c r="AJ200">
        <v>2</v>
      </c>
      <c r="AK200">
        <f t="shared" si="174"/>
        <v>0</v>
      </c>
      <c r="AL200">
        <v>3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f t="shared" si="175"/>
        <v>0</v>
      </c>
      <c r="BA200">
        <f t="shared" si="176"/>
        <v>0</v>
      </c>
      <c r="BB200">
        <f t="shared" si="177"/>
        <v>1</v>
      </c>
      <c r="BC200">
        <f t="shared" si="178"/>
        <v>0</v>
      </c>
      <c r="BD200">
        <f t="shared" si="179"/>
        <v>0</v>
      </c>
      <c r="BE200">
        <f t="shared" si="180"/>
        <v>0</v>
      </c>
      <c r="BF200">
        <f t="shared" si="181"/>
        <v>0</v>
      </c>
      <c r="BG200">
        <f t="shared" si="182"/>
        <v>0</v>
      </c>
      <c r="BH200">
        <f t="shared" si="183"/>
        <v>0</v>
      </c>
      <c r="BI200">
        <f t="shared" si="184"/>
        <v>0</v>
      </c>
      <c r="BJ200">
        <f t="shared" si="185"/>
        <v>0</v>
      </c>
      <c r="BK200">
        <f t="shared" si="186"/>
        <v>0</v>
      </c>
      <c r="BL200">
        <f t="shared" si="187"/>
        <v>0</v>
      </c>
      <c r="BM200">
        <f t="shared" si="188"/>
        <v>0</v>
      </c>
      <c r="BN200">
        <f t="shared" si="189"/>
        <v>0</v>
      </c>
      <c r="BO200">
        <f t="shared" si="190"/>
        <v>0</v>
      </c>
      <c r="BP200">
        <f t="shared" si="191"/>
        <v>0</v>
      </c>
      <c r="BQ200">
        <f t="shared" si="192"/>
        <v>0</v>
      </c>
      <c r="BR200">
        <v>1</v>
      </c>
      <c r="BS200">
        <v>2</v>
      </c>
      <c r="BT200">
        <v>1</v>
      </c>
      <c r="BU200">
        <v>5</v>
      </c>
      <c r="BV200">
        <v>3</v>
      </c>
      <c r="BW200">
        <v>2</v>
      </c>
      <c r="BX200">
        <v>3</v>
      </c>
      <c r="BY200">
        <v>3</v>
      </c>
      <c r="BZ200">
        <v>2</v>
      </c>
      <c r="CA200">
        <v>5</v>
      </c>
      <c r="CB200">
        <v>4</v>
      </c>
      <c r="CC200">
        <v>2</v>
      </c>
      <c r="CD200">
        <v>2</v>
      </c>
      <c r="CE200">
        <f t="shared" si="193"/>
        <v>0</v>
      </c>
      <c r="CF200">
        <f t="shared" si="194"/>
        <v>1</v>
      </c>
      <c r="CG200">
        <f t="shared" si="195"/>
        <v>0</v>
      </c>
      <c r="CH200">
        <f t="shared" si="196"/>
        <v>0</v>
      </c>
      <c r="CI200">
        <f t="shared" si="197"/>
        <v>0</v>
      </c>
      <c r="CJ200">
        <f t="shared" si="198"/>
        <v>0</v>
      </c>
      <c r="CL200">
        <v>3</v>
      </c>
      <c r="CM200">
        <v>4</v>
      </c>
      <c r="CN200">
        <v>3</v>
      </c>
      <c r="CO200">
        <v>4</v>
      </c>
      <c r="CP200">
        <v>3</v>
      </c>
      <c r="CQ200">
        <v>2</v>
      </c>
      <c r="CR200">
        <v>1</v>
      </c>
      <c r="CS200">
        <v>2</v>
      </c>
      <c r="CT200">
        <v>3</v>
      </c>
      <c r="CU200">
        <v>4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f t="shared" si="199"/>
        <v>1</v>
      </c>
      <c r="DC200">
        <f t="shared" si="199"/>
        <v>1</v>
      </c>
      <c r="DD200">
        <f t="shared" si="199"/>
        <v>1</v>
      </c>
      <c r="DE200">
        <f t="shared" si="199"/>
        <v>1</v>
      </c>
      <c r="DF200">
        <f t="shared" si="199"/>
        <v>0</v>
      </c>
      <c r="DG200">
        <f t="shared" si="199"/>
        <v>0</v>
      </c>
      <c r="DH200">
        <f t="shared" si="199"/>
        <v>0</v>
      </c>
      <c r="DI200">
        <f t="shared" si="156"/>
        <v>0</v>
      </c>
      <c r="DJ200">
        <f t="shared" si="154"/>
        <v>0</v>
      </c>
      <c r="DK200">
        <f t="shared" si="154"/>
        <v>0</v>
      </c>
      <c r="DL200">
        <f t="shared" si="154"/>
        <v>0</v>
      </c>
      <c r="DM200">
        <v>1</v>
      </c>
      <c r="DN200">
        <v>2</v>
      </c>
      <c r="DO200">
        <v>3</v>
      </c>
      <c r="DP200">
        <v>4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f t="shared" si="200"/>
        <v>1</v>
      </c>
      <c r="DX200">
        <f t="shared" si="200"/>
        <v>1</v>
      </c>
      <c r="DY200">
        <f t="shared" si="200"/>
        <v>1</v>
      </c>
      <c r="DZ200">
        <f t="shared" si="200"/>
        <v>1</v>
      </c>
      <c r="EA200">
        <f t="shared" si="200"/>
        <v>0</v>
      </c>
      <c r="EB200">
        <f t="shared" si="200"/>
        <v>0</v>
      </c>
      <c r="EC200">
        <f t="shared" si="200"/>
        <v>0</v>
      </c>
      <c r="ED200">
        <f t="shared" si="157"/>
        <v>0</v>
      </c>
      <c r="EE200">
        <f t="shared" si="155"/>
        <v>0</v>
      </c>
      <c r="EF200">
        <f t="shared" si="155"/>
        <v>0</v>
      </c>
      <c r="EG200">
        <f t="shared" si="155"/>
        <v>0</v>
      </c>
      <c r="EH200">
        <v>1</v>
      </c>
      <c r="EI200">
        <f t="shared" si="201"/>
        <v>1</v>
      </c>
      <c r="EJ200">
        <v>4</v>
      </c>
      <c r="EK200">
        <v>1</v>
      </c>
      <c r="EL200">
        <v>1</v>
      </c>
      <c r="EM200">
        <v>3</v>
      </c>
      <c r="EN200">
        <v>1</v>
      </c>
      <c r="EO200">
        <v>1</v>
      </c>
      <c r="EP200">
        <v>4</v>
      </c>
      <c r="EQ200">
        <v>3</v>
      </c>
      <c r="ER200">
        <v>5</v>
      </c>
      <c r="ES200">
        <v>5</v>
      </c>
      <c r="ET200">
        <v>3</v>
      </c>
      <c r="EU200">
        <v>3</v>
      </c>
      <c r="EV200">
        <v>2</v>
      </c>
      <c r="EW200">
        <v>5</v>
      </c>
      <c r="EX200">
        <v>5</v>
      </c>
      <c r="EY200">
        <f t="shared" si="202"/>
        <v>0</v>
      </c>
      <c r="EZ200">
        <f t="shared" si="202"/>
        <v>0</v>
      </c>
      <c r="FA200">
        <f t="shared" si="202"/>
        <v>0</v>
      </c>
      <c r="FB200">
        <f t="shared" si="202"/>
        <v>0</v>
      </c>
      <c r="FC200">
        <f t="shared" si="202"/>
        <v>0</v>
      </c>
      <c r="FD200">
        <f t="shared" si="202"/>
        <v>1</v>
      </c>
    </row>
    <row r="201" spans="1:160" x14ac:dyDescent="0.35">
      <c r="A201" t="s">
        <v>333</v>
      </c>
      <c r="B201">
        <v>41.848297119999998</v>
      </c>
      <c r="C201">
        <v>-87.62909698</v>
      </c>
      <c r="D201">
        <v>1</v>
      </c>
      <c r="E201">
        <f t="shared" si="158"/>
        <v>1</v>
      </c>
      <c r="F201">
        <v>5</v>
      </c>
      <c r="G201" t="s">
        <v>136</v>
      </c>
      <c r="H201">
        <f t="shared" si="159"/>
        <v>0</v>
      </c>
      <c r="I201">
        <f t="shared" si="160"/>
        <v>1</v>
      </c>
      <c r="J201">
        <f t="shared" si="161"/>
        <v>0</v>
      </c>
      <c r="K201">
        <f t="shared" si="162"/>
        <v>0</v>
      </c>
      <c r="L201">
        <f t="shared" si="163"/>
        <v>1</v>
      </c>
      <c r="M201">
        <f t="shared" si="164"/>
        <v>1</v>
      </c>
      <c r="N201">
        <f t="shared" si="165"/>
        <v>0</v>
      </c>
      <c r="O201">
        <f t="shared" si="166"/>
        <v>0</v>
      </c>
      <c r="P201">
        <v>4</v>
      </c>
      <c r="Q201">
        <v>4</v>
      </c>
      <c r="R201">
        <v>4</v>
      </c>
      <c r="S201">
        <v>4</v>
      </c>
      <c r="T201">
        <v>5</v>
      </c>
      <c r="U201">
        <v>4</v>
      </c>
      <c r="V201">
        <v>2</v>
      </c>
      <c r="W201">
        <v>5</v>
      </c>
      <c r="X201">
        <v>4</v>
      </c>
      <c r="Y201">
        <v>5</v>
      </c>
      <c r="Z201">
        <v>1</v>
      </c>
      <c r="AA201">
        <v>1</v>
      </c>
      <c r="AB201">
        <f t="shared" si="167"/>
        <v>1</v>
      </c>
      <c r="AC201" t="s">
        <v>69</v>
      </c>
      <c r="AD201">
        <f t="shared" si="168"/>
        <v>0</v>
      </c>
      <c r="AE201">
        <f t="shared" si="169"/>
        <v>1</v>
      </c>
      <c r="AF201">
        <f t="shared" si="170"/>
        <v>1</v>
      </c>
      <c r="AG201">
        <f t="shared" si="171"/>
        <v>0</v>
      </c>
      <c r="AH201">
        <f t="shared" si="172"/>
        <v>0</v>
      </c>
      <c r="AI201">
        <f t="shared" si="173"/>
        <v>0</v>
      </c>
      <c r="AJ201">
        <v>1</v>
      </c>
      <c r="AK201">
        <f t="shared" si="174"/>
        <v>1</v>
      </c>
      <c r="AL201">
        <v>4</v>
      </c>
      <c r="AM201">
        <v>15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f t="shared" si="175"/>
        <v>0</v>
      </c>
      <c r="BA201">
        <f t="shared" si="176"/>
        <v>0</v>
      </c>
      <c r="BB201">
        <f t="shared" si="177"/>
        <v>0</v>
      </c>
      <c r="BC201">
        <f t="shared" si="178"/>
        <v>1</v>
      </c>
      <c r="BD201">
        <f t="shared" si="179"/>
        <v>0</v>
      </c>
      <c r="BE201">
        <f t="shared" si="180"/>
        <v>0</v>
      </c>
      <c r="BF201">
        <f t="shared" si="181"/>
        <v>0</v>
      </c>
      <c r="BG201">
        <f t="shared" si="182"/>
        <v>0</v>
      </c>
      <c r="BH201">
        <f t="shared" si="183"/>
        <v>0</v>
      </c>
      <c r="BI201">
        <f t="shared" si="184"/>
        <v>0</v>
      </c>
      <c r="BJ201">
        <f t="shared" si="185"/>
        <v>0</v>
      </c>
      <c r="BK201">
        <f t="shared" si="186"/>
        <v>0</v>
      </c>
      <c r="BL201">
        <f t="shared" si="187"/>
        <v>0</v>
      </c>
      <c r="BM201">
        <f t="shared" si="188"/>
        <v>0</v>
      </c>
      <c r="BN201">
        <f t="shared" si="189"/>
        <v>1</v>
      </c>
      <c r="BO201">
        <f t="shared" si="190"/>
        <v>0</v>
      </c>
      <c r="BP201">
        <f t="shared" si="191"/>
        <v>0</v>
      </c>
      <c r="BQ201">
        <f t="shared" si="192"/>
        <v>0</v>
      </c>
      <c r="BR201">
        <v>2</v>
      </c>
      <c r="BS201">
        <v>2</v>
      </c>
      <c r="BT201">
        <v>1</v>
      </c>
      <c r="BU201">
        <v>5</v>
      </c>
      <c r="BV201">
        <v>2</v>
      </c>
      <c r="BW201">
        <v>2</v>
      </c>
      <c r="BX201">
        <v>2</v>
      </c>
      <c r="BY201">
        <v>1</v>
      </c>
      <c r="BZ201">
        <v>1</v>
      </c>
      <c r="CA201">
        <v>3</v>
      </c>
      <c r="CB201">
        <v>2</v>
      </c>
      <c r="CC201">
        <v>1</v>
      </c>
      <c r="CD201" t="s">
        <v>60</v>
      </c>
      <c r="CE201">
        <f t="shared" si="193"/>
        <v>1</v>
      </c>
      <c r="CF201">
        <f t="shared" si="194"/>
        <v>0</v>
      </c>
      <c r="CG201">
        <f t="shared" si="195"/>
        <v>0</v>
      </c>
      <c r="CH201">
        <f t="shared" si="196"/>
        <v>1</v>
      </c>
      <c r="CI201">
        <f t="shared" si="197"/>
        <v>0</v>
      </c>
      <c r="CJ201">
        <f t="shared" si="198"/>
        <v>0</v>
      </c>
      <c r="CL201">
        <v>1</v>
      </c>
      <c r="CM201">
        <v>5</v>
      </c>
      <c r="CN201">
        <v>5</v>
      </c>
      <c r="CO201">
        <v>3</v>
      </c>
      <c r="CP201">
        <v>5</v>
      </c>
      <c r="CQ201">
        <v>1</v>
      </c>
      <c r="CR201">
        <v>1</v>
      </c>
      <c r="CS201">
        <v>3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f t="shared" si="199"/>
        <v>1</v>
      </c>
      <c r="DC201">
        <f t="shared" si="199"/>
        <v>0</v>
      </c>
      <c r="DD201">
        <f t="shared" si="199"/>
        <v>1</v>
      </c>
      <c r="DE201">
        <f t="shared" si="199"/>
        <v>0</v>
      </c>
      <c r="DF201">
        <f t="shared" si="199"/>
        <v>0</v>
      </c>
      <c r="DG201">
        <f t="shared" si="199"/>
        <v>0</v>
      </c>
      <c r="DH201">
        <f t="shared" si="199"/>
        <v>0</v>
      </c>
      <c r="DI201">
        <f t="shared" si="156"/>
        <v>0</v>
      </c>
      <c r="DJ201">
        <f t="shared" si="154"/>
        <v>0</v>
      </c>
      <c r="DK201">
        <f t="shared" si="154"/>
        <v>0</v>
      </c>
      <c r="DL201">
        <f t="shared" si="154"/>
        <v>0</v>
      </c>
      <c r="DM201">
        <v>1</v>
      </c>
      <c r="DN201">
        <v>3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f t="shared" si="200"/>
        <v>1</v>
      </c>
      <c r="DX201">
        <f t="shared" si="200"/>
        <v>0</v>
      </c>
      <c r="DY201">
        <f t="shared" si="200"/>
        <v>1</v>
      </c>
      <c r="DZ201">
        <f t="shared" si="200"/>
        <v>0</v>
      </c>
      <c r="EA201">
        <f t="shared" si="200"/>
        <v>0</v>
      </c>
      <c r="EB201">
        <f t="shared" si="200"/>
        <v>0</v>
      </c>
      <c r="EC201">
        <f t="shared" si="200"/>
        <v>0</v>
      </c>
      <c r="ED201">
        <f t="shared" si="157"/>
        <v>0</v>
      </c>
      <c r="EE201">
        <f t="shared" si="155"/>
        <v>0</v>
      </c>
      <c r="EF201">
        <f t="shared" si="155"/>
        <v>0</v>
      </c>
      <c r="EG201">
        <f t="shared" si="155"/>
        <v>0</v>
      </c>
      <c r="EH201">
        <v>1</v>
      </c>
      <c r="EI201">
        <f t="shared" si="201"/>
        <v>1</v>
      </c>
      <c r="EJ201">
        <v>2</v>
      </c>
      <c r="EK201">
        <v>1</v>
      </c>
      <c r="EL201">
        <v>2</v>
      </c>
      <c r="EM201">
        <v>1</v>
      </c>
      <c r="EN201">
        <v>1</v>
      </c>
      <c r="EO201">
        <v>1</v>
      </c>
      <c r="EP201">
        <v>1</v>
      </c>
      <c r="EQ201">
        <v>3</v>
      </c>
      <c r="ER201">
        <v>3</v>
      </c>
      <c r="ES201">
        <v>3</v>
      </c>
      <c r="ET201">
        <v>1</v>
      </c>
      <c r="EU201">
        <v>1</v>
      </c>
      <c r="EV201">
        <v>1</v>
      </c>
      <c r="EW201">
        <v>2</v>
      </c>
      <c r="EX201" t="s">
        <v>122</v>
      </c>
      <c r="EY201">
        <f t="shared" si="202"/>
        <v>0</v>
      </c>
      <c r="EZ201">
        <f t="shared" si="202"/>
        <v>0</v>
      </c>
      <c r="FA201">
        <f t="shared" si="202"/>
        <v>1</v>
      </c>
      <c r="FB201">
        <f t="shared" si="202"/>
        <v>0</v>
      </c>
      <c r="FC201">
        <f t="shared" si="202"/>
        <v>1</v>
      </c>
      <c r="FD201">
        <f t="shared" si="202"/>
        <v>1</v>
      </c>
    </row>
    <row r="202" spans="1:160" x14ac:dyDescent="0.35">
      <c r="A202" t="s">
        <v>334</v>
      </c>
      <c r="B202">
        <v>36.037094119999999</v>
      </c>
      <c r="C202">
        <v>-86.6371994</v>
      </c>
      <c r="D202">
        <v>1</v>
      </c>
      <c r="E202">
        <f t="shared" si="158"/>
        <v>1</v>
      </c>
      <c r="F202">
        <v>3</v>
      </c>
      <c r="G202" t="s">
        <v>335</v>
      </c>
      <c r="H202">
        <f t="shared" si="159"/>
        <v>0</v>
      </c>
      <c r="I202">
        <f t="shared" si="160"/>
        <v>0</v>
      </c>
      <c r="J202">
        <f t="shared" si="161"/>
        <v>0</v>
      </c>
      <c r="K202">
        <f t="shared" si="162"/>
        <v>0</v>
      </c>
      <c r="L202">
        <f t="shared" si="163"/>
        <v>0</v>
      </c>
      <c r="M202">
        <f t="shared" si="164"/>
        <v>1</v>
      </c>
      <c r="N202">
        <f t="shared" si="165"/>
        <v>0</v>
      </c>
      <c r="O202">
        <f t="shared" si="166"/>
        <v>1</v>
      </c>
      <c r="P202">
        <v>5</v>
      </c>
      <c r="Q202">
        <v>3</v>
      </c>
      <c r="R202">
        <v>5</v>
      </c>
      <c r="S202">
        <v>5</v>
      </c>
      <c r="T202">
        <v>5</v>
      </c>
      <c r="U202">
        <v>5</v>
      </c>
      <c r="V202">
        <v>2</v>
      </c>
      <c r="W202">
        <v>5</v>
      </c>
      <c r="X202">
        <v>2</v>
      </c>
      <c r="Y202">
        <v>5</v>
      </c>
      <c r="Z202">
        <v>3</v>
      </c>
      <c r="AA202">
        <v>1</v>
      </c>
      <c r="AB202">
        <f t="shared" si="167"/>
        <v>1</v>
      </c>
      <c r="AC202" t="s">
        <v>336</v>
      </c>
      <c r="AD202">
        <f t="shared" si="168"/>
        <v>1</v>
      </c>
      <c r="AE202">
        <f t="shared" si="169"/>
        <v>1</v>
      </c>
      <c r="AF202">
        <f t="shared" si="170"/>
        <v>1</v>
      </c>
      <c r="AG202">
        <f t="shared" si="171"/>
        <v>0</v>
      </c>
      <c r="AH202">
        <f t="shared" si="172"/>
        <v>1</v>
      </c>
      <c r="AI202">
        <f t="shared" si="173"/>
        <v>1</v>
      </c>
      <c r="AJ202">
        <v>1</v>
      </c>
      <c r="AK202">
        <f t="shared" si="174"/>
        <v>1</v>
      </c>
      <c r="AL202">
        <v>3</v>
      </c>
      <c r="AM202">
        <v>5</v>
      </c>
      <c r="AN202">
        <v>10</v>
      </c>
      <c r="AO202">
        <v>11</v>
      </c>
      <c r="AP202">
        <v>13</v>
      </c>
      <c r="AQ202">
        <v>17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f t="shared" si="175"/>
        <v>0</v>
      </c>
      <c r="BA202">
        <f t="shared" si="176"/>
        <v>0</v>
      </c>
      <c r="BB202">
        <f t="shared" si="177"/>
        <v>1</v>
      </c>
      <c r="BC202">
        <f t="shared" si="178"/>
        <v>0</v>
      </c>
      <c r="BD202">
        <f t="shared" si="179"/>
        <v>1</v>
      </c>
      <c r="BE202">
        <f t="shared" si="180"/>
        <v>0</v>
      </c>
      <c r="BF202">
        <f t="shared" si="181"/>
        <v>0</v>
      </c>
      <c r="BG202">
        <f t="shared" si="182"/>
        <v>0</v>
      </c>
      <c r="BH202">
        <f t="shared" si="183"/>
        <v>0</v>
      </c>
      <c r="BI202">
        <f t="shared" si="184"/>
        <v>1</v>
      </c>
      <c r="BJ202">
        <f t="shared" si="185"/>
        <v>1</v>
      </c>
      <c r="BK202">
        <f t="shared" si="186"/>
        <v>0</v>
      </c>
      <c r="BL202">
        <f t="shared" si="187"/>
        <v>1</v>
      </c>
      <c r="BM202">
        <f t="shared" si="188"/>
        <v>0</v>
      </c>
      <c r="BN202">
        <f t="shared" si="189"/>
        <v>0</v>
      </c>
      <c r="BO202">
        <f t="shared" si="190"/>
        <v>0</v>
      </c>
      <c r="BP202">
        <f t="shared" si="191"/>
        <v>1</v>
      </c>
      <c r="BQ202">
        <f t="shared" si="192"/>
        <v>0</v>
      </c>
      <c r="BR202">
        <v>3</v>
      </c>
      <c r="BS202">
        <v>3</v>
      </c>
      <c r="BT202">
        <v>2</v>
      </c>
      <c r="BU202">
        <v>3</v>
      </c>
      <c r="BV202">
        <v>4</v>
      </c>
      <c r="BW202">
        <v>2</v>
      </c>
      <c r="BX202">
        <v>4</v>
      </c>
      <c r="BY202">
        <v>4</v>
      </c>
      <c r="BZ202">
        <v>2</v>
      </c>
      <c r="CA202">
        <v>5</v>
      </c>
      <c r="CB202">
        <v>5</v>
      </c>
      <c r="CC202">
        <v>1</v>
      </c>
      <c r="CD202">
        <v>3</v>
      </c>
      <c r="CE202">
        <f t="shared" si="193"/>
        <v>0</v>
      </c>
      <c r="CF202">
        <f t="shared" si="194"/>
        <v>0</v>
      </c>
      <c r="CG202">
        <f t="shared" si="195"/>
        <v>1</v>
      </c>
      <c r="CH202">
        <f t="shared" si="196"/>
        <v>0</v>
      </c>
      <c r="CI202">
        <f t="shared" si="197"/>
        <v>0</v>
      </c>
      <c r="CJ202">
        <f t="shared" si="198"/>
        <v>0</v>
      </c>
      <c r="CL202">
        <v>4</v>
      </c>
      <c r="CM202">
        <v>4</v>
      </c>
      <c r="CN202">
        <v>5</v>
      </c>
      <c r="CO202">
        <v>4</v>
      </c>
      <c r="CP202">
        <v>2</v>
      </c>
      <c r="CQ202">
        <v>2</v>
      </c>
      <c r="CR202">
        <v>1</v>
      </c>
      <c r="CS202">
        <v>3</v>
      </c>
      <c r="CT202">
        <v>4</v>
      </c>
      <c r="CU202">
        <v>11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f t="shared" si="199"/>
        <v>1</v>
      </c>
      <c r="DC202">
        <f t="shared" si="199"/>
        <v>0</v>
      </c>
      <c r="DD202">
        <f t="shared" si="199"/>
        <v>1</v>
      </c>
      <c r="DE202">
        <f t="shared" si="199"/>
        <v>1</v>
      </c>
      <c r="DF202">
        <f t="shared" si="199"/>
        <v>0</v>
      </c>
      <c r="DG202">
        <f t="shared" si="199"/>
        <v>0</v>
      </c>
      <c r="DH202">
        <f t="shared" si="199"/>
        <v>0</v>
      </c>
      <c r="DI202">
        <f t="shared" si="156"/>
        <v>0</v>
      </c>
      <c r="DJ202">
        <f t="shared" si="154"/>
        <v>0</v>
      </c>
      <c r="DK202">
        <f t="shared" si="154"/>
        <v>0</v>
      </c>
      <c r="DL202">
        <f t="shared" si="154"/>
        <v>1</v>
      </c>
      <c r="DM202">
        <v>1</v>
      </c>
      <c r="DN202">
        <v>3</v>
      </c>
      <c r="DO202">
        <v>4</v>
      </c>
      <c r="DP202">
        <v>11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f t="shared" si="200"/>
        <v>1</v>
      </c>
      <c r="DX202">
        <f t="shared" si="200"/>
        <v>0</v>
      </c>
      <c r="DY202">
        <f t="shared" si="200"/>
        <v>1</v>
      </c>
      <c r="DZ202">
        <f t="shared" si="200"/>
        <v>1</v>
      </c>
      <c r="EA202">
        <f t="shared" si="200"/>
        <v>0</v>
      </c>
      <c r="EB202">
        <f t="shared" si="200"/>
        <v>0</v>
      </c>
      <c r="EC202">
        <f t="shared" si="200"/>
        <v>0</v>
      </c>
      <c r="ED202">
        <f t="shared" si="157"/>
        <v>0</v>
      </c>
      <c r="EE202">
        <f t="shared" si="155"/>
        <v>0</v>
      </c>
      <c r="EF202">
        <f t="shared" si="155"/>
        <v>0</v>
      </c>
      <c r="EG202">
        <f t="shared" si="155"/>
        <v>1</v>
      </c>
      <c r="EH202">
        <v>1</v>
      </c>
      <c r="EI202">
        <f t="shared" si="201"/>
        <v>1</v>
      </c>
      <c r="EJ202">
        <v>3</v>
      </c>
      <c r="EK202">
        <v>3</v>
      </c>
      <c r="EL202">
        <v>4</v>
      </c>
      <c r="EM202">
        <v>5</v>
      </c>
      <c r="EN202">
        <v>2</v>
      </c>
      <c r="EO202">
        <v>3</v>
      </c>
      <c r="EP202">
        <v>5</v>
      </c>
      <c r="EQ202">
        <v>3</v>
      </c>
      <c r="ER202">
        <v>4</v>
      </c>
      <c r="ES202">
        <v>3</v>
      </c>
      <c r="ET202">
        <v>5</v>
      </c>
      <c r="EU202">
        <v>4</v>
      </c>
      <c r="EV202">
        <v>2</v>
      </c>
      <c r="EW202">
        <v>4</v>
      </c>
      <c r="EX202">
        <v>3</v>
      </c>
      <c r="EY202">
        <f t="shared" si="202"/>
        <v>0</v>
      </c>
      <c r="EZ202">
        <f t="shared" si="202"/>
        <v>0</v>
      </c>
      <c r="FA202">
        <f t="shared" si="202"/>
        <v>0</v>
      </c>
      <c r="FB202">
        <f t="shared" si="202"/>
        <v>1</v>
      </c>
      <c r="FC202">
        <f t="shared" si="202"/>
        <v>0</v>
      </c>
      <c r="FD202">
        <f t="shared" si="202"/>
        <v>0</v>
      </c>
    </row>
    <row r="203" spans="1:160" x14ac:dyDescent="0.35">
      <c r="A203" t="s">
        <v>337</v>
      </c>
      <c r="B203">
        <v>36.887405399999999</v>
      </c>
      <c r="C203">
        <v>-119.7696991</v>
      </c>
      <c r="D203">
        <v>1</v>
      </c>
      <c r="E203">
        <f t="shared" si="158"/>
        <v>1</v>
      </c>
      <c r="F203">
        <v>3</v>
      </c>
      <c r="G203">
        <v>6</v>
      </c>
      <c r="H203">
        <f t="shared" si="159"/>
        <v>0</v>
      </c>
      <c r="I203">
        <f t="shared" si="160"/>
        <v>0</v>
      </c>
      <c r="J203">
        <f t="shared" si="161"/>
        <v>0</v>
      </c>
      <c r="K203">
        <f t="shared" si="162"/>
        <v>0</v>
      </c>
      <c r="L203">
        <f t="shared" si="163"/>
        <v>0</v>
      </c>
      <c r="M203">
        <f t="shared" si="164"/>
        <v>1</v>
      </c>
      <c r="N203">
        <f t="shared" si="165"/>
        <v>0</v>
      </c>
      <c r="O203">
        <f t="shared" si="166"/>
        <v>0</v>
      </c>
      <c r="P203">
        <v>4</v>
      </c>
      <c r="Q203">
        <v>5</v>
      </c>
      <c r="R203">
        <v>3</v>
      </c>
      <c r="S203">
        <v>3</v>
      </c>
      <c r="T203">
        <v>5</v>
      </c>
      <c r="U203">
        <v>5</v>
      </c>
      <c r="V203">
        <v>3</v>
      </c>
      <c r="W203">
        <v>4</v>
      </c>
      <c r="X203">
        <v>5</v>
      </c>
      <c r="Y203">
        <v>3</v>
      </c>
      <c r="Z203">
        <v>5</v>
      </c>
      <c r="AA203">
        <v>1</v>
      </c>
      <c r="AB203">
        <f t="shared" si="167"/>
        <v>1</v>
      </c>
      <c r="AC203">
        <v>5</v>
      </c>
      <c r="AD203">
        <f t="shared" si="168"/>
        <v>0</v>
      </c>
      <c r="AE203">
        <f t="shared" si="169"/>
        <v>0</v>
      </c>
      <c r="AF203">
        <f t="shared" si="170"/>
        <v>0</v>
      </c>
      <c r="AG203">
        <f t="shared" si="171"/>
        <v>0</v>
      </c>
      <c r="AH203">
        <f t="shared" si="172"/>
        <v>1</v>
      </c>
      <c r="AI203">
        <f t="shared" si="173"/>
        <v>0</v>
      </c>
      <c r="AJ203">
        <v>1</v>
      </c>
      <c r="AK203">
        <f t="shared" si="174"/>
        <v>1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f t="shared" si="175"/>
        <v>1</v>
      </c>
      <c r="BA203">
        <f t="shared" si="176"/>
        <v>0</v>
      </c>
      <c r="BB203">
        <f t="shared" si="177"/>
        <v>0</v>
      </c>
      <c r="BC203">
        <f t="shared" si="178"/>
        <v>0</v>
      </c>
      <c r="BD203">
        <f t="shared" si="179"/>
        <v>0</v>
      </c>
      <c r="BE203">
        <f t="shared" si="180"/>
        <v>0</v>
      </c>
      <c r="BF203">
        <f t="shared" si="181"/>
        <v>0</v>
      </c>
      <c r="BG203">
        <f t="shared" si="182"/>
        <v>0</v>
      </c>
      <c r="BH203">
        <f t="shared" si="183"/>
        <v>0</v>
      </c>
      <c r="BI203">
        <f t="shared" si="184"/>
        <v>0</v>
      </c>
      <c r="BJ203">
        <f t="shared" si="185"/>
        <v>0</v>
      </c>
      <c r="BK203">
        <f t="shared" si="186"/>
        <v>0</v>
      </c>
      <c r="BL203">
        <f t="shared" si="187"/>
        <v>0</v>
      </c>
      <c r="BM203">
        <f t="shared" si="188"/>
        <v>0</v>
      </c>
      <c r="BN203">
        <f t="shared" si="189"/>
        <v>0</v>
      </c>
      <c r="BO203">
        <f t="shared" si="190"/>
        <v>0</v>
      </c>
      <c r="BP203">
        <f t="shared" si="191"/>
        <v>0</v>
      </c>
      <c r="BQ203">
        <f t="shared" si="192"/>
        <v>0</v>
      </c>
      <c r="BR203">
        <v>2</v>
      </c>
      <c r="BT203">
        <v>4</v>
      </c>
      <c r="BU203">
        <v>5</v>
      </c>
      <c r="BV203">
        <v>4</v>
      </c>
      <c r="BX203">
        <v>4</v>
      </c>
      <c r="BZ203">
        <v>4</v>
      </c>
      <c r="CA203">
        <v>4</v>
      </c>
      <c r="CB203">
        <v>3</v>
      </c>
      <c r="CD203">
        <v>4</v>
      </c>
      <c r="CE203">
        <f t="shared" si="193"/>
        <v>0</v>
      </c>
      <c r="CF203">
        <f t="shared" si="194"/>
        <v>0</v>
      </c>
      <c r="CG203">
        <f t="shared" si="195"/>
        <v>0</v>
      </c>
      <c r="CH203">
        <f t="shared" si="196"/>
        <v>1</v>
      </c>
      <c r="CI203">
        <f t="shared" si="197"/>
        <v>0</v>
      </c>
      <c r="CJ203">
        <f t="shared" si="198"/>
        <v>0</v>
      </c>
      <c r="CL203">
        <v>3</v>
      </c>
      <c r="CM203">
        <v>4</v>
      </c>
      <c r="CN203">
        <v>3</v>
      </c>
      <c r="CO203">
        <v>3</v>
      </c>
      <c r="CP203">
        <v>3</v>
      </c>
      <c r="CQ203">
        <v>2</v>
      </c>
      <c r="CR203">
        <v>1</v>
      </c>
      <c r="CS203">
        <v>2</v>
      </c>
      <c r="CT203">
        <v>3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f t="shared" si="199"/>
        <v>1</v>
      </c>
      <c r="DC203">
        <f t="shared" si="199"/>
        <v>1</v>
      </c>
      <c r="DD203">
        <f t="shared" si="199"/>
        <v>1</v>
      </c>
      <c r="DE203">
        <f t="shared" si="199"/>
        <v>0</v>
      </c>
      <c r="DF203">
        <f t="shared" si="199"/>
        <v>0</v>
      </c>
      <c r="DG203">
        <f t="shared" si="199"/>
        <v>0</v>
      </c>
      <c r="DH203">
        <f t="shared" si="199"/>
        <v>0</v>
      </c>
      <c r="DI203">
        <f t="shared" si="156"/>
        <v>0</v>
      </c>
      <c r="DJ203">
        <f t="shared" si="154"/>
        <v>0</v>
      </c>
      <c r="DK203">
        <f t="shared" si="154"/>
        <v>0</v>
      </c>
      <c r="DL203">
        <f t="shared" si="154"/>
        <v>0</v>
      </c>
      <c r="DM203">
        <v>1</v>
      </c>
      <c r="DN203">
        <v>2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f t="shared" si="200"/>
        <v>1</v>
      </c>
      <c r="DX203">
        <f t="shared" si="200"/>
        <v>1</v>
      </c>
      <c r="DY203">
        <f t="shared" si="200"/>
        <v>0</v>
      </c>
      <c r="DZ203">
        <f t="shared" si="200"/>
        <v>0</v>
      </c>
      <c r="EA203">
        <f t="shared" si="200"/>
        <v>0</v>
      </c>
      <c r="EB203">
        <f t="shared" si="200"/>
        <v>0</v>
      </c>
      <c r="EC203">
        <f t="shared" si="200"/>
        <v>0</v>
      </c>
      <c r="ED203">
        <f t="shared" si="157"/>
        <v>0</v>
      </c>
      <c r="EE203">
        <f t="shared" si="155"/>
        <v>0</v>
      </c>
      <c r="EF203">
        <f t="shared" si="155"/>
        <v>0</v>
      </c>
      <c r="EG203">
        <f t="shared" si="155"/>
        <v>0</v>
      </c>
      <c r="EH203">
        <v>1</v>
      </c>
      <c r="EI203">
        <f t="shared" si="201"/>
        <v>1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1</v>
      </c>
      <c r="EP203">
        <v>1</v>
      </c>
      <c r="EQ203">
        <v>1</v>
      </c>
      <c r="ER203">
        <v>1</v>
      </c>
      <c r="ES203">
        <v>1</v>
      </c>
      <c r="ET203">
        <v>1</v>
      </c>
      <c r="EU203">
        <v>1</v>
      </c>
      <c r="EV203">
        <v>1</v>
      </c>
      <c r="EW203">
        <v>1</v>
      </c>
      <c r="EX203">
        <v>1</v>
      </c>
      <c r="EY203">
        <f t="shared" si="202"/>
        <v>0</v>
      </c>
      <c r="EZ203">
        <f t="shared" si="202"/>
        <v>1</v>
      </c>
      <c r="FA203">
        <f t="shared" si="202"/>
        <v>0</v>
      </c>
      <c r="FB203">
        <f t="shared" si="202"/>
        <v>0</v>
      </c>
      <c r="FC203">
        <f t="shared" si="202"/>
        <v>0</v>
      </c>
      <c r="FD203">
        <f t="shared" si="202"/>
        <v>0</v>
      </c>
    </row>
    <row r="204" spans="1:160" x14ac:dyDescent="0.35">
      <c r="A204" t="s">
        <v>338</v>
      </c>
      <c r="B204">
        <v>40.87669373</v>
      </c>
      <c r="C204">
        <v>-73.905601500000003</v>
      </c>
      <c r="D204">
        <v>1</v>
      </c>
      <c r="E204">
        <f t="shared" si="158"/>
        <v>1</v>
      </c>
      <c r="F204">
        <v>5</v>
      </c>
      <c r="G204">
        <v>6</v>
      </c>
      <c r="H204">
        <f t="shared" si="159"/>
        <v>0</v>
      </c>
      <c r="I204">
        <f t="shared" si="160"/>
        <v>0</v>
      </c>
      <c r="J204">
        <f t="shared" si="161"/>
        <v>0</v>
      </c>
      <c r="K204">
        <f t="shared" si="162"/>
        <v>0</v>
      </c>
      <c r="L204">
        <f t="shared" si="163"/>
        <v>0</v>
      </c>
      <c r="M204">
        <f t="shared" si="164"/>
        <v>1</v>
      </c>
      <c r="N204">
        <f t="shared" si="165"/>
        <v>0</v>
      </c>
      <c r="O204">
        <f t="shared" si="166"/>
        <v>0</v>
      </c>
      <c r="P204">
        <v>1</v>
      </c>
      <c r="Q204">
        <v>5</v>
      </c>
      <c r="R204">
        <v>1</v>
      </c>
      <c r="S204">
        <v>1</v>
      </c>
      <c r="T204">
        <v>3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5</v>
      </c>
      <c r="AA204">
        <v>1</v>
      </c>
      <c r="AB204">
        <f t="shared" si="167"/>
        <v>1</v>
      </c>
      <c r="AC204">
        <v>5</v>
      </c>
      <c r="AD204">
        <f t="shared" si="168"/>
        <v>0</v>
      </c>
      <c r="AE204">
        <f t="shared" si="169"/>
        <v>0</v>
      </c>
      <c r="AF204">
        <f t="shared" si="170"/>
        <v>0</v>
      </c>
      <c r="AG204">
        <f t="shared" si="171"/>
        <v>0</v>
      </c>
      <c r="AH204">
        <f t="shared" si="172"/>
        <v>1</v>
      </c>
      <c r="AI204">
        <f t="shared" si="173"/>
        <v>0</v>
      </c>
      <c r="AJ204">
        <v>1</v>
      </c>
      <c r="AK204">
        <f t="shared" si="174"/>
        <v>1</v>
      </c>
      <c r="AL204">
        <v>4</v>
      </c>
      <c r="AM204">
        <v>13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f t="shared" si="175"/>
        <v>0</v>
      </c>
      <c r="BA204">
        <f t="shared" si="176"/>
        <v>0</v>
      </c>
      <c r="BB204">
        <f t="shared" si="177"/>
        <v>0</v>
      </c>
      <c r="BC204">
        <f t="shared" si="178"/>
        <v>1</v>
      </c>
      <c r="BD204">
        <f t="shared" si="179"/>
        <v>0</v>
      </c>
      <c r="BE204">
        <f t="shared" si="180"/>
        <v>0</v>
      </c>
      <c r="BF204">
        <f t="shared" si="181"/>
        <v>0</v>
      </c>
      <c r="BG204">
        <f t="shared" si="182"/>
        <v>0</v>
      </c>
      <c r="BH204">
        <f t="shared" si="183"/>
        <v>0</v>
      </c>
      <c r="BI204">
        <f t="shared" si="184"/>
        <v>0</v>
      </c>
      <c r="BJ204">
        <f t="shared" si="185"/>
        <v>0</v>
      </c>
      <c r="BK204">
        <f t="shared" si="186"/>
        <v>0</v>
      </c>
      <c r="BL204">
        <f t="shared" si="187"/>
        <v>1</v>
      </c>
      <c r="BM204">
        <f t="shared" si="188"/>
        <v>0</v>
      </c>
      <c r="BN204">
        <f t="shared" si="189"/>
        <v>0</v>
      </c>
      <c r="BO204">
        <f t="shared" si="190"/>
        <v>0</v>
      </c>
      <c r="BP204">
        <f t="shared" si="191"/>
        <v>0</v>
      </c>
      <c r="BQ204">
        <f t="shared" si="192"/>
        <v>0</v>
      </c>
      <c r="BR204">
        <v>3</v>
      </c>
      <c r="BS204">
        <v>2</v>
      </c>
      <c r="BT204">
        <v>3</v>
      </c>
      <c r="BU204">
        <v>2</v>
      </c>
      <c r="BV204">
        <v>3</v>
      </c>
      <c r="BW204">
        <v>2</v>
      </c>
      <c r="BX204">
        <v>3</v>
      </c>
      <c r="BY204">
        <v>2</v>
      </c>
      <c r="BZ204">
        <v>3</v>
      </c>
      <c r="CA204">
        <v>2</v>
      </c>
      <c r="CB204">
        <v>3</v>
      </c>
      <c r="CC204">
        <v>2</v>
      </c>
      <c r="CD204" t="s">
        <v>83</v>
      </c>
      <c r="CE204">
        <f t="shared" si="193"/>
        <v>1</v>
      </c>
      <c r="CF204">
        <f t="shared" si="194"/>
        <v>1</v>
      </c>
      <c r="CG204">
        <f t="shared" si="195"/>
        <v>0</v>
      </c>
      <c r="CH204">
        <f t="shared" si="196"/>
        <v>0</v>
      </c>
      <c r="CI204">
        <f t="shared" si="197"/>
        <v>0</v>
      </c>
      <c r="CJ204">
        <f t="shared" si="198"/>
        <v>0</v>
      </c>
      <c r="CL204">
        <v>3</v>
      </c>
      <c r="CM204">
        <v>4</v>
      </c>
      <c r="CN204">
        <v>3</v>
      </c>
      <c r="CO204">
        <v>4</v>
      </c>
      <c r="CP204">
        <v>3</v>
      </c>
      <c r="CQ204">
        <v>4</v>
      </c>
      <c r="CR204">
        <v>6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f t="shared" si="199"/>
        <v>0</v>
      </c>
      <c r="DC204">
        <f t="shared" si="199"/>
        <v>0</v>
      </c>
      <c r="DD204">
        <f t="shared" si="199"/>
        <v>0</v>
      </c>
      <c r="DE204">
        <f t="shared" si="199"/>
        <v>0</v>
      </c>
      <c r="DF204">
        <f t="shared" si="199"/>
        <v>0</v>
      </c>
      <c r="DG204">
        <f t="shared" si="199"/>
        <v>1</v>
      </c>
      <c r="DH204">
        <f t="shared" si="199"/>
        <v>0</v>
      </c>
      <c r="DI204">
        <f t="shared" si="156"/>
        <v>0</v>
      </c>
      <c r="DJ204">
        <f t="shared" si="154"/>
        <v>0</v>
      </c>
      <c r="DK204">
        <f t="shared" si="154"/>
        <v>0</v>
      </c>
      <c r="DL204">
        <f t="shared" si="154"/>
        <v>0</v>
      </c>
      <c r="DM204">
        <v>4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f t="shared" si="200"/>
        <v>0</v>
      </c>
      <c r="DX204">
        <f t="shared" si="200"/>
        <v>0</v>
      </c>
      <c r="DY204">
        <f t="shared" si="200"/>
        <v>0</v>
      </c>
      <c r="DZ204">
        <f t="shared" si="200"/>
        <v>1</v>
      </c>
      <c r="EA204">
        <f t="shared" si="200"/>
        <v>0</v>
      </c>
      <c r="EB204">
        <f t="shared" si="200"/>
        <v>0</v>
      </c>
      <c r="EC204">
        <f t="shared" si="200"/>
        <v>0</v>
      </c>
      <c r="ED204">
        <f t="shared" si="157"/>
        <v>0</v>
      </c>
      <c r="EE204">
        <f t="shared" si="155"/>
        <v>0</v>
      </c>
      <c r="EF204">
        <f t="shared" si="155"/>
        <v>0</v>
      </c>
      <c r="EG204">
        <f t="shared" si="155"/>
        <v>0</v>
      </c>
      <c r="EH204">
        <v>1</v>
      </c>
      <c r="EI204">
        <f t="shared" si="201"/>
        <v>1</v>
      </c>
      <c r="EJ204">
        <v>3</v>
      </c>
      <c r="EK204">
        <v>3</v>
      </c>
      <c r="EL204">
        <v>4</v>
      </c>
      <c r="EM204">
        <v>3</v>
      </c>
      <c r="EN204">
        <v>4</v>
      </c>
      <c r="EO204">
        <v>3</v>
      </c>
      <c r="EP204">
        <v>4</v>
      </c>
      <c r="EQ204">
        <v>3</v>
      </c>
      <c r="ER204">
        <v>4</v>
      </c>
      <c r="ES204">
        <v>3</v>
      </c>
      <c r="ET204">
        <v>4</v>
      </c>
      <c r="EU204">
        <v>3</v>
      </c>
      <c r="EV204">
        <v>4</v>
      </c>
      <c r="EW204">
        <v>3</v>
      </c>
      <c r="EX204">
        <v>3</v>
      </c>
      <c r="EY204">
        <f t="shared" si="202"/>
        <v>0</v>
      </c>
      <c r="EZ204">
        <f t="shared" si="202"/>
        <v>0</v>
      </c>
      <c r="FA204">
        <f t="shared" si="202"/>
        <v>0</v>
      </c>
      <c r="FB204">
        <f t="shared" si="202"/>
        <v>1</v>
      </c>
      <c r="FC204">
        <f t="shared" si="202"/>
        <v>0</v>
      </c>
      <c r="FD204">
        <f t="shared" si="202"/>
        <v>0</v>
      </c>
    </row>
    <row r="205" spans="1:160" x14ac:dyDescent="0.35">
      <c r="A205" t="s">
        <v>339</v>
      </c>
      <c r="B205">
        <v>40.763702389999999</v>
      </c>
      <c r="C205">
        <v>-73.972702029999994</v>
      </c>
      <c r="D205">
        <v>1</v>
      </c>
      <c r="E205">
        <f t="shared" si="158"/>
        <v>1</v>
      </c>
      <c r="F205">
        <v>2</v>
      </c>
      <c r="G205" t="s">
        <v>150</v>
      </c>
      <c r="H205">
        <f t="shared" si="159"/>
        <v>0</v>
      </c>
      <c r="I205">
        <f t="shared" si="160"/>
        <v>1</v>
      </c>
      <c r="J205">
        <f t="shared" si="161"/>
        <v>0</v>
      </c>
      <c r="K205">
        <f t="shared" si="162"/>
        <v>1</v>
      </c>
      <c r="L205">
        <f t="shared" si="163"/>
        <v>0</v>
      </c>
      <c r="M205">
        <f t="shared" si="164"/>
        <v>1</v>
      </c>
      <c r="N205">
        <f t="shared" si="165"/>
        <v>0</v>
      </c>
      <c r="O205">
        <f t="shared" si="166"/>
        <v>0</v>
      </c>
      <c r="P205">
        <v>5</v>
      </c>
      <c r="Q205">
        <v>3</v>
      </c>
      <c r="R205">
        <v>2</v>
      </c>
      <c r="S205">
        <v>2</v>
      </c>
      <c r="T205">
        <v>4</v>
      </c>
      <c r="U205">
        <v>3</v>
      </c>
      <c r="V205">
        <v>4</v>
      </c>
      <c r="W205">
        <v>4</v>
      </c>
      <c r="X205">
        <v>3</v>
      </c>
      <c r="Y205">
        <v>1</v>
      </c>
      <c r="Z205">
        <v>4</v>
      </c>
      <c r="AA205">
        <v>1</v>
      </c>
      <c r="AB205">
        <f t="shared" si="167"/>
        <v>1</v>
      </c>
      <c r="AC205" t="s">
        <v>63</v>
      </c>
      <c r="AD205">
        <f t="shared" si="168"/>
        <v>0</v>
      </c>
      <c r="AE205">
        <f t="shared" si="169"/>
        <v>1</v>
      </c>
      <c r="AF205">
        <f t="shared" si="170"/>
        <v>0</v>
      </c>
      <c r="AG205">
        <f t="shared" si="171"/>
        <v>0</v>
      </c>
      <c r="AH205">
        <f t="shared" si="172"/>
        <v>1</v>
      </c>
      <c r="AI205">
        <f t="shared" si="173"/>
        <v>0</v>
      </c>
      <c r="AJ205">
        <v>1</v>
      </c>
      <c r="AK205">
        <f t="shared" si="174"/>
        <v>1</v>
      </c>
      <c r="AL205">
        <v>2</v>
      </c>
      <c r="AM205">
        <v>3</v>
      </c>
      <c r="AN205">
        <v>4</v>
      </c>
      <c r="AO205">
        <v>7</v>
      </c>
      <c r="AP205">
        <v>11</v>
      </c>
      <c r="AQ205">
        <v>15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f t="shared" si="175"/>
        <v>0</v>
      </c>
      <c r="BA205">
        <f t="shared" si="176"/>
        <v>1</v>
      </c>
      <c r="BB205">
        <f t="shared" si="177"/>
        <v>1</v>
      </c>
      <c r="BC205">
        <f t="shared" si="178"/>
        <v>1</v>
      </c>
      <c r="BD205">
        <f t="shared" si="179"/>
        <v>0</v>
      </c>
      <c r="BE205">
        <f t="shared" si="180"/>
        <v>0</v>
      </c>
      <c r="BF205">
        <f t="shared" si="181"/>
        <v>1</v>
      </c>
      <c r="BG205">
        <f t="shared" si="182"/>
        <v>0</v>
      </c>
      <c r="BH205">
        <f t="shared" si="183"/>
        <v>0</v>
      </c>
      <c r="BI205">
        <f t="shared" si="184"/>
        <v>0</v>
      </c>
      <c r="BJ205">
        <f t="shared" si="185"/>
        <v>1</v>
      </c>
      <c r="BK205">
        <f t="shared" si="186"/>
        <v>0</v>
      </c>
      <c r="BL205">
        <f t="shared" si="187"/>
        <v>0</v>
      </c>
      <c r="BM205">
        <f t="shared" si="188"/>
        <v>0</v>
      </c>
      <c r="BN205">
        <f t="shared" si="189"/>
        <v>1</v>
      </c>
      <c r="BO205">
        <f t="shared" si="190"/>
        <v>0</v>
      </c>
      <c r="BP205">
        <f t="shared" si="191"/>
        <v>0</v>
      </c>
      <c r="BQ205">
        <f t="shared" si="192"/>
        <v>0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 t="s">
        <v>122</v>
      </c>
      <c r="CE205">
        <f t="shared" si="193"/>
        <v>0</v>
      </c>
      <c r="CF205">
        <f t="shared" si="194"/>
        <v>1</v>
      </c>
      <c r="CG205">
        <f t="shared" si="195"/>
        <v>0</v>
      </c>
      <c r="CH205">
        <f t="shared" si="196"/>
        <v>1</v>
      </c>
      <c r="CI205">
        <f t="shared" si="197"/>
        <v>1</v>
      </c>
      <c r="CJ205">
        <f t="shared" si="198"/>
        <v>0</v>
      </c>
      <c r="CL205">
        <v>3</v>
      </c>
      <c r="CM205">
        <v>3</v>
      </c>
      <c r="CN205">
        <v>3</v>
      </c>
      <c r="CO205">
        <v>3</v>
      </c>
      <c r="CP205">
        <v>3</v>
      </c>
      <c r="CQ205">
        <v>3</v>
      </c>
      <c r="CR205">
        <v>1</v>
      </c>
      <c r="CS205">
        <v>2</v>
      </c>
      <c r="CT205">
        <v>3</v>
      </c>
      <c r="CU205">
        <v>4</v>
      </c>
      <c r="CV205">
        <v>6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f t="shared" si="199"/>
        <v>1</v>
      </c>
      <c r="DC205">
        <f t="shared" si="199"/>
        <v>1</v>
      </c>
      <c r="DD205">
        <f t="shared" si="199"/>
        <v>1</v>
      </c>
      <c r="DE205">
        <f t="shared" si="199"/>
        <v>1</v>
      </c>
      <c r="DF205">
        <f t="shared" si="199"/>
        <v>0</v>
      </c>
      <c r="DG205">
        <f t="shared" si="199"/>
        <v>1</v>
      </c>
      <c r="DH205">
        <f t="shared" si="199"/>
        <v>0</v>
      </c>
      <c r="DI205">
        <f t="shared" si="156"/>
        <v>0</v>
      </c>
      <c r="DJ205">
        <f t="shared" si="154"/>
        <v>0</v>
      </c>
      <c r="DK205">
        <f t="shared" si="154"/>
        <v>0</v>
      </c>
      <c r="DL205">
        <f t="shared" si="154"/>
        <v>0</v>
      </c>
      <c r="DM205">
        <v>1</v>
      </c>
      <c r="DN205">
        <v>3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f t="shared" si="200"/>
        <v>1</v>
      </c>
      <c r="DX205">
        <f t="shared" si="200"/>
        <v>0</v>
      </c>
      <c r="DY205">
        <f t="shared" si="200"/>
        <v>1</v>
      </c>
      <c r="DZ205">
        <f t="shared" si="200"/>
        <v>0</v>
      </c>
      <c r="EA205">
        <f t="shared" si="200"/>
        <v>0</v>
      </c>
      <c r="EB205">
        <f t="shared" si="200"/>
        <v>0</v>
      </c>
      <c r="EC205">
        <f t="shared" si="200"/>
        <v>0</v>
      </c>
      <c r="ED205">
        <f t="shared" si="157"/>
        <v>0</v>
      </c>
      <c r="EE205">
        <f t="shared" si="155"/>
        <v>0</v>
      </c>
      <c r="EF205">
        <f t="shared" si="155"/>
        <v>0</v>
      </c>
      <c r="EG205">
        <f t="shared" si="155"/>
        <v>0</v>
      </c>
      <c r="EH205">
        <v>1</v>
      </c>
      <c r="EI205">
        <f t="shared" si="201"/>
        <v>1</v>
      </c>
      <c r="EJ205">
        <v>1</v>
      </c>
      <c r="EK205">
        <v>2</v>
      </c>
      <c r="EL205">
        <v>3</v>
      </c>
      <c r="EM205">
        <v>4</v>
      </c>
      <c r="EN205">
        <v>3</v>
      </c>
      <c r="EO205">
        <v>4</v>
      </c>
      <c r="EP205">
        <v>4</v>
      </c>
      <c r="EQ205">
        <v>3</v>
      </c>
      <c r="ER205">
        <v>3</v>
      </c>
      <c r="ES205">
        <v>3</v>
      </c>
      <c r="ET205">
        <v>3</v>
      </c>
      <c r="EU205">
        <v>3</v>
      </c>
      <c r="EV205">
        <v>3</v>
      </c>
      <c r="EW205">
        <v>4</v>
      </c>
      <c r="EX205" t="s">
        <v>69</v>
      </c>
      <c r="EY205">
        <f t="shared" si="202"/>
        <v>0</v>
      </c>
      <c r="EZ205">
        <f t="shared" si="202"/>
        <v>0</v>
      </c>
      <c r="FA205">
        <f t="shared" si="202"/>
        <v>1</v>
      </c>
      <c r="FB205">
        <f t="shared" si="202"/>
        <v>1</v>
      </c>
      <c r="FC205">
        <f t="shared" si="202"/>
        <v>0</v>
      </c>
      <c r="FD205">
        <f t="shared" si="202"/>
        <v>0</v>
      </c>
    </row>
    <row r="206" spans="1:160" x14ac:dyDescent="0.35">
      <c r="A206" t="s">
        <v>340</v>
      </c>
      <c r="B206">
        <v>36.175003050000001</v>
      </c>
      <c r="C206">
        <v>-115.1371994</v>
      </c>
      <c r="D206">
        <v>1</v>
      </c>
      <c r="E206">
        <f t="shared" si="158"/>
        <v>1</v>
      </c>
      <c r="F206">
        <v>5</v>
      </c>
      <c r="G206" t="s">
        <v>146</v>
      </c>
      <c r="H206">
        <f t="shared" si="159"/>
        <v>0</v>
      </c>
      <c r="I206">
        <f t="shared" si="160"/>
        <v>1</v>
      </c>
      <c r="J206">
        <f t="shared" si="161"/>
        <v>1</v>
      </c>
      <c r="K206">
        <f t="shared" si="162"/>
        <v>1</v>
      </c>
      <c r="L206">
        <f t="shared" si="163"/>
        <v>1</v>
      </c>
      <c r="M206">
        <f t="shared" si="164"/>
        <v>1</v>
      </c>
      <c r="N206">
        <f t="shared" si="165"/>
        <v>0</v>
      </c>
      <c r="O206">
        <f t="shared" si="166"/>
        <v>0</v>
      </c>
      <c r="P206">
        <v>4</v>
      </c>
      <c r="Q206">
        <v>2</v>
      </c>
      <c r="R206">
        <v>4</v>
      </c>
      <c r="S206">
        <v>2</v>
      </c>
      <c r="T206">
        <v>4</v>
      </c>
      <c r="U206">
        <v>2</v>
      </c>
      <c r="V206">
        <v>4</v>
      </c>
      <c r="W206">
        <v>4</v>
      </c>
      <c r="X206">
        <v>2</v>
      </c>
      <c r="Y206">
        <v>4</v>
      </c>
      <c r="Z206">
        <v>2</v>
      </c>
      <c r="AA206">
        <v>1</v>
      </c>
      <c r="AB206">
        <f t="shared" si="167"/>
        <v>1</v>
      </c>
      <c r="AC206" t="s">
        <v>69</v>
      </c>
      <c r="AD206">
        <f t="shared" si="168"/>
        <v>0</v>
      </c>
      <c r="AE206">
        <f t="shared" si="169"/>
        <v>1</v>
      </c>
      <c r="AF206">
        <f t="shared" si="170"/>
        <v>1</v>
      </c>
      <c r="AG206">
        <f t="shared" si="171"/>
        <v>0</v>
      </c>
      <c r="AH206">
        <f t="shared" si="172"/>
        <v>0</v>
      </c>
      <c r="AI206">
        <f t="shared" si="173"/>
        <v>0</v>
      </c>
      <c r="AJ206">
        <v>1</v>
      </c>
      <c r="AK206">
        <f t="shared" si="174"/>
        <v>1</v>
      </c>
      <c r="AL206">
        <v>4</v>
      </c>
      <c r="AM206">
        <v>15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f t="shared" si="175"/>
        <v>0</v>
      </c>
      <c r="BA206">
        <f t="shared" si="176"/>
        <v>0</v>
      </c>
      <c r="BB206">
        <f t="shared" si="177"/>
        <v>0</v>
      </c>
      <c r="BC206">
        <f t="shared" si="178"/>
        <v>1</v>
      </c>
      <c r="BD206">
        <f t="shared" si="179"/>
        <v>0</v>
      </c>
      <c r="BE206">
        <f t="shared" si="180"/>
        <v>0</v>
      </c>
      <c r="BF206">
        <f t="shared" si="181"/>
        <v>0</v>
      </c>
      <c r="BG206">
        <f t="shared" si="182"/>
        <v>0</v>
      </c>
      <c r="BH206">
        <f t="shared" si="183"/>
        <v>0</v>
      </c>
      <c r="BI206">
        <f t="shared" si="184"/>
        <v>0</v>
      </c>
      <c r="BJ206">
        <f t="shared" si="185"/>
        <v>0</v>
      </c>
      <c r="BK206">
        <f t="shared" si="186"/>
        <v>0</v>
      </c>
      <c r="BL206">
        <f t="shared" si="187"/>
        <v>0</v>
      </c>
      <c r="BM206">
        <f t="shared" si="188"/>
        <v>0</v>
      </c>
      <c r="BN206">
        <f t="shared" si="189"/>
        <v>1</v>
      </c>
      <c r="BO206">
        <f t="shared" si="190"/>
        <v>0</v>
      </c>
      <c r="BP206">
        <f t="shared" si="191"/>
        <v>0</v>
      </c>
      <c r="BQ206">
        <f t="shared" si="192"/>
        <v>0</v>
      </c>
      <c r="BR206">
        <v>2</v>
      </c>
      <c r="BS206">
        <v>2</v>
      </c>
      <c r="BT206">
        <v>1</v>
      </c>
      <c r="BU206">
        <v>4</v>
      </c>
      <c r="BV206">
        <v>4</v>
      </c>
      <c r="BW206">
        <v>2</v>
      </c>
      <c r="BX206">
        <v>5</v>
      </c>
      <c r="BY206">
        <v>5</v>
      </c>
      <c r="BZ206">
        <v>2</v>
      </c>
      <c r="CA206">
        <v>5</v>
      </c>
      <c r="CB206">
        <v>3</v>
      </c>
      <c r="CC206">
        <v>1</v>
      </c>
      <c r="CD206">
        <v>2</v>
      </c>
      <c r="CE206">
        <f t="shared" si="193"/>
        <v>0</v>
      </c>
      <c r="CF206">
        <f t="shared" si="194"/>
        <v>1</v>
      </c>
      <c r="CG206">
        <f t="shared" si="195"/>
        <v>0</v>
      </c>
      <c r="CH206">
        <f t="shared" si="196"/>
        <v>0</v>
      </c>
      <c r="CI206">
        <f t="shared" si="197"/>
        <v>0</v>
      </c>
      <c r="CJ206">
        <f t="shared" si="198"/>
        <v>0</v>
      </c>
      <c r="CL206">
        <v>4</v>
      </c>
      <c r="CM206">
        <v>4</v>
      </c>
      <c r="CN206">
        <v>1</v>
      </c>
      <c r="CO206">
        <v>5</v>
      </c>
      <c r="CP206">
        <v>2</v>
      </c>
      <c r="CQ206">
        <v>4</v>
      </c>
      <c r="CR206">
        <v>3</v>
      </c>
      <c r="CS206">
        <v>4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f t="shared" si="199"/>
        <v>0</v>
      </c>
      <c r="DC206">
        <f t="shared" si="199"/>
        <v>0</v>
      </c>
      <c r="DD206">
        <f t="shared" si="199"/>
        <v>1</v>
      </c>
      <c r="DE206">
        <f t="shared" si="199"/>
        <v>1</v>
      </c>
      <c r="DF206">
        <f t="shared" si="199"/>
        <v>0</v>
      </c>
      <c r="DG206">
        <f t="shared" si="199"/>
        <v>0</v>
      </c>
      <c r="DH206">
        <f t="shared" si="199"/>
        <v>0</v>
      </c>
      <c r="DI206">
        <f t="shared" si="156"/>
        <v>0</v>
      </c>
      <c r="DJ206">
        <f t="shared" si="154"/>
        <v>0</v>
      </c>
      <c r="DK206">
        <f t="shared" si="154"/>
        <v>0</v>
      </c>
      <c r="DL206">
        <f t="shared" si="154"/>
        <v>0</v>
      </c>
      <c r="DM206">
        <v>1</v>
      </c>
      <c r="DN206">
        <v>2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f t="shared" si="200"/>
        <v>1</v>
      </c>
      <c r="DX206">
        <f t="shared" si="200"/>
        <v>1</v>
      </c>
      <c r="DY206">
        <f t="shared" si="200"/>
        <v>0</v>
      </c>
      <c r="DZ206">
        <f t="shared" si="200"/>
        <v>0</v>
      </c>
      <c r="EA206">
        <f t="shared" si="200"/>
        <v>0</v>
      </c>
      <c r="EB206">
        <f t="shared" si="200"/>
        <v>0</v>
      </c>
      <c r="EC206">
        <f t="shared" si="200"/>
        <v>0</v>
      </c>
      <c r="ED206">
        <f t="shared" si="157"/>
        <v>0</v>
      </c>
      <c r="EE206">
        <f t="shared" si="155"/>
        <v>0</v>
      </c>
      <c r="EF206">
        <f t="shared" si="155"/>
        <v>0</v>
      </c>
      <c r="EG206">
        <f t="shared" si="155"/>
        <v>0</v>
      </c>
      <c r="EH206">
        <v>1</v>
      </c>
      <c r="EI206">
        <f t="shared" si="201"/>
        <v>1</v>
      </c>
      <c r="EJ206">
        <v>4</v>
      </c>
      <c r="EK206">
        <v>3</v>
      </c>
      <c r="EL206">
        <v>3</v>
      </c>
      <c r="EM206">
        <v>5</v>
      </c>
      <c r="EN206">
        <v>4</v>
      </c>
      <c r="EO206">
        <v>4</v>
      </c>
      <c r="EP206">
        <v>5</v>
      </c>
      <c r="EQ206">
        <v>5</v>
      </c>
      <c r="ER206">
        <v>5</v>
      </c>
      <c r="ES206">
        <v>4</v>
      </c>
      <c r="ET206">
        <v>3</v>
      </c>
      <c r="EU206">
        <v>4</v>
      </c>
      <c r="EV206">
        <v>3</v>
      </c>
      <c r="EW206">
        <v>4</v>
      </c>
      <c r="EX206">
        <v>4</v>
      </c>
      <c r="EY206">
        <f t="shared" si="202"/>
        <v>0</v>
      </c>
      <c r="EZ206">
        <f t="shared" si="202"/>
        <v>0</v>
      </c>
      <c r="FA206">
        <f t="shared" si="202"/>
        <v>0</v>
      </c>
      <c r="FB206">
        <f t="shared" si="202"/>
        <v>0</v>
      </c>
      <c r="FC206">
        <f t="shared" si="202"/>
        <v>1</v>
      </c>
      <c r="FD206">
        <f t="shared" si="202"/>
        <v>0</v>
      </c>
    </row>
    <row r="207" spans="1:160" x14ac:dyDescent="0.35">
      <c r="A207" t="s">
        <v>341</v>
      </c>
      <c r="B207">
        <v>42.018203739999997</v>
      </c>
      <c r="C207">
        <v>-80.340301510000003</v>
      </c>
      <c r="D207">
        <v>1</v>
      </c>
      <c r="E207">
        <f t="shared" si="158"/>
        <v>1</v>
      </c>
      <c r="F207">
        <v>5</v>
      </c>
      <c r="G207">
        <v>4</v>
      </c>
      <c r="H207">
        <f t="shared" si="159"/>
        <v>0</v>
      </c>
      <c r="I207">
        <f t="shared" si="160"/>
        <v>0</v>
      </c>
      <c r="J207">
        <f t="shared" si="161"/>
        <v>0</v>
      </c>
      <c r="K207">
        <f t="shared" si="162"/>
        <v>1</v>
      </c>
      <c r="L207">
        <f t="shared" si="163"/>
        <v>0</v>
      </c>
      <c r="M207">
        <f t="shared" si="164"/>
        <v>0</v>
      </c>
      <c r="N207">
        <f t="shared" si="165"/>
        <v>0</v>
      </c>
      <c r="O207">
        <f t="shared" si="166"/>
        <v>0</v>
      </c>
      <c r="P207">
        <v>3</v>
      </c>
      <c r="Q207">
        <v>3</v>
      </c>
      <c r="R207">
        <v>3</v>
      </c>
      <c r="S207">
        <v>3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1</v>
      </c>
      <c r="AB207">
        <f t="shared" si="167"/>
        <v>1</v>
      </c>
      <c r="AC207" t="s">
        <v>69</v>
      </c>
      <c r="AD207">
        <f t="shared" si="168"/>
        <v>0</v>
      </c>
      <c r="AE207">
        <f t="shared" si="169"/>
        <v>1</v>
      </c>
      <c r="AF207">
        <f t="shared" si="170"/>
        <v>1</v>
      </c>
      <c r="AG207">
        <f t="shared" si="171"/>
        <v>0</v>
      </c>
      <c r="AH207">
        <f t="shared" si="172"/>
        <v>0</v>
      </c>
      <c r="AI207">
        <f t="shared" si="173"/>
        <v>0</v>
      </c>
      <c r="AJ207">
        <v>2</v>
      </c>
      <c r="AK207">
        <f t="shared" si="174"/>
        <v>0</v>
      </c>
      <c r="AL207">
        <v>4</v>
      </c>
      <c r="AM207">
        <v>15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f t="shared" si="175"/>
        <v>0</v>
      </c>
      <c r="BA207">
        <f t="shared" si="176"/>
        <v>0</v>
      </c>
      <c r="BB207">
        <f t="shared" si="177"/>
        <v>0</v>
      </c>
      <c r="BC207">
        <f t="shared" si="178"/>
        <v>1</v>
      </c>
      <c r="BD207">
        <f t="shared" si="179"/>
        <v>0</v>
      </c>
      <c r="BE207">
        <f t="shared" si="180"/>
        <v>0</v>
      </c>
      <c r="BF207">
        <f t="shared" si="181"/>
        <v>0</v>
      </c>
      <c r="BG207">
        <f t="shared" si="182"/>
        <v>0</v>
      </c>
      <c r="BH207">
        <f t="shared" si="183"/>
        <v>0</v>
      </c>
      <c r="BI207">
        <f t="shared" si="184"/>
        <v>0</v>
      </c>
      <c r="BJ207">
        <f t="shared" si="185"/>
        <v>0</v>
      </c>
      <c r="BK207">
        <f t="shared" si="186"/>
        <v>0</v>
      </c>
      <c r="BL207">
        <f t="shared" si="187"/>
        <v>0</v>
      </c>
      <c r="BM207">
        <f t="shared" si="188"/>
        <v>0</v>
      </c>
      <c r="BN207">
        <f t="shared" si="189"/>
        <v>1</v>
      </c>
      <c r="BO207">
        <f t="shared" si="190"/>
        <v>0</v>
      </c>
      <c r="BP207">
        <f t="shared" si="191"/>
        <v>0</v>
      </c>
      <c r="BQ207">
        <f t="shared" si="192"/>
        <v>0</v>
      </c>
      <c r="BR207">
        <v>3</v>
      </c>
      <c r="BS207">
        <v>3</v>
      </c>
      <c r="BT207">
        <v>3</v>
      </c>
      <c r="BU207">
        <v>3</v>
      </c>
      <c r="BV207">
        <v>3</v>
      </c>
      <c r="BW207">
        <v>3</v>
      </c>
      <c r="BX207">
        <v>3</v>
      </c>
      <c r="BY207">
        <v>3</v>
      </c>
      <c r="BZ207">
        <v>3</v>
      </c>
      <c r="CA207">
        <v>3</v>
      </c>
      <c r="CB207">
        <v>3</v>
      </c>
      <c r="CC207">
        <v>3</v>
      </c>
      <c r="CD207">
        <v>3</v>
      </c>
      <c r="CE207">
        <f t="shared" si="193"/>
        <v>0</v>
      </c>
      <c r="CF207">
        <f t="shared" si="194"/>
        <v>0</v>
      </c>
      <c r="CG207">
        <f t="shared" si="195"/>
        <v>1</v>
      </c>
      <c r="CH207">
        <f t="shared" si="196"/>
        <v>0</v>
      </c>
      <c r="CI207">
        <f t="shared" si="197"/>
        <v>0</v>
      </c>
      <c r="CJ207">
        <f t="shared" si="198"/>
        <v>0</v>
      </c>
      <c r="CL207">
        <v>3</v>
      </c>
      <c r="CM207">
        <v>3</v>
      </c>
      <c r="CN207">
        <v>3</v>
      </c>
      <c r="CO207">
        <v>3</v>
      </c>
      <c r="CP207">
        <v>3</v>
      </c>
      <c r="CQ207">
        <v>3</v>
      </c>
      <c r="CR207">
        <v>1</v>
      </c>
      <c r="CS207">
        <v>2</v>
      </c>
      <c r="CT207">
        <v>3</v>
      </c>
      <c r="CU207">
        <v>4</v>
      </c>
      <c r="CV207">
        <v>7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f t="shared" si="199"/>
        <v>1</v>
      </c>
      <c r="DC207">
        <f t="shared" si="199"/>
        <v>1</v>
      </c>
      <c r="DD207">
        <f t="shared" si="199"/>
        <v>1</v>
      </c>
      <c r="DE207">
        <f t="shared" si="199"/>
        <v>1</v>
      </c>
      <c r="DF207">
        <f t="shared" si="199"/>
        <v>0</v>
      </c>
      <c r="DG207">
        <f t="shared" si="199"/>
        <v>0</v>
      </c>
      <c r="DH207">
        <f t="shared" si="199"/>
        <v>1</v>
      </c>
      <c r="DI207">
        <f t="shared" si="156"/>
        <v>0</v>
      </c>
      <c r="DJ207">
        <f t="shared" si="154"/>
        <v>0</v>
      </c>
      <c r="DK207">
        <f t="shared" si="154"/>
        <v>0</v>
      </c>
      <c r="DL207">
        <f t="shared" si="154"/>
        <v>0</v>
      </c>
      <c r="DM207">
        <v>1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f t="shared" si="200"/>
        <v>1</v>
      </c>
      <c r="DX207">
        <f t="shared" si="200"/>
        <v>0</v>
      </c>
      <c r="DY207">
        <f t="shared" si="200"/>
        <v>0</v>
      </c>
      <c r="DZ207">
        <f t="shared" si="200"/>
        <v>0</v>
      </c>
      <c r="EA207">
        <f t="shared" si="200"/>
        <v>0</v>
      </c>
      <c r="EB207">
        <f t="shared" si="200"/>
        <v>0</v>
      </c>
      <c r="EC207">
        <f t="shared" si="200"/>
        <v>0</v>
      </c>
      <c r="ED207">
        <f t="shared" si="157"/>
        <v>0</v>
      </c>
      <c r="EE207">
        <f t="shared" si="155"/>
        <v>0</v>
      </c>
      <c r="EF207">
        <f t="shared" si="155"/>
        <v>0</v>
      </c>
      <c r="EG207">
        <f t="shared" si="155"/>
        <v>0</v>
      </c>
      <c r="EH207">
        <v>1</v>
      </c>
      <c r="EI207">
        <f t="shared" si="201"/>
        <v>1</v>
      </c>
      <c r="EJ207">
        <v>4</v>
      </c>
      <c r="EK207">
        <v>3</v>
      </c>
      <c r="EL207">
        <v>3</v>
      </c>
      <c r="EM207">
        <v>3</v>
      </c>
      <c r="EN207">
        <v>3</v>
      </c>
      <c r="EO207">
        <v>3</v>
      </c>
      <c r="EP207">
        <v>3</v>
      </c>
      <c r="EQ207">
        <v>3</v>
      </c>
      <c r="ER207">
        <v>3</v>
      </c>
      <c r="ES207">
        <v>3</v>
      </c>
      <c r="ET207">
        <v>3</v>
      </c>
      <c r="EU207">
        <v>3</v>
      </c>
      <c r="EV207">
        <v>3</v>
      </c>
      <c r="EW207">
        <v>3</v>
      </c>
      <c r="EX207">
        <v>4</v>
      </c>
      <c r="EY207">
        <f t="shared" si="202"/>
        <v>0</v>
      </c>
      <c r="EZ207">
        <f t="shared" si="202"/>
        <v>0</v>
      </c>
      <c r="FA207">
        <f t="shared" si="202"/>
        <v>0</v>
      </c>
      <c r="FB207">
        <f t="shared" si="202"/>
        <v>0</v>
      </c>
      <c r="FC207">
        <f t="shared" si="202"/>
        <v>1</v>
      </c>
      <c r="FD207">
        <f t="shared" si="202"/>
        <v>0</v>
      </c>
    </row>
    <row r="208" spans="1:160" x14ac:dyDescent="0.35">
      <c r="A208" t="s">
        <v>342</v>
      </c>
      <c r="B208">
        <v>34.05439758</v>
      </c>
      <c r="C208">
        <v>-118.2440033</v>
      </c>
      <c r="D208">
        <v>1</v>
      </c>
      <c r="E208">
        <f t="shared" si="158"/>
        <v>1</v>
      </c>
      <c r="F208">
        <v>6</v>
      </c>
      <c r="G208" t="s">
        <v>120</v>
      </c>
      <c r="H208">
        <f t="shared" si="159"/>
        <v>0</v>
      </c>
      <c r="I208">
        <f t="shared" si="160"/>
        <v>0</v>
      </c>
      <c r="J208">
        <f t="shared" si="161"/>
        <v>0</v>
      </c>
      <c r="K208">
        <f t="shared" si="162"/>
        <v>1</v>
      </c>
      <c r="L208">
        <f t="shared" si="163"/>
        <v>1</v>
      </c>
      <c r="M208">
        <f t="shared" si="164"/>
        <v>1</v>
      </c>
      <c r="N208">
        <f t="shared" si="165"/>
        <v>0</v>
      </c>
      <c r="O208">
        <f t="shared" si="166"/>
        <v>0</v>
      </c>
      <c r="P208">
        <v>1</v>
      </c>
      <c r="Q208">
        <v>2</v>
      </c>
      <c r="R208">
        <v>1</v>
      </c>
      <c r="S208">
        <v>1</v>
      </c>
      <c r="T208">
        <v>4</v>
      </c>
      <c r="U208">
        <v>5</v>
      </c>
      <c r="V208">
        <v>1</v>
      </c>
      <c r="W208">
        <v>5</v>
      </c>
      <c r="X208">
        <v>2</v>
      </c>
      <c r="Y208">
        <v>1</v>
      </c>
      <c r="Z208">
        <v>4</v>
      </c>
      <c r="AA208">
        <v>2</v>
      </c>
      <c r="AB208">
        <f t="shared" si="167"/>
        <v>0</v>
      </c>
      <c r="AC208">
        <v>0</v>
      </c>
      <c r="AD208">
        <f t="shared" si="168"/>
        <v>0</v>
      </c>
      <c r="AE208">
        <f t="shared" si="169"/>
        <v>0</v>
      </c>
      <c r="AF208">
        <f t="shared" si="170"/>
        <v>0</v>
      </c>
      <c r="AG208">
        <f t="shared" si="171"/>
        <v>0</v>
      </c>
      <c r="AH208">
        <f t="shared" si="172"/>
        <v>0</v>
      </c>
      <c r="AI208">
        <f t="shared" si="173"/>
        <v>0</v>
      </c>
      <c r="AJ208">
        <v>2</v>
      </c>
      <c r="AK208">
        <f t="shared" si="174"/>
        <v>0</v>
      </c>
      <c r="AL208">
        <v>18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f t="shared" si="175"/>
        <v>0</v>
      </c>
      <c r="BA208">
        <f t="shared" si="176"/>
        <v>0</v>
      </c>
      <c r="BB208">
        <f t="shared" si="177"/>
        <v>0</v>
      </c>
      <c r="BC208">
        <f t="shared" si="178"/>
        <v>0</v>
      </c>
      <c r="BD208">
        <f t="shared" si="179"/>
        <v>0</v>
      </c>
      <c r="BE208">
        <f t="shared" si="180"/>
        <v>0</v>
      </c>
      <c r="BF208">
        <f t="shared" si="181"/>
        <v>0</v>
      </c>
      <c r="BG208">
        <f t="shared" si="182"/>
        <v>0</v>
      </c>
      <c r="BH208">
        <f t="shared" si="183"/>
        <v>0</v>
      </c>
      <c r="BI208">
        <f t="shared" si="184"/>
        <v>0</v>
      </c>
      <c r="BJ208">
        <f t="shared" si="185"/>
        <v>0</v>
      </c>
      <c r="BK208">
        <f t="shared" si="186"/>
        <v>0</v>
      </c>
      <c r="BL208">
        <f t="shared" si="187"/>
        <v>0</v>
      </c>
      <c r="BM208">
        <f t="shared" si="188"/>
        <v>0</v>
      </c>
      <c r="BN208">
        <f t="shared" si="189"/>
        <v>0</v>
      </c>
      <c r="BO208">
        <f t="shared" si="190"/>
        <v>0</v>
      </c>
      <c r="BP208">
        <f t="shared" si="191"/>
        <v>0</v>
      </c>
      <c r="BQ208">
        <f t="shared" si="192"/>
        <v>1</v>
      </c>
      <c r="BR208">
        <v>4</v>
      </c>
      <c r="BS208">
        <v>5</v>
      </c>
      <c r="BT208">
        <v>5</v>
      </c>
      <c r="BU208">
        <v>5</v>
      </c>
      <c r="BV208">
        <v>4</v>
      </c>
      <c r="BW208">
        <v>5</v>
      </c>
      <c r="BX208">
        <v>5</v>
      </c>
      <c r="BY208">
        <v>5</v>
      </c>
      <c r="BZ208">
        <v>5</v>
      </c>
      <c r="CA208">
        <v>5</v>
      </c>
      <c r="CB208">
        <v>5</v>
      </c>
      <c r="CC208">
        <v>5</v>
      </c>
      <c r="CD208" t="s">
        <v>83</v>
      </c>
      <c r="CE208">
        <f t="shared" si="193"/>
        <v>1</v>
      </c>
      <c r="CF208">
        <f t="shared" si="194"/>
        <v>1</v>
      </c>
      <c r="CG208">
        <f t="shared" si="195"/>
        <v>0</v>
      </c>
      <c r="CH208">
        <f t="shared" si="196"/>
        <v>0</v>
      </c>
      <c r="CI208">
        <f t="shared" si="197"/>
        <v>0</v>
      </c>
      <c r="CJ208">
        <f t="shared" si="198"/>
        <v>0</v>
      </c>
      <c r="CL208">
        <v>5</v>
      </c>
      <c r="CM208">
        <v>1</v>
      </c>
      <c r="CN208">
        <v>1</v>
      </c>
      <c r="CO208">
        <v>5</v>
      </c>
      <c r="CP208">
        <v>1</v>
      </c>
      <c r="CQ208">
        <v>5</v>
      </c>
      <c r="CR208">
        <v>1</v>
      </c>
      <c r="CS208">
        <v>3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f t="shared" si="199"/>
        <v>1</v>
      </c>
      <c r="DC208">
        <f t="shared" si="199"/>
        <v>0</v>
      </c>
      <c r="DD208">
        <f t="shared" si="199"/>
        <v>1</v>
      </c>
      <c r="DE208">
        <f t="shared" si="199"/>
        <v>0</v>
      </c>
      <c r="DF208">
        <f t="shared" si="199"/>
        <v>0</v>
      </c>
      <c r="DG208">
        <f t="shared" si="199"/>
        <v>0</v>
      </c>
      <c r="DH208">
        <f t="shared" si="199"/>
        <v>0</v>
      </c>
      <c r="DI208">
        <f t="shared" si="156"/>
        <v>0</v>
      </c>
      <c r="DJ208">
        <f t="shared" si="154"/>
        <v>0</v>
      </c>
      <c r="DK208">
        <f t="shared" si="154"/>
        <v>0</v>
      </c>
      <c r="DL208">
        <f t="shared" si="154"/>
        <v>0</v>
      </c>
      <c r="DM208">
        <v>1</v>
      </c>
      <c r="DN208">
        <v>2</v>
      </c>
      <c r="DO208">
        <v>3</v>
      </c>
      <c r="DP208">
        <v>4</v>
      </c>
      <c r="DQ208">
        <v>6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f t="shared" si="200"/>
        <v>1</v>
      </c>
      <c r="DX208">
        <f t="shared" si="200"/>
        <v>1</v>
      </c>
      <c r="DY208">
        <f t="shared" si="200"/>
        <v>1</v>
      </c>
      <c r="DZ208">
        <f t="shared" si="200"/>
        <v>1</v>
      </c>
      <c r="EA208">
        <f t="shared" si="200"/>
        <v>0</v>
      </c>
      <c r="EB208">
        <f t="shared" si="200"/>
        <v>1</v>
      </c>
      <c r="EC208">
        <f t="shared" si="200"/>
        <v>0</v>
      </c>
      <c r="ED208">
        <f t="shared" si="157"/>
        <v>0</v>
      </c>
      <c r="EE208">
        <f t="shared" si="155"/>
        <v>0</v>
      </c>
      <c r="EF208">
        <f t="shared" si="155"/>
        <v>0</v>
      </c>
      <c r="EG208">
        <f t="shared" si="155"/>
        <v>0</v>
      </c>
      <c r="EH208">
        <v>2</v>
      </c>
      <c r="EI208">
        <f t="shared" si="201"/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f t="shared" si="202"/>
        <v>1</v>
      </c>
      <c r="EZ208">
        <f t="shared" si="202"/>
        <v>0</v>
      </c>
      <c r="FA208">
        <f t="shared" si="202"/>
        <v>0</v>
      </c>
      <c r="FB208">
        <f t="shared" si="202"/>
        <v>0</v>
      </c>
      <c r="FC208">
        <f t="shared" si="202"/>
        <v>0</v>
      </c>
      <c r="FD208">
        <f t="shared" si="202"/>
        <v>0</v>
      </c>
    </row>
    <row r="209" spans="1:160" x14ac:dyDescent="0.35">
      <c r="A209" t="s">
        <v>343</v>
      </c>
      <c r="B209">
        <v>36.786499020000001</v>
      </c>
      <c r="C209">
        <v>-119.8264999</v>
      </c>
      <c r="D209">
        <v>1</v>
      </c>
      <c r="E209">
        <f t="shared" si="158"/>
        <v>1</v>
      </c>
      <c r="F209">
        <v>6</v>
      </c>
      <c r="G209" t="s">
        <v>344</v>
      </c>
      <c r="H209">
        <f t="shared" si="159"/>
        <v>0</v>
      </c>
      <c r="I209">
        <f t="shared" si="160"/>
        <v>0</v>
      </c>
      <c r="J209">
        <f t="shared" si="161"/>
        <v>0</v>
      </c>
      <c r="K209">
        <f t="shared" si="162"/>
        <v>1</v>
      </c>
      <c r="L209">
        <f t="shared" si="163"/>
        <v>0</v>
      </c>
      <c r="M209">
        <f t="shared" si="164"/>
        <v>0</v>
      </c>
      <c r="N209">
        <f t="shared" si="165"/>
        <v>0</v>
      </c>
      <c r="O209">
        <f t="shared" si="166"/>
        <v>1</v>
      </c>
      <c r="P209">
        <v>4</v>
      </c>
      <c r="Q209">
        <v>2</v>
      </c>
      <c r="R209">
        <v>2</v>
      </c>
      <c r="S209">
        <v>2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4</v>
      </c>
      <c r="Z209">
        <v>4</v>
      </c>
      <c r="AA209">
        <v>1</v>
      </c>
      <c r="AB209">
        <f t="shared" si="167"/>
        <v>1</v>
      </c>
      <c r="AC209">
        <v>2</v>
      </c>
      <c r="AD209">
        <f t="shared" si="168"/>
        <v>0</v>
      </c>
      <c r="AE209">
        <f t="shared" si="169"/>
        <v>1</v>
      </c>
      <c r="AF209">
        <f t="shared" si="170"/>
        <v>0</v>
      </c>
      <c r="AG209">
        <f t="shared" si="171"/>
        <v>0</v>
      </c>
      <c r="AH209">
        <f t="shared" si="172"/>
        <v>0</v>
      </c>
      <c r="AI209">
        <f t="shared" si="173"/>
        <v>0</v>
      </c>
      <c r="AJ209">
        <v>2</v>
      </c>
      <c r="AK209">
        <f t="shared" si="174"/>
        <v>0</v>
      </c>
      <c r="AL209">
        <v>4</v>
      </c>
      <c r="AM209">
        <v>13</v>
      </c>
      <c r="AN209">
        <v>15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f t="shared" si="175"/>
        <v>0</v>
      </c>
      <c r="BA209">
        <f t="shared" si="176"/>
        <v>0</v>
      </c>
      <c r="BB209">
        <f t="shared" si="177"/>
        <v>0</v>
      </c>
      <c r="BC209">
        <f t="shared" si="178"/>
        <v>1</v>
      </c>
      <c r="BD209">
        <f t="shared" si="179"/>
        <v>0</v>
      </c>
      <c r="BE209">
        <f t="shared" si="180"/>
        <v>0</v>
      </c>
      <c r="BF209">
        <f t="shared" si="181"/>
        <v>0</v>
      </c>
      <c r="BG209">
        <f t="shared" si="182"/>
        <v>0</v>
      </c>
      <c r="BH209">
        <f t="shared" si="183"/>
        <v>0</v>
      </c>
      <c r="BI209">
        <f t="shared" si="184"/>
        <v>0</v>
      </c>
      <c r="BJ209">
        <f t="shared" si="185"/>
        <v>0</v>
      </c>
      <c r="BK209">
        <f t="shared" si="186"/>
        <v>0</v>
      </c>
      <c r="BL209">
        <f t="shared" si="187"/>
        <v>1</v>
      </c>
      <c r="BM209">
        <f t="shared" si="188"/>
        <v>0</v>
      </c>
      <c r="BN209">
        <f t="shared" si="189"/>
        <v>1</v>
      </c>
      <c r="BO209">
        <f t="shared" si="190"/>
        <v>0</v>
      </c>
      <c r="BP209">
        <f t="shared" si="191"/>
        <v>0</v>
      </c>
      <c r="BQ209">
        <f t="shared" si="192"/>
        <v>0</v>
      </c>
      <c r="BR209">
        <v>2</v>
      </c>
      <c r="BS209">
        <v>2</v>
      </c>
      <c r="BT209">
        <v>2</v>
      </c>
      <c r="BU209">
        <v>1</v>
      </c>
      <c r="BV209">
        <v>5</v>
      </c>
      <c r="BW209">
        <v>4</v>
      </c>
      <c r="BX209">
        <v>4</v>
      </c>
      <c r="BY209">
        <v>4</v>
      </c>
      <c r="BZ209">
        <v>2</v>
      </c>
      <c r="CA209">
        <v>3</v>
      </c>
      <c r="CB209">
        <v>3</v>
      </c>
      <c r="CC209">
        <v>3</v>
      </c>
      <c r="CD209">
        <v>2</v>
      </c>
      <c r="CE209">
        <f t="shared" si="193"/>
        <v>0</v>
      </c>
      <c r="CF209">
        <f t="shared" si="194"/>
        <v>1</v>
      </c>
      <c r="CG209">
        <f t="shared" si="195"/>
        <v>0</v>
      </c>
      <c r="CH209">
        <f t="shared" si="196"/>
        <v>0</v>
      </c>
      <c r="CI209">
        <f t="shared" si="197"/>
        <v>0</v>
      </c>
      <c r="CJ209">
        <f t="shared" si="198"/>
        <v>0</v>
      </c>
      <c r="CL209">
        <v>5</v>
      </c>
      <c r="CM209">
        <v>3</v>
      </c>
      <c r="CN209">
        <v>2</v>
      </c>
      <c r="CO209">
        <v>5</v>
      </c>
      <c r="CP209">
        <v>3</v>
      </c>
      <c r="CQ209">
        <v>3</v>
      </c>
      <c r="CR209">
        <v>1</v>
      </c>
      <c r="CS209">
        <v>4</v>
      </c>
      <c r="CT209">
        <v>6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f t="shared" si="199"/>
        <v>1</v>
      </c>
      <c r="DC209">
        <f t="shared" si="199"/>
        <v>0</v>
      </c>
      <c r="DD209">
        <f t="shared" si="199"/>
        <v>0</v>
      </c>
      <c r="DE209">
        <f t="shared" si="199"/>
        <v>1</v>
      </c>
      <c r="DF209">
        <f t="shared" si="199"/>
        <v>0</v>
      </c>
      <c r="DG209">
        <f t="shared" si="199"/>
        <v>1</v>
      </c>
      <c r="DH209">
        <f t="shared" si="199"/>
        <v>0</v>
      </c>
      <c r="DI209">
        <f t="shared" si="156"/>
        <v>0</v>
      </c>
      <c r="DJ209">
        <f t="shared" si="156"/>
        <v>0</v>
      </c>
      <c r="DK209">
        <f t="shared" si="156"/>
        <v>0</v>
      </c>
      <c r="DL209">
        <f t="shared" si="156"/>
        <v>0</v>
      </c>
      <c r="DM209">
        <v>1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f t="shared" si="200"/>
        <v>1</v>
      </c>
      <c r="DX209">
        <f t="shared" si="200"/>
        <v>0</v>
      </c>
      <c r="DY209">
        <f t="shared" si="200"/>
        <v>0</v>
      </c>
      <c r="DZ209">
        <f t="shared" si="200"/>
        <v>0</v>
      </c>
      <c r="EA209">
        <f t="shared" si="200"/>
        <v>0</v>
      </c>
      <c r="EB209">
        <f t="shared" si="200"/>
        <v>0</v>
      </c>
      <c r="EC209">
        <f t="shared" si="200"/>
        <v>0</v>
      </c>
      <c r="ED209">
        <f t="shared" si="157"/>
        <v>0</v>
      </c>
      <c r="EE209">
        <f t="shared" si="157"/>
        <v>0</v>
      </c>
      <c r="EF209">
        <f t="shared" si="157"/>
        <v>0</v>
      </c>
      <c r="EG209">
        <f t="shared" si="157"/>
        <v>0</v>
      </c>
      <c r="EH209">
        <v>1</v>
      </c>
      <c r="EI209">
        <f t="shared" si="201"/>
        <v>1</v>
      </c>
      <c r="EJ209">
        <v>4</v>
      </c>
      <c r="EK209">
        <v>1</v>
      </c>
      <c r="EL209">
        <v>5</v>
      </c>
      <c r="EM209">
        <v>5</v>
      </c>
      <c r="EN209">
        <v>5</v>
      </c>
      <c r="EO209">
        <v>4</v>
      </c>
      <c r="EP209">
        <v>4</v>
      </c>
      <c r="EQ209">
        <v>1</v>
      </c>
      <c r="ER209">
        <v>1</v>
      </c>
      <c r="ES209">
        <v>2</v>
      </c>
      <c r="ET209">
        <v>5</v>
      </c>
      <c r="EU209">
        <v>5</v>
      </c>
      <c r="EV209">
        <v>2</v>
      </c>
      <c r="EW209">
        <v>1</v>
      </c>
      <c r="EX209">
        <v>5</v>
      </c>
      <c r="EY209">
        <f t="shared" si="202"/>
        <v>0</v>
      </c>
      <c r="EZ209">
        <f t="shared" si="202"/>
        <v>0</v>
      </c>
      <c r="FA209">
        <f t="shared" si="202"/>
        <v>0</v>
      </c>
      <c r="FB209">
        <f t="shared" si="202"/>
        <v>0</v>
      </c>
      <c r="FC209">
        <f t="shared" si="202"/>
        <v>0</v>
      </c>
      <c r="FD209">
        <f t="shared" si="202"/>
        <v>1</v>
      </c>
    </row>
    <row r="210" spans="1:160" x14ac:dyDescent="0.35">
      <c r="A210" t="s">
        <v>345</v>
      </c>
      <c r="B210">
        <v>40.080795289999998</v>
      </c>
      <c r="C210">
        <v>-74.049201969999999</v>
      </c>
      <c r="D210">
        <v>1</v>
      </c>
      <c r="E210">
        <f t="shared" si="158"/>
        <v>1</v>
      </c>
      <c r="F210">
        <v>6</v>
      </c>
      <c r="G210">
        <v>8</v>
      </c>
      <c r="H210">
        <f t="shared" si="159"/>
        <v>0</v>
      </c>
      <c r="I210">
        <f t="shared" si="160"/>
        <v>0</v>
      </c>
      <c r="J210">
        <f t="shared" si="161"/>
        <v>0</v>
      </c>
      <c r="K210">
        <f t="shared" si="162"/>
        <v>0</v>
      </c>
      <c r="L210">
        <f t="shared" si="163"/>
        <v>0</v>
      </c>
      <c r="M210">
        <f t="shared" si="164"/>
        <v>0</v>
      </c>
      <c r="N210">
        <f t="shared" si="165"/>
        <v>0</v>
      </c>
      <c r="O210">
        <f t="shared" si="166"/>
        <v>1</v>
      </c>
      <c r="P210">
        <v>5</v>
      </c>
      <c r="Q210">
        <v>5</v>
      </c>
      <c r="R210">
        <v>1</v>
      </c>
      <c r="S210">
        <v>1</v>
      </c>
      <c r="T210">
        <v>5</v>
      </c>
      <c r="U210">
        <v>5</v>
      </c>
      <c r="V210">
        <v>1</v>
      </c>
      <c r="W210">
        <v>3</v>
      </c>
      <c r="X210">
        <v>3</v>
      </c>
      <c r="Y210">
        <v>1</v>
      </c>
      <c r="Z210">
        <v>3</v>
      </c>
      <c r="AA210">
        <v>2</v>
      </c>
      <c r="AB210">
        <f t="shared" si="167"/>
        <v>0</v>
      </c>
      <c r="AC210">
        <v>0</v>
      </c>
      <c r="AD210">
        <f t="shared" si="168"/>
        <v>0</v>
      </c>
      <c r="AE210">
        <f t="shared" si="169"/>
        <v>0</v>
      </c>
      <c r="AF210">
        <f t="shared" si="170"/>
        <v>0</v>
      </c>
      <c r="AG210">
        <f t="shared" si="171"/>
        <v>0</v>
      </c>
      <c r="AH210">
        <f t="shared" si="172"/>
        <v>0</v>
      </c>
      <c r="AI210">
        <f t="shared" si="173"/>
        <v>0</v>
      </c>
      <c r="AJ210">
        <v>1</v>
      </c>
      <c r="AK210">
        <f t="shared" si="174"/>
        <v>1</v>
      </c>
      <c r="AL210">
        <v>15</v>
      </c>
      <c r="AM210">
        <v>18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f t="shared" si="175"/>
        <v>0</v>
      </c>
      <c r="BA210">
        <f t="shared" si="176"/>
        <v>0</v>
      </c>
      <c r="BB210">
        <f t="shared" si="177"/>
        <v>0</v>
      </c>
      <c r="BC210">
        <f t="shared" si="178"/>
        <v>0</v>
      </c>
      <c r="BD210">
        <f t="shared" si="179"/>
        <v>0</v>
      </c>
      <c r="BE210">
        <f t="shared" si="180"/>
        <v>0</v>
      </c>
      <c r="BF210">
        <f t="shared" si="181"/>
        <v>0</v>
      </c>
      <c r="BG210">
        <f t="shared" si="182"/>
        <v>0</v>
      </c>
      <c r="BH210">
        <f t="shared" si="183"/>
        <v>0</v>
      </c>
      <c r="BI210">
        <f t="shared" si="184"/>
        <v>0</v>
      </c>
      <c r="BJ210">
        <f t="shared" si="185"/>
        <v>0</v>
      </c>
      <c r="BK210">
        <f t="shared" si="186"/>
        <v>0</v>
      </c>
      <c r="BL210">
        <f t="shared" si="187"/>
        <v>0</v>
      </c>
      <c r="BM210">
        <f t="shared" si="188"/>
        <v>0</v>
      </c>
      <c r="BN210">
        <f t="shared" si="189"/>
        <v>1</v>
      </c>
      <c r="BO210">
        <f t="shared" si="190"/>
        <v>0</v>
      </c>
      <c r="BP210">
        <f t="shared" si="191"/>
        <v>0</v>
      </c>
      <c r="BQ210">
        <f t="shared" si="192"/>
        <v>1</v>
      </c>
      <c r="BR210">
        <v>2</v>
      </c>
      <c r="BS210">
        <v>2</v>
      </c>
      <c r="BT210">
        <v>2</v>
      </c>
      <c r="BU210">
        <v>3</v>
      </c>
      <c r="BV210">
        <v>1</v>
      </c>
      <c r="BW210">
        <v>3</v>
      </c>
      <c r="BX210">
        <v>5</v>
      </c>
      <c r="BY210">
        <v>3</v>
      </c>
      <c r="BZ210">
        <v>4</v>
      </c>
      <c r="CA210">
        <v>5</v>
      </c>
      <c r="CB210">
        <v>5</v>
      </c>
      <c r="CC210">
        <v>3</v>
      </c>
      <c r="CD210" t="s">
        <v>122</v>
      </c>
      <c r="CE210">
        <f t="shared" si="193"/>
        <v>0</v>
      </c>
      <c r="CF210">
        <f t="shared" si="194"/>
        <v>1</v>
      </c>
      <c r="CG210">
        <f t="shared" si="195"/>
        <v>0</v>
      </c>
      <c r="CH210">
        <f t="shared" si="196"/>
        <v>1</v>
      </c>
      <c r="CI210">
        <f t="shared" si="197"/>
        <v>1</v>
      </c>
      <c r="CJ210">
        <f t="shared" si="198"/>
        <v>0</v>
      </c>
      <c r="CL210">
        <v>4</v>
      </c>
      <c r="CM210">
        <v>3</v>
      </c>
      <c r="CN210">
        <v>1</v>
      </c>
      <c r="CO210">
        <v>5</v>
      </c>
      <c r="CP210">
        <v>3</v>
      </c>
      <c r="CQ210">
        <v>3</v>
      </c>
      <c r="CR210">
        <v>1</v>
      </c>
      <c r="CS210">
        <v>2</v>
      </c>
      <c r="CT210">
        <v>3</v>
      </c>
      <c r="CU210">
        <v>4</v>
      </c>
      <c r="CV210">
        <v>5</v>
      </c>
      <c r="CW210">
        <v>6</v>
      </c>
      <c r="CX210">
        <v>7</v>
      </c>
      <c r="CY210">
        <v>8</v>
      </c>
      <c r="CZ210">
        <v>0</v>
      </c>
      <c r="DA210">
        <v>0</v>
      </c>
      <c r="DB210">
        <f t="shared" si="199"/>
        <v>1</v>
      </c>
      <c r="DC210">
        <f t="shared" si="199"/>
        <v>1</v>
      </c>
      <c r="DD210">
        <f t="shared" si="199"/>
        <v>1</v>
      </c>
      <c r="DE210">
        <f t="shared" si="199"/>
        <v>1</v>
      </c>
      <c r="DF210">
        <f t="shared" si="199"/>
        <v>1</v>
      </c>
      <c r="DG210">
        <f t="shared" si="199"/>
        <v>1</v>
      </c>
      <c r="DH210">
        <f t="shared" si="199"/>
        <v>1</v>
      </c>
      <c r="DI210">
        <f t="shared" si="156"/>
        <v>1</v>
      </c>
      <c r="DJ210">
        <f t="shared" si="156"/>
        <v>0</v>
      </c>
      <c r="DK210">
        <f t="shared" si="156"/>
        <v>0</v>
      </c>
      <c r="DL210">
        <f t="shared" si="156"/>
        <v>0</v>
      </c>
      <c r="DM210">
        <v>1</v>
      </c>
      <c r="DN210">
        <v>2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f t="shared" si="200"/>
        <v>1</v>
      </c>
      <c r="DX210">
        <f t="shared" si="200"/>
        <v>1</v>
      </c>
      <c r="DY210">
        <f t="shared" si="200"/>
        <v>0</v>
      </c>
      <c r="DZ210">
        <f t="shared" si="200"/>
        <v>0</v>
      </c>
      <c r="EA210">
        <f t="shared" si="200"/>
        <v>0</v>
      </c>
      <c r="EB210">
        <f t="shared" si="200"/>
        <v>0</v>
      </c>
      <c r="EC210">
        <f t="shared" si="200"/>
        <v>0</v>
      </c>
      <c r="ED210">
        <f t="shared" si="157"/>
        <v>0</v>
      </c>
      <c r="EE210">
        <f t="shared" si="157"/>
        <v>0</v>
      </c>
      <c r="EF210">
        <f t="shared" si="157"/>
        <v>0</v>
      </c>
      <c r="EG210">
        <f t="shared" si="157"/>
        <v>0</v>
      </c>
      <c r="EH210">
        <v>2</v>
      </c>
      <c r="EI210">
        <f t="shared" si="201"/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f t="shared" si="202"/>
        <v>1</v>
      </c>
      <c r="EZ210">
        <f t="shared" si="202"/>
        <v>0</v>
      </c>
      <c r="FA210">
        <f t="shared" si="202"/>
        <v>0</v>
      </c>
      <c r="FB210">
        <f t="shared" si="202"/>
        <v>0</v>
      </c>
      <c r="FC210">
        <f t="shared" si="202"/>
        <v>0</v>
      </c>
      <c r="FD210">
        <f t="shared" si="202"/>
        <v>0</v>
      </c>
    </row>
    <row r="211" spans="1:160" x14ac:dyDescent="0.35">
      <c r="A211" t="s">
        <v>346</v>
      </c>
      <c r="B211">
        <v>45.172607419999999</v>
      </c>
      <c r="C211">
        <v>-90.369598389999993</v>
      </c>
      <c r="D211">
        <v>1</v>
      </c>
      <c r="E211">
        <f t="shared" si="158"/>
        <v>1</v>
      </c>
      <c r="F211">
        <v>5</v>
      </c>
      <c r="G211" t="s">
        <v>310</v>
      </c>
      <c r="H211">
        <f t="shared" si="159"/>
        <v>1</v>
      </c>
      <c r="I211">
        <f t="shared" si="160"/>
        <v>1</v>
      </c>
      <c r="J211">
        <f t="shared" si="161"/>
        <v>0</v>
      </c>
      <c r="K211">
        <f t="shared" si="162"/>
        <v>1</v>
      </c>
      <c r="L211">
        <f t="shared" si="163"/>
        <v>0</v>
      </c>
      <c r="M211">
        <f t="shared" si="164"/>
        <v>1</v>
      </c>
      <c r="N211">
        <f t="shared" si="165"/>
        <v>0</v>
      </c>
      <c r="O211">
        <f t="shared" si="166"/>
        <v>0</v>
      </c>
      <c r="P211">
        <v>2</v>
      </c>
      <c r="Q211">
        <v>3</v>
      </c>
      <c r="R211">
        <v>2</v>
      </c>
      <c r="S211">
        <v>3</v>
      </c>
      <c r="T211">
        <v>4</v>
      </c>
      <c r="U211">
        <v>3</v>
      </c>
      <c r="V211">
        <v>1</v>
      </c>
      <c r="W211">
        <v>3</v>
      </c>
      <c r="X211">
        <v>3</v>
      </c>
      <c r="Y211">
        <v>2</v>
      </c>
      <c r="Z211">
        <v>5</v>
      </c>
      <c r="AA211">
        <v>1</v>
      </c>
      <c r="AB211">
        <f t="shared" si="167"/>
        <v>1</v>
      </c>
      <c r="AC211" t="s">
        <v>68</v>
      </c>
      <c r="AD211">
        <f t="shared" si="168"/>
        <v>0</v>
      </c>
      <c r="AE211">
        <f t="shared" si="169"/>
        <v>1</v>
      </c>
      <c r="AF211">
        <f t="shared" si="170"/>
        <v>1</v>
      </c>
      <c r="AG211">
        <f t="shared" si="171"/>
        <v>0</v>
      </c>
      <c r="AH211">
        <f t="shared" si="172"/>
        <v>1</v>
      </c>
      <c r="AI211">
        <f t="shared" si="173"/>
        <v>0</v>
      </c>
      <c r="AJ211">
        <v>1</v>
      </c>
      <c r="AK211">
        <f t="shared" si="174"/>
        <v>1</v>
      </c>
      <c r="AL211">
        <v>4</v>
      </c>
      <c r="AM211">
        <v>15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f t="shared" si="175"/>
        <v>0</v>
      </c>
      <c r="BA211">
        <f t="shared" si="176"/>
        <v>0</v>
      </c>
      <c r="BB211">
        <f t="shared" si="177"/>
        <v>0</v>
      </c>
      <c r="BC211">
        <f t="shared" si="178"/>
        <v>1</v>
      </c>
      <c r="BD211">
        <f t="shared" si="179"/>
        <v>0</v>
      </c>
      <c r="BE211">
        <f t="shared" si="180"/>
        <v>0</v>
      </c>
      <c r="BF211">
        <f t="shared" si="181"/>
        <v>0</v>
      </c>
      <c r="BG211">
        <f t="shared" si="182"/>
        <v>0</v>
      </c>
      <c r="BH211">
        <f t="shared" si="183"/>
        <v>0</v>
      </c>
      <c r="BI211">
        <f t="shared" si="184"/>
        <v>0</v>
      </c>
      <c r="BJ211">
        <f t="shared" si="185"/>
        <v>0</v>
      </c>
      <c r="BK211">
        <f t="shared" si="186"/>
        <v>0</v>
      </c>
      <c r="BL211">
        <f t="shared" si="187"/>
        <v>0</v>
      </c>
      <c r="BM211">
        <f t="shared" si="188"/>
        <v>0</v>
      </c>
      <c r="BN211">
        <f t="shared" si="189"/>
        <v>1</v>
      </c>
      <c r="BO211">
        <f t="shared" si="190"/>
        <v>0</v>
      </c>
      <c r="BP211">
        <f t="shared" si="191"/>
        <v>0</v>
      </c>
      <c r="BQ211">
        <f t="shared" si="192"/>
        <v>0</v>
      </c>
      <c r="BR211">
        <v>3</v>
      </c>
      <c r="BS211">
        <v>2</v>
      </c>
      <c r="BT211">
        <v>1</v>
      </c>
      <c r="BU211">
        <v>1</v>
      </c>
      <c r="BV211">
        <v>1</v>
      </c>
      <c r="BW211">
        <v>1</v>
      </c>
      <c r="BX211">
        <v>3</v>
      </c>
      <c r="BY211">
        <v>2</v>
      </c>
      <c r="BZ211">
        <v>3</v>
      </c>
      <c r="CA211">
        <v>2</v>
      </c>
      <c r="CB211">
        <v>4</v>
      </c>
      <c r="CC211">
        <v>5</v>
      </c>
      <c r="CD211" t="s">
        <v>63</v>
      </c>
      <c r="CE211">
        <f t="shared" si="193"/>
        <v>0</v>
      </c>
      <c r="CF211">
        <f t="shared" si="194"/>
        <v>1</v>
      </c>
      <c r="CG211">
        <f t="shared" si="195"/>
        <v>0</v>
      </c>
      <c r="CH211">
        <f t="shared" si="196"/>
        <v>0</v>
      </c>
      <c r="CI211">
        <f t="shared" si="197"/>
        <v>1</v>
      </c>
      <c r="CJ211">
        <f t="shared" si="198"/>
        <v>0</v>
      </c>
      <c r="CL211">
        <v>3</v>
      </c>
      <c r="CM211">
        <v>4</v>
      </c>
      <c r="CN211">
        <v>3</v>
      </c>
      <c r="CO211">
        <v>5</v>
      </c>
      <c r="CP211">
        <v>3</v>
      </c>
      <c r="CQ211">
        <v>3</v>
      </c>
      <c r="CR211">
        <v>1</v>
      </c>
      <c r="CS211">
        <v>2</v>
      </c>
      <c r="CT211">
        <v>3</v>
      </c>
      <c r="CU211">
        <v>4</v>
      </c>
      <c r="CV211">
        <v>6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f t="shared" si="199"/>
        <v>1</v>
      </c>
      <c r="DC211">
        <f t="shared" si="199"/>
        <v>1</v>
      </c>
      <c r="DD211">
        <f t="shared" si="199"/>
        <v>1</v>
      </c>
      <c r="DE211">
        <f t="shared" si="199"/>
        <v>1</v>
      </c>
      <c r="DF211">
        <f t="shared" si="199"/>
        <v>0</v>
      </c>
      <c r="DG211">
        <f t="shared" si="199"/>
        <v>1</v>
      </c>
      <c r="DH211">
        <f t="shared" si="199"/>
        <v>0</v>
      </c>
      <c r="DI211">
        <f t="shared" si="156"/>
        <v>0</v>
      </c>
      <c r="DJ211">
        <f t="shared" si="156"/>
        <v>0</v>
      </c>
      <c r="DK211">
        <f t="shared" si="156"/>
        <v>0</v>
      </c>
      <c r="DL211">
        <f t="shared" si="156"/>
        <v>0</v>
      </c>
      <c r="DM211">
        <v>1</v>
      </c>
      <c r="DN211">
        <v>3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f t="shared" si="200"/>
        <v>1</v>
      </c>
      <c r="DX211">
        <f t="shared" si="200"/>
        <v>0</v>
      </c>
      <c r="DY211">
        <f t="shared" si="200"/>
        <v>1</v>
      </c>
      <c r="DZ211">
        <f t="shared" si="200"/>
        <v>0</v>
      </c>
      <c r="EA211">
        <f t="shared" si="200"/>
        <v>0</v>
      </c>
      <c r="EB211">
        <f t="shared" si="200"/>
        <v>0</v>
      </c>
      <c r="EC211">
        <f t="shared" si="200"/>
        <v>0</v>
      </c>
      <c r="ED211">
        <f t="shared" si="157"/>
        <v>0</v>
      </c>
      <c r="EE211">
        <f t="shared" si="157"/>
        <v>0</v>
      </c>
      <c r="EF211">
        <f t="shared" si="157"/>
        <v>0</v>
      </c>
      <c r="EG211">
        <f t="shared" si="157"/>
        <v>0</v>
      </c>
      <c r="EH211">
        <v>1</v>
      </c>
      <c r="EI211">
        <f t="shared" si="201"/>
        <v>1</v>
      </c>
      <c r="EJ211">
        <v>4</v>
      </c>
      <c r="EK211">
        <v>4</v>
      </c>
      <c r="EL211">
        <v>4</v>
      </c>
      <c r="EM211">
        <v>5</v>
      </c>
      <c r="EN211">
        <v>4</v>
      </c>
      <c r="EO211">
        <v>5</v>
      </c>
      <c r="EP211">
        <v>4</v>
      </c>
      <c r="EQ211">
        <v>3</v>
      </c>
      <c r="ER211">
        <v>3</v>
      </c>
      <c r="ES211">
        <v>2</v>
      </c>
      <c r="ET211">
        <v>5</v>
      </c>
      <c r="EU211">
        <v>2</v>
      </c>
      <c r="EV211">
        <v>2</v>
      </c>
      <c r="EW211">
        <v>3</v>
      </c>
      <c r="EX211" t="s">
        <v>62</v>
      </c>
      <c r="EY211">
        <f t="shared" si="202"/>
        <v>0</v>
      </c>
      <c r="EZ211">
        <f t="shared" si="202"/>
        <v>1</v>
      </c>
      <c r="FA211">
        <f t="shared" si="202"/>
        <v>1</v>
      </c>
      <c r="FB211">
        <f t="shared" si="202"/>
        <v>1</v>
      </c>
      <c r="FC211">
        <f t="shared" si="202"/>
        <v>1</v>
      </c>
      <c r="FD211">
        <f t="shared" si="20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460B-8F97-47EC-BCD1-F588BD5F35FC}">
  <dimension ref="A1:DM211"/>
  <sheetViews>
    <sheetView tabSelected="1" topLeftCell="AF1" zoomScale="96" workbookViewId="0">
      <selection activeCell="AG2" sqref="AG2"/>
    </sheetView>
  </sheetViews>
  <sheetFormatPr defaultRowHeight="14.5" x14ac:dyDescent="0.35"/>
  <cols>
    <col min="1" max="1" width="6.54296875" bestFit="1" customWidth="1"/>
    <col min="2" max="2" width="11.81640625" bestFit="1" customWidth="1"/>
    <col min="3" max="3" width="12.453125" bestFit="1" customWidth="1"/>
    <col min="4" max="4" width="18" bestFit="1" customWidth="1"/>
    <col min="5" max="5" width="7.26953125" bestFit="1" customWidth="1"/>
    <col min="6" max="6" width="16.81640625" bestFit="1" customWidth="1"/>
    <col min="7" max="7" width="11.1796875" bestFit="1" customWidth="1"/>
    <col min="8" max="8" width="15.36328125" bestFit="1" customWidth="1"/>
    <col min="9" max="9" width="14.81640625" bestFit="1" customWidth="1"/>
    <col min="10" max="10" width="18" bestFit="1" customWidth="1"/>
    <col min="11" max="11" width="17.6328125" bestFit="1" customWidth="1"/>
    <col min="12" max="12" width="23.26953125" bestFit="1" customWidth="1"/>
    <col min="13" max="13" width="12.08984375" bestFit="1" customWidth="1"/>
    <col min="14" max="14" width="13.26953125" bestFit="1" customWidth="1"/>
    <col min="15" max="15" width="21.26953125" bestFit="1" customWidth="1"/>
    <col min="16" max="16" width="22.81640625" bestFit="1" customWidth="1"/>
    <col min="17" max="17" width="24.08984375" bestFit="1" customWidth="1"/>
    <col min="18" max="18" width="20" bestFit="1" customWidth="1"/>
    <col min="19" max="19" width="17.26953125" bestFit="1" customWidth="1"/>
    <col min="20" max="20" width="16.1796875" bestFit="1" customWidth="1"/>
    <col min="21" max="21" width="28.1796875" bestFit="1" customWidth="1"/>
    <col min="22" max="22" width="17.08984375" bestFit="1" customWidth="1"/>
    <col min="23" max="23" width="32.90625" bestFit="1" customWidth="1"/>
    <col min="24" max="24" width="22" bestFit="1" customWidth="1"/>
    <col min="25" max="25" width="25.90625" bestFit="1" customWidth="1"/>
    <col min="26" max="26" width="13.26953125" bestFit="1" customWidth="1"/>
    <col min="27" max="27" width="10.6328125" bestFit="1" customWidth="1"/>
    <col min="28" max="28" width="13.54296875" bestFit="1" customWidth="1"/>
    <col min="29" max="29" width="18.453125" bestFit="1" customWidth="1"/>
    <col min="30" max="30" width="15.08984375" bestFit="1" customWidth="1"/>
    <col min="31" max="31" width="11.26953125" bestFit="1" customWidth="1"/>
    <col min="32" max="32" width="40.81640625" bestFit="1" customWidth="1"/>
    <col min="33" max="33" width="13.7265625" bestFit="1" customWidth="1"/>
    <col min="34" max="34" width="13.90625" bestFit="1" customWidth="1"/>
    <col min="35" max="35" width="15.453125" bestFit="1" customWidth="1"/>
    <col min="36" max="36" width="12.453125" bestFit="1" customWidth="1"/>
    <col min="37" max="37" width="26.1796875" bestFit="1" customWidth="1"/>
    <col min="38" max="38" width="13.7265625" bestFit="1" customWidth="1"/>
    <col min="39" max="39" width="18.08984375" bestFit="1" customWidth="1"/>
    <col min="40" max="40" width="14.08984375" bestFit="1" customWidth="1"/>
    <col min="41" max="41" width="17.26953125" bestFit="1" customWidth="1"/>
    <col min="42" max="42" width="14.7265625" bestFit="1" customWidth="1"/>
    <col min="43" max="43" width="13.36328125" bestFit="1" customWidth="1"/>
    <col min="44" max="44" width="14.26953125" bestFit="1" customWidth="1"/>
    <col min="45" max="45" width="12.36328125" bestFit="1" customWidth="1"/>
    <col min="46" max="46" width="31.1796875" bestFit="1" customWidth="1"/>
    <col min="47" max="47" width="12.08984375" bestFit="1" customWidth="1"/>
    <col min="48" max="48" width="22.1796875" bestFit="1" customWidth="1"/>
    <col min="49" max="49" width="11.90625" bestFit="1" customWidth="1"/>
    <col min="50" max="50" width="12.7265625" bestFit="1" customWidth="1"/>
    <col min="51" max="51" width="18.36328125" bestFit="1" customWidth="1"/>
    <col min="52" max="52" width="16.54296875" bestFit="1" customWidth="1"/>
    <col min="53" max="53" width="28.6328125" bestFit="1" customWidth="1"/>
    <col min="54" max="54" width="16.81640625" bestFit="1" customWidth="1"/>
    <col min="55" max="55" width="31.7265625" bestFit="1" customWidth="1"/>
    <col min="56" max="56" width="25.54296875" bestFit="1" customWidth="1"/>
    <col min="57" max="57" width="28.453125" bestFit="1" customWidth="1"/>
    <col min="58" max="58" width="17.6328125" bestFit="1" customWidth="1"/>
    <col min="59" max="59" width="26.36328125" bestFit="1" customWidth="1"/>
    <col min="60" max="60" width="25.7265625" bestFit="1" customWidth="1"/>
    <col min="61" max="61" width="14.54296875" bestFit="1" customWidth="1"/>
    <col min="62" max="62" width="14.1796875" bestFit="1" customWidth="1"/>
    <col min="63" max="63" width="28.1796875" bestFit="1" customWidth="1"/>
    <col min="64" max="64" width="13" bestFit="1" customWidth="1"/>
    <col min="65" max="65" width="25.6328125" bestFit="1" customWidth="1"/>
    <col min="66" max="66" width="16.1796875" bestFit="1" customWidth="1"/>
    <col min="67" max="67" width="17.90625" bestFit="1" customWidth="1"/>
    <col min="68" max="68" width="12.26953125" bestFit="1" customWidth="1"/>
    <col min="69" max="74" width="6.1796875" bestFit="1" customWidth="1"/>
    <col min="75" max="75" width="15.36328125" bestFit="1" customWidth="1"/>
    <col min="76" max="76" width="13.81640625" bestFit="1" customWidth="1"/>
    <col min="77" max="77" width="15.90625" bestFit="1" customWidth="1"/>
    <col min="78" max="78" width="14.6328125" bestFit="1" customWidth="1"/>
    <col min="79" max="79" width="18.1796875" bestFit="1" customWidth="1"/>
    <col min="80" max="80" width="14.6328125" bestFit="1" customWidth="1"/>
    <col min="81" max="81" width="20.36328125" bestFit="1" customWidth="1"/>
    <col min="82" max="83" width="15" bestFit="1" customWidth="1"/>
    <col min="84" max="84" width="26.36328125" bestFit="1" customWidth="1"/>
    <col min="85" max="85" width="13.36328125" bestFit="1" customWidth="1"/>
    <col min="86" max="86" width="15.36328125" bestFit="1" customWidth="1"/>
    <col min="87" max="87" width="13.81640625" bestFit="1" customWidth="1"/>
    <col min="88" max="88" width="15.90625" bestFit="1" customWidth="1"/>
    <col min="89" max="89" width="14.6328125" bestFit="1" customWidth="1"/>
    <col min="90" max="90" width="18.1796875" bestFit="1" customWidth="1"/>
    <col min="91" max="91" width="14.6328125" bestFit="1" customWidth="1"/>
    <col min="92" max="92" width="20.36328125" bestFit="1" customWidth="1"/>
    <col min="93" max="94" width="15" bestFit="1" customWidth="1"/>
    <col min="95" max="95" width="26.36328125" bestFit="1" customWidth="1"/>
    <col min="96" max="96" width="13.36328125" bestFit="1" customWidth="1"/>
    <col min="97" max="97" width="31" bestFit="1" customWidth="1"/>
    <col min="98" max="98" width="25.6328125" bestFit="1" customWidth="1"/>
    <col min="99" max="99" width="11.453125" bestFit="1" customWidth="1"/>
    <col min="100" max="100" width="18.36328125" bestFit="1" customWidth="1"/>
    <col min="101" max="101" width="36.90625" bestFit="1" customWidth="1"/>
    <col min="102" max="102" width="17.26953125" bestFit="1" customWidth="1"/>
    <col min="103" max="103" width="26.453125" bestFit="1" customWidth="1"/>
    <col min="104" max="104" width="31" bestFit="1" customWidth="1"/>
    <col min="105" max="105" width="19.6328125" bestFit="1" customWidth="1"/>
    <col min="106" max="106" width="20.81640625" bestFit="1" customWidth="1"/>
    <col min="107" max="107" width="22" bestFit="1" customWidth="1"/>
    <col min="108" max="108" width="26" bestFit="1" customWidth="1"/>
    <col min="109" max="109" width="13" bestFit="1" customWidth="1"/>
    <col min="110" max="110" width="13.6328125" bestFit="1" customWidth="1"/>
    <col min="111" max="111" width="28.1796875" bestFit="1" customWidth="1"/>
    <col min="112" max="112" width="20" bestFit="1" customWidth="1"/>
    <col min="113" max="113" width="25.1796875" bestFit="1" customWidth="1"/>
    <col min="114" max="114" width="31.81640625" bestFit="1" customWidth="1"/>
    <col min="115" max="115" width="19.6328125" bestFit="1" customWidth="1"/>
    <col min="116" max="116" width="23" bestFit="1" customWidth="1"/>
    <col min="117" max="117" width="20.81640625" bestFit="1" customWidth="1"/>
  </cols>
  <sheetData>
    <row r="1" spans="1:117" x14ac:dyDescent="0.35">
      <c r="A1" t="s">
        <v>0</v>
      </c>
      <c r="B1" t="s">
        <v>1</v>
      </c>
      <c r="C1" t="s">
        <v>2</v>
      </c>
      <c r="D1" t="s">
        <v>388</v>
      </c>
      <c r="E1" t="s">
        <v>389</v>
      </c>
      <c r="F1" t="s">
        <v>387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406</v>
      </c>
      <c r="X1" t="s">
        <v>407</v>
      </c>
      <c r="Y1" t="s">
        <v>408</v>
      </c>
      <c r="Z1" t="s">
        <v>409</v>
      </c>
      <c r="AA1" t="s">
        <v>410</v>
      </c>
      <c r="AB1" t="s">
        <v>411</v>
      </c>
      <c r="AC1" t="s">
        <v>412</v>
      </c>
      <c r="AD1" t="s">
        <v>413</v>
      </c>
      <c r="AE1" t="s">
        <v>414</v>
      </c>
      <c r="AF1" t="s">
        <v>415</v>
      </c>
      <c r="AG1" t="s">
        <v>416</v>
      </c>
      <c r="AH1" t="s">
        <v>417</v>
      </c>
      <c r="AI1" t="s">
        <v>418</v>
      </c>
      <c r="AJ1" t="s">
        <v>419</v>
      </c>
      <c r="AK1" t="s">
        <v>420</v>
      </c>
      <c r="AL1" t="s">
        <v>421</v>
      </c>
      <c r="AM1" t="s">
        <v>422</v>
      </c>
      <c r="AN1" t="s">
        <v>423</v>
      </c>
      <c r="AO1" t="s">
        <v>424</v>
      </c>
      <c r="AP1" t="s">
        <v>425</v>
      </c>
      <c r="AQ1" t="s">
        <v>426</v>
      </c>
      <c r="AR1" t="s">
        <v>427</v>
      </c>
      <c r="AS1" t="s">
        <v>428</v>
      </c>
      <c r="AT1" t="s">
        <v>429</v>
      </c>
      <c r="AU1" t="s">
        <v>430</v>
      </c>
      <c r="AV1" t="s">
        <v>431</v>
      </c>
      <c r="AW1" t="s">
        <v>432</v>
      </c>
      <c r="AX1" t="s">
        <v>433</v>
      </c>
      <c r="AY1" t="s">
        <v>434</v>
      </c>
      <c r="AZ1" t="s">
        <v>435</v>
      </c>
      <c r="BA1" t="s">
        <v>436</v>
      </c>
      <c r="BB1" t="s">
        <v>437</v>
      </c>
      <c r="BC1" t="s">
        <v>438</v>
      </c>
      <c r="BD1" t="s">
        <v>439</v>
      </c>
      <c r="BE1" t="s">
        <v>440</v>
      </c>
      <c r="BF1" t="s">
        <v>441</v>
      </c>
      <c r="BG1" t="s">
        <v>442</v>
      </c>
      <c r="BH1" t="s">
        <v>443</v>
      </c>
      <c r="BI1" t="s">
        <v>444</v>
      </c>
      <c r="BJ1" t="s">
        <v>445</v>
      </c>
      <c r="BK1" t="s">
        <v>446</v>
      </c>
      <c r="BL1" t="s">
        <v>447</v>
      </c>
      <c r="BM1" t="s">
        <v>448</v>
      </c>
      <c r="BN1" t="s">
        <v>449</v>
      </c>
      <c r="BO1" t="s">
        <v>450</v>
      </c>
      <c r="BP1" t="s">
        <v>451</v>
      </c>
      <c r="BQ1" t="s">
        <v>35</v>
      </c>
      <c r="BR1" t="s">
        <v>36</v>
      </c>
      <c r="BS1" t="s">
        <v>37</v>
      </c>
      <c r="BT1" t="s">
        <v>38</v>
      </c>
      <c r="BU1" t="s">
        <v>39</v>
      </c>
      <c r="BV1" t="s">
        <v>40</v>
      </c>
      <c r="BW1" t="s">
        <v>452</v>
      </c>
      <c r="BX1" t="s">
        <v>453</v>
      </c>
      <c r="BY1" t="s">
        <v>454</v>
      </c>
      <c r="BZ1" t="s">
        <v>455</v>
      </c>
      <c r="CA1" t="s">
        <v>456</v>
      </c>
      <c r="CB1" t="s">
        <v>457</v>
      </c>
      <c r="CC1" t="s">
        <v>458</v>
      </c>
      <c r="CD1" t="s">
        <v>459</v>
      </c>
      <c r="CE1" t="s">
        <v>460</v>
      </c>
      <c r="CF1" t="s">
        <v>461</v>
      </c>
      <c r="CG1" t="s">
        <v>462</v>
      </c>
      <c r="CH1" t="s">
        <v>463</v>
      </c>
      <c r="CI1" t="s">
        <v>464</v>
      </c>
      <c r="CJ1" t="s">
        <v>465</v>
      </c>
      <c r="CK1" t="s">
        <v>466</v>
      </c>
      <c r="CL1" t="s">
        <v>467</v>
      </c>
      <c r="CM1" t="s">
        <v>468</v>
      </c>
      <c r="CN1" t="s">
        <v>469</v>
      </c>
      <c r="CO1" t="s">
        <v>470</v>
      </c>
      <c r="CP1" t="s">
        <v>471</v>
      </c>
      <c r="CQ1" t="s">
        <v>472</v>
      </c>
      <c r="CR1" t="s">
        <v>473</v>
      </c>
      <c r="CS1" t="s">
        <v>474</v>
      </c>
      <c r="CT1" t="s">
        <v>475</v>
      </c>
      <c r="CU1" t="s">
        <v>476</v>
      </c>
      <c r="CV1" t="s">
        <v>477</v>
      </c>
      <c r="CW1" t="s">
        <v>478</v>
      </c>
      <c r="CX1" t="s">
        <v>479</v>
      </c>
      <c r="CY1" t="s">
        <v>480</v>
      </c>
      <c r="CZ1" t="s">
        <v>481</v>
      </c>
      <c r="DA1" t="s">
        <v>482</v>
      </c>
      <c r="DB1" t="s">
        <v>483</v>
      </c>
      <c r="DC1" t="s">
        <v>484</v>
      </c>
      <c r="DD1" t="s">
        <v>485</v>
      </c>
      <c r="DE1" t="s">
        <v>486</v>
      </c>
      <c r="DF1" t="s">
        <v>487</v>
      </c>
      <c r="DG1" t="s">
        <v>488</v>
      </c>
      <c r="DH1" t="s">
        <v>489</v>
      </c>
      <c r="DI1" t="s">
        <v>490</v>
      </c>
      <c r="DJ1" t="s">
        <v>491</v>
      </c>
      <c r="DK1" t="s">
        <v>492</v>
      </c>
      <c r="DL1" t="s">
        <v>493</v>
      </c>
      <c r="DM1" t="s">
        <v>494</v>
      </c>
    </row>
    <row r="2" spans="1:117" x14ac:dyDescent="0.35">
      <c r="A2" t="s">
        <v>59</v>
      </c>
      <c r="B2">
        <v>42.675292970000001</v>
      </c>
      <c r="C2">
        <v>-82.838500980000006</v>
      </c>
      <c r="D2">
        <v>1</v>
      </c>
      <c r="E2">
        <v>5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2</v>
      </c>
      <c r="O2">
        <v>2</v>
      </c>
      <c r="P2">
        <v>2</v>
      </c>
      <c r="Q2">
        <v>2</v>
      </c>
      <c r="R2">
        <v>5</v>
      </c>
      <c r="S2">
        <v>3</v>
      </c>
      <c r="T2">
        <v>4</v>
      </c>
      <c r="U2">
        <v>3</v>
      </c>
      <c r="V2">
        <v>2</v>
      </c>
      <c r="W2">
        <v>2</v>
      </c>
      <c r="X2">
        <v>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4</v>
      </c>
      <c r="AZ2">
        <v>4</v>
      </c>
      <c r="BA2">
        <v>3</v>
      </c>
      <c r="BB2">
        <v>5</v>
      </c>
      <c r="BC2">
        <v>5</v>
      </c>
      <c r="BD2">
        <v>4</v>
      </c>
      <c r="BE2">
        <v>5</v>
      </c>
      <c r="BF2">
        <v>4</v>
      </c>
      <c r="BG2">
        <v>4</v>
      </c>
      <c r="BH2">
        <v>5</v>
      </c>
      <c r="BI2">
        <v>5</v>
      </c>
      <c r="BJ2">
        <v>4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1</v>
      </c>
      <c r="BX2">
        <v>1</v>
      </c>
      <c r="BY2">
        <v>1</v>
      </c>
      <c r="BZ2">
        <v>1</v>
      </c>
      <c r="CA2">
        <v>0</v>
      </c>
      <c r="CB2">
        <v>1</v>
      </c>
      <c r="CC2">
        <v>1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</row>
    <row r="3" spans="1:117" x14ac:dyDescent="0.35">
      <c r="A3" t="s">
        <v>61</v>
      </c>
      <c r="B3">
        <v>33.029403690000002</v>
      </c>
      <c r="C3">
        <v>-97.068702700000003</v>
      </c>
      <c r="D3">
        <v>0</v>
      </c>
      <c r="E3">
        <v>6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3</v>
      </c>
      <c r="O3">
        <v>3</v>
      </c>
      <c r="P3">
        <v>2</v>
      </c>
      <c r="Q3">
        <v>1</v>
      </c>
      <c r="R3">
        <v>4</v>
      </c>
      <c r="S3">
        <v>3</v>
      </c>
      <c r="T3">
        <v>5</v>
      </c>
      <c r="U3">
        <v>3</v>
      </c>
      <c r="V3">
        <v>2</v>
      </c>
      <c r="W3">
        <v>2</v>
      </c>
      <c r="X3">
        <v>5</v>
      </c>
      <c r="Y3">
        <v>1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v>1</v>
      </c>
      <c r="AW3">
        <v>0</v>
      </c>
      <c r="AX3">
        <v>0</v>
      </c>
      <c r="AY3">
        <v>3</v>
      </c>
      <c r="AZ3">
        <v>2</v>
      </c>
      <c r="BA3">
        <v>1</v>
      </c>
      <c r="BB3">
        <v>1</v>
      </c>
      <c r="BC3">
        <v>4</v>
      </c>
      <c r="BD3">
        <v>1</v>
      </c>
      <c r="BE3">
        <v>5</v>
      </c>
      <c r="BF3">
        <v>1</v>
      </c>
      <c r="BG3">
        <v>3</v>
      </c>
      <c r="BH3">
        <v>5</v>
      </c>
      <c r="BI3">
        <v>5</v>
      </c>
      <c r="BJ3">
        <v>3</v>
      </c>
      <c r="BK3">
        <v>1</v>
      </c>
      <c r="BL3">
        <v>1</v>
      </c>
      <c r="BM3">
        <v>0</v>
      </c>
      <c r="BN3">
        <v>1</v>
      </c>
      <c r="BO3">
        <v>1</v>
      </c>
      <c r="BP3">
        <v>0</v>
      </c>
      <c r="BQ3">
        <v>4</v>
      </c>
      <c r="BR3">
        <v>3</v>
      </c>
      <c r="BS3">
        <v>2</v>
      </c>
      <c r="BT3">
        <v>5</v>
      </c>
      <c r="BU3">
        <v>3</v>
      </c>
      <c r="BV3">
        <v>3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</row>
    <row r="4" spans="1:117" x14ac:dyDescent="0.35">
      <c r="A4" t="s">
        <v>66</v>
      </c>
      <c r="B4">
        <v>39.988296509999998</v>
      </c>
      <c r="C4">
        <v>-75.220802309999996</v>
      </c>
      <c r="D4">
        <v>1</v>
      </c>
      <c r="E4">
        <v>4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3</v>
      </c>
      <c r="P4">
        <v>4</v>
      </c>
      <c r="Q4">
        <v>3</v>
      </c>
      <c r="R4">
        <v>3</v>
      </c>
      <c r="S4">
        <v>3</v>
      </c>
      <c r="T4">
        <v>2</v>
      </c>
      <c r="U4">
        <v>3</v>
      </c>
      <c r="V4">
        <v>4</v>
      </c>
      <c r="W4">
        <v>4</v>
      </c>
      <c r="X4">
        <v>5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1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2</v>
      </c>
      <c r="AZ4">
        <v>3</v>
      </c>
      <c r="BA4">
        <v>2</v>
      </c>
      <c r="BB4">
        <v>3</v>
      </c>
      <c r="BC4">
        <v>2</v>
      </c>
      <c r="BD4">
        <v>3</v>
      </c>
      <c r="BE4">
        <v>2</v>
      </c>
      <c r="BF4">
        <v>3</v>
      </c>
      <c r="BG4">
        <v>2</v>
      </c>
      <c r="BH4">
        <v>3</v>
      </c>
      <c r="BI4">
        <v>2</v>
      </c>
      <c r="BJ4">
        <v>3</v>
      </c>
      <c r="BK4">
        <v>1</v>
      </c>
      <c r="BL4">
        <v>0</v>
      </c>
      <c r="BM4">
        <v>1</v>
      </c>
      <c r="BN4">
        <v>1</v>
      </c>
      <c r="BO4">
        <v>1</v>
      </c>
      <c r="BP4">
        <v>0</v>
      </c>
      <c r="BQ4">
        <v>4</v>
      </c>
      <c r="BR4">
        <v>4</v>
      </c>
      <c r="BS4">
        <v>5</v>
      </c>
      <c r="BT4">
        <v>3</v>
      </c>
      <c r="BU4">
        <v>4</v>
      </c>
      <c r="BV4">
        <v>3</v>
      </c>
      <c r="BW4">
        <v>0</v>
      </c>
      <c r="BX4">
        <v>1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1</v>
      </c>
      <c r="CL4">
        <v>1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1</v>
      </c>
      <c r="CT4">
        <v>4</v>
      </c>
      <c r="CU4">
        <v>2</v>
      </c>
      <c r="CV4">
        <v>3</v>
      </c>
      <c r="CW4">
        <v>1</v>
      </c>
      <c r="CX4">
        <v>1</v>
      </c>
      <c r="CY4">
        <v>2</v>
      </c>
      <c r="CZ4">
        <v>0</v>
      </c>
      <c r="DA4">
        <v>0</v>
      </c>
      <c r="DB4">
        <v>2</v>
      </c>
      <c r="DC4">
        <v>2</v>
      </c>
      <c r="DD4">
        <v>1</v>
      </c>
      <c r="DE4">
        <v>2</v>
      </c>
      <c r="DF4">
        <v>1</v>
      </c>
      <c r="DG4">
        <v>2</v>
      </c>
      <c r="DH4">
        <v>0</v>
      </c>
      <c r="DI4">
        <v>0</v>
      </c>
      <c r="DJ4">
        <v>1</v>
      </c>
      <c r="DK4">
        <v>1</v>
      </c>
      <c r="DL4">
        <v>0</v>
      </c>
      <c r="DM4">
        <v>0</v>
      </c>
    </row>
    <row r="5" spans="1:117" x14ac:dyDescent="0.35">
      <c r="A5" t="s">
        <v>70</v>
      </c>
      <c r="B5">
        <v>40.232101440000001</v>
      </c>
      <c r="C5">
        <v>-74.298599240000001</v>
      </c>
      <c r="D5">
        <v>1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</row>
    <row r="6" spans="1:117" x14ac:dyDescent="0.35">
      <c r="A6" t="s">
        <v>71</v>
      </c>
      <c r="B6">
        <v>38.359802250000001</v>
      </c>
      <c r="C6">
        <v>-81.536598209999994</v>
      </c>
      <c r="D6">
        <v>0</v>
      </c>
      <c r="E6">
        <v>5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3</v>
      </c>
      <c r="O6">
        <v>4</v>
      </c>
      <c r="P6">
        <v>1</v>
      </c>
      <c r="Q6">
        <v>1</v>
      </c>
      <c r="R6">
        <v>3</v>
      </c>
      <c r="S6">
        <v>2</v>
      </c>
      <c r="T6">
        <v>2</v>
      </c>
      <c r="U6">
        <v>5</v>
      </c>
      <c r="V6">
        <v>3</v>
      </c>
      <c r="W6">
        <v>4</v>
      </c>
      <c r="X6">
        <v>5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5</v>
      </c>
      <c r="BR6">
        <v>5</v>
      </c>
      <c r="BS6">
        <v>1</v>
      </c>
      <c r="BT6">
        <v>5</v>
      </c>
      <c r="BU6">
        <v>1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</row>
    <row r="7" spans="1:117" x14ac:dyDescent="0.35">
      <c r="A7" t="s">
        <v>72</v>
      </c>
      <c r="B7">
        <v>39.192306520000002</v>
      </c>
      <c r="C7">
        <v>-86.020698550000006</v>
      </c>
      <c r="D7">
        <v>1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5</v>
      </c>
      <c r="O7">
        <v>4</v>
      </c>
      <c r="P7">
        <v>3</v>
      </c>
      <c r="Q7">
        <v>4</v>
      </c>
      <c r="R7">
        <v>4</v>
      </c>
      <c r="S7">
        <v>4</v>
      </c>
      <c r="T7">
        <v>5</v>
      </c>
      <c r="U7">
        <v>4</v>
      </c>
      <c r="V7">
        <v>4</v>
      </c>
      <c r="W7">
        <v>3</v>
      </c>
      <c r="X7">
        <v>4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2</v>
      </c>
      <c r="BA7">
        <v>3</v>
      </c>
      <c r="BB7">
        <v>4</v>
      </c>
      <c r="BC7">
        <v>4</v>
      </c>
      <c r="BD7">
        <v>3</v>
      </c>
      <c r="BE7">
        <v>2</v>
      </c>
      <c r="BF7">
        <v>1</v>
      </c>
      <c r="BG7">
        <v>2</v>
      </c>
      <c r="BH7">
        <v>3</v>
      </c>
      <c r="BI7">
        <v>2</v>
      </c>
      <c r="BJ7">
        <v>2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5</v>
      </c>
      <c r="BR7">
        <v>4</v>
      </c>
      <c r="BS7">
        <v>3</v>
      </c>
      <c r="BT7">
        <v>4</v>
      </c>
      <c r="BU7">
        <v>5</v>
      </c>
      <c r="BV7">
        <v>4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1</v>
      </c>
      <c r="CU7">
        <v>1</v>
      </c>
      <c r="CV7">
        <v>2</v>
      </c>
      <c r="CW7">
        <v>2</v>
      </c>
      <c r="CX7">
        <v>2</v>
      </c>
      <c r="CY7">
        <v>3</v>
      </c>
      <c r="CZ7">
        <v>3</v>
      </c>
      <c r="DA7">
        <v>4</v>
      </c>
      <c r="DB7">
        <v>3</v>
      </c>
      <c r="DC7">
        <v>3</v>
      </c>
      <c r="DD7">
        <v>2</v>
      </c>
      <c r="DE7">
        <v>1</v>
      </c>
      <c r="DF7">
        <v>2</v>
      </c>
      <c r="DG7">
        <v>2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</row>
    <row r="8" spans="1:117" x14ac:dyDescent="0.35">
      <c r="A8" t="s">
        <v>73</v>
      </c>
      <c r="B8">
        <v>32.939895630000002</v>
      </c>
      <c r="C8">
        <v>-102.4961014</v>
      </c>
      <c r="D8">
        <v>1</v>
      </c>
      <c r="E8">
        <v>6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3</v>
      </c>
      <c r="O8">
        <v>1</v>
      </c>
      <c r="P8">
        <v>3</v>
      </c>
      <c r="Q8">
        <v>4</v>
      </c>
      <c r="R8">
        <v>4</v>
      </c>
      <c r="S8">
        <v>1</v>
      </c>
      <c r="T8">
        <v>3</v>
      </c>
      <c r="U8">
        <v>2</v>
      </c>
      <c r="V8">
        <v>1</v>
      </c>
      <c r="W8">
        <v>2</v>
      </c>
      <c r="X8">
        <v>5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3</v>
      </c>
      <c r="AZ8">
        <v>2</v>
      </c>
      <c r="BA8">
        <v>2</v>
      </c>
      <c r="BB8">
        <v>3</v>
      </c>
      <c r="BC8">
        <v>4</v>
      </c>
      <c r="BD8">
        <v>4</v>
      </c>
      <c r="BE8">
        <v>3</v>
      </c>
      <c r="BF8">
        <v>2</v>
      </c>
      <c r="BG8">
        <v>3</v>
      </c>
      <c r="BH8">
        <v>5</v>
      </c>
      <c r="BI8">
        <v>5</v>
      </c>
      <c r="BJ8">
        <v>3</v>
      </c>
      <c r="BK8">
        <v>0</v>
      </c>
      <c r="BL8">
        <v>0</v>
      </c>
      <c r="BM8">
        <v>1</v>
      </c>
      <c r="BN8">
        <v>0</v>
      </c>
      <c r="BO8">
        <v>1</v>
      </c>
      <c r="BP8">
        <v>0</v>
      </c>
      <c r="BQ8">
        <v>4</v>
      </c>
      <c r="BR8">
        <v>4</v>
      </c>
      <c r="BS8">
        <v>5</v>
      </c>
      <c r="BT8">
        <v>3</v>
      </c>
      <c r="BU8">
        <v>3</v>
      </c>
      <c r="BV8">
        <v>2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3</v>
      </c>
      <c r="CU8">
        <v>2</v>
      </c>
      <c r="CV8">
        <v>3</v>
      </c>
      <c r="CW8">
        <v>5</v>
      </c>
      <c r="CX8">
        <v>5</v>
      </c>
      <c r="CY8">
        <v>4</v>
      </c>
      <c r="CZ8">
        <v>4</v>
      </c>
      <c r="DA8">
        <v>4</v>
      </c>
      <c r="DB8">
        <v>5</v>
      </c>
      <c r="DC8">
        <v>3</v>
      </c>
      <c r="DD8">
        <v>5</v>
      </c>
      <c r="DE8">
        <v>5</v>
      </c>
      <c r="DF8">
        <v>2</v>
      </c>
      <c r="DG8">
        <v>4</v>
      </c>
      <c r="DH8">
        <v>0</v>
      </c>
      <c r="DI8">
        <v>0</v>
      </c>
      <c r="DJ8">
        <v>1</v>
      </c>
      <c r="DK8">
        <v>1</v>
      </c>
      <c r="DL8">
        <v>1</v>
      </c>
      <c r="DM8">
        <v>0</v>
      </c>
    </row>
    <row r="9" spans="1:117" x14ac:dyDescent="0.35">
      <c r="A9" t="s">
        <v>78</v>
      </c>
      <c r="B9">
        <v>34.202301030000001</v>
      </c>
      <c r="C9">
        <v>-118.4468002</v>
      </c>
      <c r="D9">
        <v>0</v>
      </c>
      <c r="E9">
        <v>6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4</v>
      </c>
      <c r="O9">
        <v>1</v>
      </c>
      <c r="P9">
        <v>1</v>
      </c>
      <c r="Q9">
        <v>1</v>
      </c>
      <c r="R9">
        <v>1</v>
      </c>
      <c r="S9">
        <v>1</v>
      </c>
      <c r="T9">
        <v>5</v>
      </c>
      <c r="U9">
        <v>5</v>
      </c>
      <c r="V9">
        <v>1</v>
      </c>
      <c r="W9">
        <v>1</v>
      </c>
      <c r="X9">
        <v>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0</v>
      </c>
      <c r="AY9">
        <v>3</v>
      </c>
      <c r="AZ9">
        <v>3</v>
      </c>
      <c r="BA9">
        <v>2</v>
      </c>
      <c r="BB9">
        <v>1</v>
      </c>
      <c r="BC9">
        <v>3</v>
      </c>
      <c r="BD9">
        <v>1</v>
      </c>
      <c r="BE9">
        <v>5</v>
      </c>
      <c r="BF9">
        <v>2</v>
      </c>
      <c r="BG9">
        <v>3</v>
      </c>
      <c r="BH9">
        <v>5</v>
      </c>
      <c r="BI9">
        <v>5</v>
      </c>
      <c r="BJ9">
        <v>5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4</v>
      </c>
      <c r="BR9">
        <v>3</v>
      </c>
      <c r="BS9">
        <v>1</v>
      </c>
      <c r="BT9">
        <v>5</v>
      </c>
      <c r="BU9">
        <v>1</v>
      </c>
      <c r="BV9">
        <v>5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</row>
    <row r="10" spans="1:117" x14ac:dyDescent="0.35">
      <c r="A10" t="s">
        <v>81</v>
      </c>
      <c r="B10">
        <v>32.779098509999997</v>
      </c>
      <c r="C10">
        <v>-96.802803040000001</v>
      </c>
      <c r="D10">
        <v>1</v>
      </c>
      <c r="E10">
        <v>4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3</v>
      </c>
      <c r="O10">
        <v>3</v>
      </c>
      <c r="P10">
        <v>4</v>
      </c>
      <c r="Q10">
        <v>4</v>
      </c>
      <c r="R10">
        <v>4</v>
      </c>
      <c r="S10">
        <v>4</v>
      </c>
      <c r="T10">
        <v>4</v>
      </c>
      <c r="U10">
        <v>3</v>
      </c>
      <c r="V10">
        <v>3</v>
      </c>
      <c r="W10">
        <v>3</v>
      </c>
      <c r="X10">
        <v>4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2</v>
      </c>
      <c r="BA10">
        <v>1</v>
      </c>
      <c r="BB10">
        <v>2</v>
      </c>
      <c r="BC10">
        <v>1</v>
      </c>
      <c r="BD10">
        <v>2</v>
      </c>
      <c r="BE10">
        <v>1</v>
      </c>
      <c r="BF10">
        <v>2</v>
      </c>
      <c r="BG10">
        <v>1</v>
      </c>
      <c r="BH10">
        <v>2</v>
      </c>
      <c r="BI10">
        <v>1</v>
      </c>
      <c r="BJ10">
        <v>2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3</v>
      </c>
      <c r="BR10">
        <v>4</v>
      </c>
      <c r="BS10">
        <v>3</v>
      </c>
      <c r="BT10">
        <v>4</v>
      </c>
      <c r="BU10">
        <v>3</v>
      </c>
      <c r="BV10">
        <v>4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1</v>
      </c>
      <c r="CV10">
        <v>2</v>
      </c>
      <c r="CW10">
        <v>1</v>
      </c>
      <c r="CX10">
        <v>2</v>
      </c>
      <c r="CY10">
        <v>1</v>
      </c>
      <c r="CZ10">
        <v>2</v>
      </c>
      <c r="DA10">
        <v>1</v>
      </c>
      <c r="DB10">
        <v>2</v>
      </c>
      <c r="DC10">
        <v>1</v>
      </c>
      <c r="DD10">
        <v>2</v>
      </c>
      <c r="DE10">
        <v>1</v>
      </c>
      <c r="DF10">
        <v>2</v>
      </c>
      <c r="DG10">
        <v>2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</row>
    <row r="11" spans="1:117" x14ac:dyDescent="0.35">
      <c r="A11" t="s">
        <v>85</v>
      </c>
      <c r="B11">
        <v>39.772003169999998</v>
      </c>
      <c r="C11">
        <v>-89.685897830000002</v>
      </c>
      <c r="D11">
        <v>0</v>
      </c>
      <c r="E11">
        <v>6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4</v>
      </c>
      <c r="U11">
        <v>4</v>
      </c>
      <c r="V11">
        <v>1</v>
      </c>
      <c r="W11">
        <v>1</v>
      </c>
      <c r="X11">
        <v>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4</v>
      </c>
      <c r="BR11">
        <v>3</v>
      </c>
      <c r="BS11">
        <v>3</v>
      </c>
      <c r="BT11">
        <v>5</v>
      </c>
      <c r="BU11">
        <v>3</v>
      </c>
      <c r="BV11">
        <v>3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4</v>
      </c>
      <c r="CU11">
        <v>5</v>
      </c>
      <c r="CV11">
        <v>5</v>
      </c>
      <c r="CW11">
        <v>5</v>
      </c>
      <c r="CX11">
        <v>5</v>
      </c>
      <c r="CY11">
        <v>5</v>
      </c>
      <c r="CZ11">
        <v>5</v>
      </c>
      <c r="DA11">
        <v>5</v>
      </c>
      <c r="DB11">
        <v>5</v>
      </c>
      <c r="DC11">
        <v>5</v>
      </c>
      <c r="DD11">
        <v>5</v>
      </c>
      <c r="DE11">
        <v>5</v>
      </c>
      <c r="DF11">
        <v>5</v>
      </c>
      <c r="DG11">
        <v>5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</row>
    <row r="12" spans="1:117" x14ac:dyDescent="0.35">
      <c r="A12" t="s">
        <v>87</v>
      </c>
      <c r="B12">
        <v>44.649703979999998</v>
      </c>
      <c r="C12">
        <v>-93.242698669999996</v>
      </c>
      <c r="D12">
        <v>0</v>
      </c>
      <c r="E12">
        <v>5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2</v>
      </c>
      <c r="O12">
        <v>3</v>
      </c>
      <c r="P12">
        <v>2</v>
      </c>
      <c r="Q12">
        <v>2</v>
      </c>
      <c r="R12">
        <v>2</v>
      </c>
      <c r="S12">
        <v>4</v>
      </c>
      <c r="T12">
        <v>4</v>
      </c>
      <c r="U12">
        <v>3</v>
      </c>
      <c r="V12">
        <v>2</v>
      </c>
      <c r="W12">
        <v>4</v>
      </c>
      <c r="X12">
        <v>4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2</v>
      </c>
      <c r="AZ12">
        <v>3</v>
      </c>
      <c r="BA12">
        <v>2</v>
      </c>
      <c r="BB12">
        <v>3</v>
      </c>
      <c r="BC12">
        <v>5</v>
      </c>
      <c r="BD12">
        <v>2</v>
      </c>
      <c r="BE12">
        <v>5</v>
      </c>
      <c r="BF12">
        <v>3</v>
      </c>
      <c r="BG12">
        <v>2</v>
      </c>
      <c r="BH12">
        <v>2</v>
      </c>
      <c r="BI12">
        <v>4</v>
      </c>
      <c r="BJ12">
        <v>3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4</v>
      </c>
      <c r="BR12">
        <v>3</v>
      </c>
      <c r="BS12">
        <v>2</v>
      </c>
      <c r="BT12">
        <v>5</v>
      </c>
      <c r="BU12">
        <v>2</v>
      </c>
      <c r="BV12">
        <v>4</v>
      </c>
      <c r="BW12">
        <v>1</v>
      </c>
      <c r="BX12">
        <v>1</v>
      </c>
      <c r="BY12">
        <v>1</v>
      </c>
      <c r="BZ12">
        <v>1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</row>
    <row r="13" spans="1:117" x14ac:dyDescent="0.35">
      <c r="A13" t="s">
        <v>89</v>
      </c>
      <c r="B13">
        <v>41.391693119999999</v>
      </c>
      <c r="C13">
        <v>-81.641700740000005</v>
      </c>
      <c r="D13">
        <v>0</v>
      </c>
      <c r="E13">
        <v>5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4</v>
      </c>
      <c r="O13">
        <v>5</v>
      </c>
      <c r="P13">
        <v>3</v>
      </c>
      <c r="Q13">
        <v>3</v>
      </c>
      <c r="R13">
        <v>5</v>
      </c>
      <c r="S13">
        <v>5</v>
      </c>
      <c r="T13">
        <v>3</v>
      </c>
      <c r="U13">
        <v>5</v>
      </c>
      <c r="V13">
        <v>4</v>
      </c>
      <c r="W13">
        <v>3</v>
      </c>
      <c r="X13">
        <v>4</v>
      </c>
      <c r="Y13">
        <v>1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5</v>
      </c>
      <c r="AZ13">
        <v>1</v>
      </c>
      <c r="BA13">
        <v>1</v>
      </c>
      <c r="BB13">
        <v>1</v>
      </c>
      <c r="BC13">
        <v>5</v>
      </c>
      <c r="BD13">
        <v>1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5</v>
      </c>
      <c r="BR13">
        <v>1</v>
      </c>
      <c r="BS13">
        <v>1</v>
      </c>
      <c r="BT13">
        <v>5</v>
      </c>
      <c r="BU13">
        <v>1</v>
      </c>
      <c r="BV13">
        <v>5</v>
      </c>
      <c r="BW13">
        <v>1</v>
      </c>
      <c r="BX13">
        <v>1</v>
      </c>
      <c r="BY13">
        <v>1</v>
      </c>
      <c r="BZ13">
        <v>1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</row>
    <row r="14" spans="1:117" x14ac:dyDescent="0.35">
      <c r="A14" t="s">
        <v>90</v>
      </c>
      <c r="B14">
        <v>46.815902710000003</v>
      </c>
      <c r="C14">
        <v>-100.70610050000001</v>
      </c>
      <c r="D14">
        <v>1</v>
      </c>
      <c r="E14">
        <v>6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5</v>
      </c>
      <c r="O14">
        <v>5</v>
      </c>
      <c r="P14">
        <v>3</v>
      </c>
      <c r="Q14">
        <v>5</v>
      </c>
      <c r="R14">
        <v>5</v>
      </c>
      <c r="S14">
        <v>1</v>
      </c>
      <c r="T14">
        <v>1</v>
      </c>
      <c r="U14">
        <v>1</v>
      </c>
      <c r="V14">
        <v>3</v>
      </c>
      <c r="W14">
        <v>5</v>
      </c>
      <c r="X14">
        <v>5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5</v>
      </c>
      <c r="AZ14">
        <v>1</v>
      </c>
      <c r="BA14">
        <v>1</v>
      </c>
      <c r="BB14">
        <v>3</v>
      </c>
      <c r="BC14">
        <v>5</v>
      </c>
      <c r="BD14">
        <v>1</v>
      </c>
      <c r="BE14">
        <v>4</v>
      </c>
      <c r="BF14">
        <v>1</v>
      </c>
      <c r="BG14">
        <v>3</v>
      </c>
      <c r="BH14">
        <v>5</v>
      </c>
      <c r="BI14">
        <v>5</v>
      </c>
      <c r="BJ14">
        <v>2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3</v>
      </c>
      <c r="BW14">
        <v>1</v>
      </c>
      <c r="BX14">
        <v>1</v>
      </c>
      <c r="BY14">
        <v>1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</row>
    <row r="15" spans="1:117" x14ac:dyDescent="0.35">
      <c r="A15" t="s">
        <v>93</v>
      </c>
      <c r="B15">
        <v>47.817306520000002</v>
      </c>
      <c r="C15">
        <v>-122.530304</v>
      </c>
      <c r="D15">
        <v>0</v>
      </c>
      <c r="E15">
        <v>5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4</v>
      </c>
      <c r="O15">
        <v>4</v>
      </c>
      <c r="P15">
        <v>2</v>
      </c>
      <c r="Q15">
        <v>2</v>
      </c>
      <c r="R15">
        <v>3</v>
      </c>
      <c r="S15">
        <v>2</v>
      </c>
      <c r="T15">
        <v>4</v>
      </c>
      <c r="U15">
        <v>4</v>
      </c>
      <c r="V15">
        <v>4</v>
      </c>
      <c r="W15">
        <v>4</v>
      </c>
      <c r="X15">
        <v>3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2</v>
      </c>
      <c r="AZ15">
        <v>4</v>
      </c>
      <c r="BA15">
        <v>3</v>
      </c>
      <c r="BB15">
        <v>3</v>
      </c>
      <c r="BC15">
        <v>5</v>
      </c>
      <c r="BD15">
        <v>3</v>
      </c>
      <c r="BE15">
        <v>4</v>
      </c>
      <c r="BF15">
        <v>4</v>
      </c>
      <c r="BG15">
        <v>4</v>
      </c>
      <c r="BH15">
        <v>5</v>
      </c>
      <c r="BI15">
        <v>5</v>
      </c>
      <c r="BJ15">
        <v>3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4</v>
      </c>
      <c r="BR15">
        <v>3</v>
      </c>
      <c r="BS15">
        <v>2</v>
      </c>
      <c r="BT15">
        <v>5</v>
      </c>
      <c r="BU15">
        <v>2</v>
      </c>
      <c r="BV15">
        <v>4</v>
      </c>
      <c r="BW15">
        <v>1</v>
      </c>
      <c r="BX15">
        <v>1</v>
      </c>
      <c r="BY15">
        <v>1</v>
      </c>
      <c r="BZ15">
        <v>1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</row>
    <row r="16" spans="1:117" x14ac:dyDescent="0.35">
      <c r="A16" t="s">
        <v>95</v>
      </c>
      <c r="B16">
        <v>42.91560364</v>
      </c>
      <c r="C16">
        <v>-85.846397400000001</v>
      </c>
      <c r="D16">
        <v>1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2</v>
      </c>
      <c r="O16">
        <v>2</v>
      </c>
      <c r="P16">
        <v>2</v>
      </c>
      <c r="Q16">
        <v>5</v>
      </c>
      <c r="R16">
        <v>5</v>
      </c>
      <c r="S16">
        <v>5</v>
      </c>
      <c r="T16">
        <v>5</v>
      </c>
      <c r="U16">
        <v>3</v>
      </c>
      <c r="V16">
        <v>1</v>
      </c>
      <c r="W16">
        <v>5</v>
      </c>
      <c r="X16">
        <v>3</v>
      </c>
      <c r="Y16">
        <v>1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3</v>
      </c>
      <c r="BA16">
        <v>3</v>
      </c>
      <c r="BB16">
        <v>2</v>
      </c>
      <c r="BC16">
        <v>3</v>
      </c>
      <c r="BD16">
        <v>3</v>
      </c>
      <c r="BE16">
        <v>3</v>
      </c>
      <c r="BF16">
        <v>2</v>
      </c>
      <c r="BG16">
        <v>3</v>
      </c>
      <c r="BH16">
        <v>2</v>
      </c>
      <c r="BI16">
        <v>3</v>
      </c>
      <c r="BJ16">
        <v>2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2</v>
      </c>
      <c r="BS16">
        <v>3</v>
      </c>
      <c r="BT16">
        <v>1</v>
      </c>
      <c r="BU16">
        <v>1</v>
      </c>
      <c r="BV16">
        <v>2</v>
      </c>
      <c r="BW16">
        <v>1</v>
      </c>
      <c r="BX16">
        <v>1</v>
      </c>
      <c r="BY16">
        <v>1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4</v>
      </c>
      <c r="CU16">
        <v>3</v>
      </c>
      <c r="CV16">
        <v>3</v>
      </c>
      <c r="CW16">
        <v>3</v>
      </c>
      <c r="CX16">
        <v>3</v>
      </c>
      <c r="CY16">
        <v>2</v>
      </c>
      <c r="CZ16">
        <v>3</v>
      </c>
      <c r="DA16">
        <v>2</v>
      </c>
      <c r="DB16">
        <v>3</v>
      </c>
      <c r="DC16">
        <v>2</v>
      </c>
      <c r="DD16">
        <v>3</v>
      </c>
      <c r="DE16">
        <v>3</v>
      </c>
      <c r="DF16">
        <v>3</v>
      </c>
      <c r="DG16">
        <v>3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</row>
    <row r="17" spans="1:117" x14ac:dyDescent="0.35">
      <c r="A17" t="s">
        <v>97</v>
      </c>
      <c r="B17">
        <v>40.711105349999997</v>
      </c>
      <c r="C17">
        <v>-73.94689941</v>
      </c>
      <c r="D17">
        <v>1</v>
      </c>
      <c r="E17">
        <v>6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5</v>
      </c>
      <c r="O17">
        <v>3</v>
      </c>
      <c r="P17">
        <v>4</v>
      </c>
      <c r="Q17">
        <v>5</v>
      </c>
      <c r="R17">
        <v>5</v>
      </c>
      <c r="S17">
        <v>4</v>
      </c>
      <c r="T17">
        <v>5</v>
      </c>
      <c r="U17">
        <v>5</v>
      </c>
      <c r="V17">
        <v>5</v>
      </c>
      <c r="W17">
        <v>5</v>
      </c>
      <c r="X17">
        <v>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1</v>
      </c>
      <c r="BA17">
        <v>2</v>
      </c>
      <c r="BB17">
        <v>1</v>
      </c>
      <c r="BC17">
        <v>1</v>
      </c>
      <c r="BD17">
        <v>2</v>
      </c>
      <c r="BE17">
        <v>1</v>
      </c>
      <c r="BG17">
        <v>1</v>
      </c>
      <c r="BH17">
        <v>3</v>
      </c>
      <c r="BI17">
        <v>3</v>
      </c>
      <c r="BJ17">
        <v>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5</v>
      </c>
      <c r="BR17">
        <v>1</v>
      </c>
      <c r="BS17">
        <v>1</v>
      </c>
      <c r="BT17">
        <v>5</v>
      </c>
      <c r="BU17">
        <v>1</v>
      </c>
      <c r="BV17">
        <v>5</v>
      </c>
      <c r="BW17">
        <v>1</v>
      </c>
      <c r="BX17">
        <v>1</v>
      </c>
      <c r="BY17">
        <v>1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</row>
    <row r="18" spans="1:117" x14ac:dyDescent="0.35">
      <c r="A18" t="s">
        <v>99</v>
      </c>
      <c r="B18">
        <v>33.486801149999998</v>
      </c>
      <c r="C18">
        <v>-112.2550964</v>
      </c>
      <c r="D18">
        <v>0</v>
      </c>
      <c r="E18">
        <v>6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2</v>
      </c>
      <c r="O18">
        <v>4</v>
      </c>
      <c r="P18">
        <v>1</v>
      </c>
      <c r="Q18">
        <v>1</v>
      </c>
      <c r="R18">
        <v>3</v>
      </c>
      <c r="S18">
        <v>1</v>
      </c>
      <c r="T18">
        <v>4</v>
      </c>
      <c r="U18">
        <v>5</v>
      </c>
      <c r="V18">
        <v>4</v>
      </c>
      <c r="W18">
        <v>1</v>
      </c>
      <c r="X18">
        <v>2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3</v>
      </c>
      <c r="AZ18">
        <v>1</v>
      </c>
      <c r="BA18">
        <v>1</v>
      </c>
      <c r="BB18">
        <v>1</v>
      </c>
      <c r="BC18">
        <v>4</v>
      </c>
      <c r="BD18">
        <v>3</v>
      </c>
      <c r="BE18">
        <v>4</v>
      </c>
      <c r="BF18">
        <v>2</v>
      </c>
      <c r="BG18">
        <v>3</v>
      </c>
      <c r="BH18">
        <v>4</v>
      </c>
      <c r="BI18">
        <v>4</v>
      </c>
      <c r="BJ18">
        <v>4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5</v>
      </c>
      <c r="BR18">
        <v>1</v>
      </c>
      <c r="BS18">
        <v>1</v>
      </c>
      <c r="BT18">
        <v>5</v>
      </c>
      <c r="BU18">
        <v>1</v>
      </c>
      <c r="BV18">
        <v>5</v>
      </c>
      <c r="BW18">
        <v>1</v>
      </c>
      <c r="BX18">
        <v>1</v>
      </c>
      <c r="BY18">
        <v>1</v>
      </c>
      <c r="BZ18">
        <v>1</v>
      </c>
      <c r="CA18">
        <v>0</v>
      </c>
      <c r="CB18">
        <v>1</v>
      </c>
      <c r="CC18">
        <v>1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</row>
    <row r="19" spans="1:117" x14ac:dyDescent="0.35">
      <c r="A19" t="s">
        <v>103</v>
      </c>
      <c r="B19">
        <v>33.990005490000001</v>
      </c>
      <c r="C19">
        <v>-81.101600649999995</v>
      </c>
      <c r="D19">
        <v>1</v>
      </c>
      <c r="E19">
        <v>6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2</v>
      </c>
      <c r="P19">
        <v>1</v>
      </c>
      <c r="Q19">
        <v>1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5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3</v>
      </c>
      <c r="AZ19">
        <v>3</v>
      </c>
      <c r="BA19">
        <v>2</v>
      </c>
      <c r="BB19">
        <v>2</v>
      </c>
      <c r="BC19">
        <v>3</v>
      </c>
      <c r="BD19">
        <v>2</v>
      </c>
      <c r="BE19">
        <v>4</v>
      </c>
      <c r="BF19">
        <v>3</v>
      </c>
      <c r="BG19">
        <v>3</v>
      </c>
      <c r="BH19">
        <v>4</v>
      </c>
      <c r="BI19">
        <v>5</v>
      </c>
      <c r="BJ19">
        <v>4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4</v>
      </c>
      <c r="BR19">
        <v>4</v>
      </c>
      <c r="BS19">
        <v>5</v>
      </c>
      <c r="BT19">
        <v>4</v>
      </c>
      <c r="BU19">
        <v>3</v>
      </c>
      <c r="BV19">
        <v>3</v>
      </c>
      <c r="BW19">
        <v>1</v>
      </c>
      <c r="BX19">
        <v>1</v>
      </c>
      <c r="BY19">
        <v>1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1</v>
      </c>
      <c r="CK19">
        <v>1</v>
      </c>
      <c r="CL19">
        <v>0</v>
      </c>
      <c r="CM19">
        <v>1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4</v>
      </c>
      <c r="CU19">
        <v>3</v>
      </c>
      <c r="CV19">
        <v>3</v>
      </c>
      <c r="CW19">
        <v>4</v>
      </c>
      <c r="CX19">
        <v>4</v>
      </c>
      <c r="CY19">
        <v>2</v>
      </c>
      <c r="CZ19">
        <v>4</v>
      </c>
      <c r="DA19">
        <v>4</v>
      </c>
      <c r="DB19">
        <v>3</v>
      </c>
      <c r="DC19">
        <v>3</v>
      </c>
      <c r="DD19">
        <v>5</v>
      </c>
      <c r="DE19">
        <v>5</v>
      </c>
      <c r="DF19">
        <v>2</v>
      </c>
      <c r="DG19">
        <v>5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1</v>
      </c>
    </row>
    <row r="20" spans="1:117" x14ac:dyDescent="0.35">
      <c r="A20" t="s">
        <v>105</v>
      </c>
      <c r="B20">
        <v>32.8572998</v>
      </c>
      <c r="C20">
        <v>-116.9223022</v>
      </c>
      <c r="D20">
        <v>0</v>
      </c>
      <c r="E20">
        <v>6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3</v>
      </c>
      <c r="O20">
        <v>3</v>
      </c>
      <c r="P20">
        <v>1</v>
      </c>
      <c r="Q20">
        <v>1</v>
      </c>
      <c r="R20">
        <v>4</v>
      </c>
      <c r="S20">
        <v>2</v>
      </c>
      <c r="T20">
        <v>5</v>
      </c>
      <c r="U20">
        <v>5</v>
      </c>
      <c r="V20">
        <v>3</v>
      </c>
      <c r="W20">
        <v>2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2</v>
      </c>
      <c r="AZ20">
        <v>3</v>
      </c>
      <c r="BA20">
        <v>3</v>
      </c>
      <c r="BB20">
        <v>1</v>
      </c>
      <c r="BC20">
        <v>3</v>
      </c>
      <c r="BD20">
        <v>1</v>
      </c>
      <c r="BE20">
        <v>5</v>
      </c>
      <c r="BF20">
        <v>3</v>
      </c>
      <c r="BG20">
        <v>1</v>
      </c>
      <c r="BH20">
        <v>5</v>
      </c>
      <c r="BI20">
        <v>3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0</v>
      </c>
      <c r="BP20">
        <v>0</v>
      </c>
      <c r="BQ20">
        <v>1</v>
      </c>
      <c r="BR20">
        <v>2</v>
      </c>
      <c r="BS20">
        <v>1</v>
      </c>
      <c r="BT20">
        <v>5</v>
      </c>
      <c r="BU20">
        <v>2</v>
      </c>
      <c r="BV20">
        <v>4</v>
      </c>
      <c r="BW20">
        <v>1</v>
      </c>
      <c r="BX20">
        <v>1</v>
      </c>
      <c r="BY20">
        <v>1</v>
      </c>
      <c r="BZ20">
        <v>1</v>
      </c>
      <c r="CA20">
        <v>0</v>
      </c>
      <c r="CB20">
        <v>1</v>
      </c>
      <c r="CC20">
        <v>1</v>
      </c>
      <c r="CD20">
        <v>1</v>
      </c>
      <c r="CE20">
        <v>0</v>
      </c>
      <c r="CF20">
        <v>1</v>
      </c>
      <c r="CG20">
        <v>0</v>
      </c>
      <c r="CH20">
        <v>1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0</v>
      </c>
      <c r="CS20">
        <v>1</v>
      </c>
      <c r="CT20">
        <v>4</v>
      </c>
      <c r="CU20">
        <v>1</v>
      </c>
      <c r="CV20">
        <v>4</v>
      </c>
      <c r="CW20">
        <v>5</v>
      </c>
      <c r="CX20">
        <v>1</v>
      </c>
      <c r="CY20">
        <v>2</v>
      </c>
      <c r="CZ20">
        <v>5</v>
      </c>
      <c r="DA20">
        <v>2</v>
      </c>
      <c r="DB20">
        <v>1</v>
      </c>
      <c r="DC20">
        <v>3</v>
      </c>
      <c r="DD20">
        <v>4</v>
      </c>
      <c r="DE20">
        <v>3</v>
      </c>
      <c r="DF20">
        <v>1</v>
      </c>
      <c r="DG20">
        <v>3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</row>
    <row r="21" spans="1:117" x14ac:dyDescent="0.35">
      <c r="A21" t="s">
        <v>108</v>
      </c>
      <c r="B21">
        <v>41.110504149999997</v>
      </c>
      <c r="C21">
        <v>-95.933998110000005</v>
      </c>
      <c r="D21">
        <v>0</v>
      </c>
      <c r="E21">
        <v>6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3</v>
      </c>
      <c r="O21">
        <v>3</v>
      </c>
      <c r="P21">
        <v>1</v>
      </c>
      <c r="Q21">
        <v>1</v>
      </c>
      <c r="R21">
        <v>4</v>
      </c>
      <c r="S21">
        <v>4</v>
      </c>
      <c r="T21">
        <v>4</v>
      </c>
      <c r="U21">
        <v>4</v>
      </c>
      <c r="V21">
        <v>3</v>
      </c>
      <c r="W21">
        <v>4</v>
      </c>
      <c r="X21">
        <v>4</v>
      </c>
      <c r="Y21">
        <v>1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3</v>
      </c>
      <c r="BF21">
        <v>2</v>
      </c>
      <c r="BG21">
        <v>2</v>
      </c>
      <c r="BH21">
        <v>3</v>
      </c>
      <c r="BI21">
        <v>3</v>
      </c>
      <c r="BJ21">
        <v>2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4</v>
      </c>
      <c r="BR21">
        <v>2</v>
      </c>
      <c r="BS21">
        <v>2</v>
      </c>
      <c r="BT21">
        <v>4</v>
      </c>
      <c r="BU21">
        <v>2</v>
      </c>
      <c r="BV21">
        <v>4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</row>
    <row r="22" spans="1:117" x14ac:dyDescent="0.35">
      <c r="A22" t="s">
        <v>109</v>
      </c>
      <c r="B22">
        <v>38.249298099999997</v>
      </c>
      <c r="C22">
        <v>-81.757797240000002</v>
      </c>
      <c r="D22">
        <v>0</v>
      </c>
      <c r="E22">
        <v>5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5</v>
      </c>
      <c r="P22">
        <v>1</v>
      </c>
      <c r="Q22">
        <v>2</v>
      </c>
      <c r="R22">
        <v>5</v>
      </c>
      <c r="S22">
        <v>2</v>
      </c>
      <c r="T22">
        <v>1</v>
      </c>
      <c r="U22">
        <v>5</v>
      </c>
      <c r="V22">
        <v>1</v>
      </c>
      <c r="W22">
        <v>1</v>
      </c>
      <c r="X22">
        <v>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1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</row>
    <row r="23" spans="1:117" x14ac:dyDescent="0.35">
      <c r="A23" t="s">
        <v>110</v>
      </c>
      <c r="B23">
        <v>39.11419678</v>
      </c>
      <c r="C23">
        <v>-94.627502440000001</v>
      </c>
      <c r="D23">
        <v>0</v>
      </c>
      <c r="E23">
        <v>6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4</v>
      </c>
      <c r="P23">
        <v>2</v>
      </c>
      <c r="Q23">
        <v>2</v>
      </c>
      <c r="R23">
        <v>5</v>
      </c>
      <c r="S23">
        <v>2</v>
      </c>
      <c r="T23">
        <v>5</v>
      </c>
      <c r="U23">
        <v>3</v>
      </c>
      <c r="V23">
        <v>3</v>
      </c>
      <c r="W23">
        <v>3</v>
      </c>
      <c r="X23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3</v>
      </c>
      <c r="BG23">
        <v>2</v>
      </c>
      <c r="BH23">
        <v>5</v>
      </c>
      <c r="BI23">
        <v>3</v>
      </c>
      <c r="BJ23">
        <v>2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2</v>
      </c>
      <c r="BS23">
        <v>1</v>
      </c>
      <c r="BT23">
        <v>5</v>
      </c>
      <c r="BU23">
        <v>3</v>
      </c>
      <c r="BV23">
        <v>3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4</v>
      </c>
      <c r="CU23">
        <v>1</v>
      </c>
      <c r="CV23">
        <v>1</v>
      </c>
      <c r="CW23">
        <v>1</v>
      </c>
      <c r="CX23">
        <v>3</v>
      </c>
      <c r="CY23">
        <v>1</v>
      </c>
      <c r="CZ23">
        <v>1</v>
      </c>
      <c r="DA23">
        <v>4</v>
      </c>
      <c r="DB23">
        <v>1</v>
      </c>
      <c r="DC23">
        <v>1</v>
      </c>
      <c r="DD23">
        <v>3</v>
      </c>
      <c r="DE23">
        <v>2</v>
      </c>
      <c r="DF23">
        <v>1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</row>
    <row r="24" spans="1:117" x14ac:dyDescent="0.35">
      <c r="A24" t="s">
        <v>112</v>
      </c>
      <c r="B24">
        <v>31.573104860000001</v>
      </c>
      <c r="C24">
        <v>-90.495597840000002</v>
      </c>
      <c r="D24">
        <v>0</v>
      </c>
      <c r="E24">
        <v>4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4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</row>
    <row r="25" spans="1:117" x14ac:dyDescent="0.35">
      <c r="A25" t="s">
        <v>113</v>
      </c>
      <c r="B25">
        <v>30.224105829999999</v>
      </c>
      <c r="C25">
        <v>-92.019798280000003</v>
      </c>
      <c r="D25">
        <v>0</v>
      </c>
      <c r="E2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5</v>
      </c>
      <c r="O25">
        <v>5</v>
      </c>
      <c r="P25">
        <v>5</v>
      </c>
      <c r="Q25">
        <v>4</v>
      </c>
      <c r="R25">
        <v>5</v>
      </c>
      <c r="S25">
        <v>5</v>
      </c>
      <c r="T25">
        <v>3</v>
      </c>
      <c r="U25">
        <v>5</v>
      </c>
      <c r="V25">
        <v>5</v>
      </c>
      <c r="W25">
        <v>5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0</v>
      </c>
      <c r="BL25">
        <v>1</v>
      </c>
      <c r="BM25">
        <v>0</v>
      </c>
      <c r="BN25">
        <v>1</v>
      </c>
      <c r="BO25">
        <v>0</v>
      </c>
      <c r="BP25">
        <v>0</v>
      </c>
      <c r="BQ25">
        <v>4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0</v>
      </c>
    </row>
    <row r="26" spans="1:117" x14ac:dyDescent="0.35">
      <c r="A26" t="s">
        <v>114</v>
      </c>
      <c r="B26">
        <v>41.70500183</v>
      </c>
      <c r="C26">
        <v>-71.460403439999993</v>
      </c>
      <c r="D26">
        <v>0</v>
      </c>
      <c r="E26">
        <v>3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5</v>
      </c>
      <c r="P26">
        <v>1</v>
      </c>
      <c r="Q26">
        <v>1</v>
      </c>
      <c r="R26">
        <v>5</v>
      </c>
      <c r="S26">
        <v>4</v>
      </c>
      <c r="T26">
        <v>4</v>
      </c>
      <c r="U26">
        <v>5</v>
      </c>
      <c r="V26">
        <v>5</v>
      </c>
      <c r="W26">
        <v>2</v>
      </c>
      <c r="X26">
        <v>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5</v>
      </c>
      <c r="BD26">
        <v>5</v>
      </c>
      <c r="BE26">
        <v>5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5</v>
      </c>
      <c r="BR26">
        <v>2</v>
      </c>
      <c r="BS26">
        <v>1</v>
      </c>
      <c r="BT26">
        <v>5</v>
      </c>
      <c r="BU26">
        <v>3</v>
      </c>
      <c r="BV26">
        <v>3</v>
      </c>
      <c r="BW26">
        <v>1</v>
      </c>
      <c r="BX26">
        <v>1</v>
      </c>
      <c r="BY26">
        <v>1</v>
      </c>
      <c r="BZ26">
        <v>1</v>
      </c>
      <c r="CA26">
        <v>0</v>
      </c>
      <c r="CB26">
        <v>1</v>
      </c>
      <c r="CC26">
        <v>1</v>
      </c>
      <c r="CD26">
        <v>1</v>
      </c>
      <c r="CE26">
        <v>1</v>
      </c>
      <c r="CF26">
        <v>0</v>
      </c>
      <c r="CG26">
        <v>0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</row>
    <row r="27" spans="1:117" x14ac:dyDescent="0.35">
      <c r="A27" t="s">
        <v>116</v>
      </c>
      <c r="B27">
        <v>44.984298709999997</v>
      </c>
      <c r="C27">
        <v>-93.265403750000004</v>
      </c>
      <c r="D27">
        <v>0</v>
      </c>
      <c r="E27">
        <v>2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2</v>
      </c>
      <c r="P27">
        <v>3</v>
      </c>
      <c r="Q27">
        <v>4</v>
      </c>
      <c r="R27">
        <v>5</v>
      </c>
      <c r="S27">
        <v>4</v>
      </c>
      <c r="T27">
        <v>4</v>
      </c>
      <c r="U27">
        <v>4</v>
      </c>
      <c r="V27">
        <v>5</v>
      </c>
      <c r="W27">
        <v>3</v>
      </c>
      <c r="X27">
        <v>3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3</v>
      </c>
      <c r="BA27">
        <v>3</v>
      </c>
      <c r="BB27">
        <v>1</v>
      </c>
      <c r="BC27">
        <v>3</v>
      </c>
      <c r="BD27">
        <v>4</v>
      </c>
      <c r="BE27">
        <v>2</v>
      </c>
      <c r="BF27">
        <v>1</v>
      </c>
      <c r="BG27">
        <v>3</v>
      </c>
      <c r="BH27">
        <v>3</v>
      </c>
      <c r="BI27">
        <v>4</v>
      </c>
      <c r="BJ27">
        <v>4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2</v>
      </c>
      <c r="BR27">
        <v>3</v>
      </c>
      <c r="BS27">
        <v>4</v>
      </c>
      <c r="BT27">
        <v>5</v>
      </c>
      <c r="BU27">
        <v>3</v>
      </c>
      <c r="BV27">
        <v>2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2</v>
      </c>
      <c r="CU27">
        <v>2</v>
      </c>
      <c r="CV27">
        <v>2</v>
      </c>
      <c r="CW27">
        <v>2</v>
      </c>
      <c r="CX27">
        <v>1</v>
      </c>
      <c r="CY27">
        <v>2</v>
      </c>
      <c r="CZ27">
        <v>2</v>
      </c>
      <c r="DA27">
        <v>2</v>
      </c>
      <c r="DB27">
        <v>5</v>
      </c>
      <c r="DC27">
        <v>4</v>
      </c>
      <c r="DD27">
        <v>5</v>
      </c>
      <c r="DE27">
        <v>3</v>
      </c>
      <c r="DF27">
        <v>2</v>
      </c>
      <c r="DG27">
        <v>2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0</v>
      </c>
    </row>
    <row r="28" spans="1:117" x14ac:dyDescent="0.35">
      <c r="A28" t="s">
        <v>117</v>
      </c>
      <c r="B28">
        <v>41.388198850000002</v>
      </c>
      <c r="C28">
        <v>-87.954299930000005</v>
      </c>
      <c r="D28">
        <v>0</v>
      </c>
      <c r="E28">
        <v>4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5</v>
      </c>
      <c r="O28">
        <v>5</v>
      </c>
      <c r="P28">
        <v>5</v>
      </c>
      <c r="Q28">
        <v>5</v>
      </c>
      <c r="R28">
        <v>5</v>
      </c>
      <c r="S28">
        <v>4</v>
      </c>
      <c r="T28">
        <v>1</v>
      </c>
      <c r="U28">
        <v>5</v>
      </c>
      <c r="V28">
        <v>5</v>
      </c>
      <c r="W28">
        <v>2</v>
      </c>
      <c r="X28">
        <v>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</v>
      </c>
      <c r="AZ28">
        <v>1</v>
      </c>
      <c r="BA28">
        <v>1</v>
      </c>
      <c r="BB28">
        <v>5</v>
      </c>
      <c r="BC28">
        <v>4</v>
      </c>
      <c r="BD28">
        <v>3</v>
      </c>
      <c r="BE28">
        <v>5</v>
      </c>
      <c r="BF28">
        <v>1</v>
      </c>
      <c r="BG28">
        <v>4</v>
      </c>
      <c r="BH28">
        <v>5</v>
      </c>
      <c r="BI28">
        <v>5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1</v>
      </c>
      <c r="BS28">
        <v>3</v>
      </c>
      <c r="BT28">
        <v>5</v>
      </c>
      <c r="BU28">
        <v>1</v>
      </c>
      <c r="BV28">
        <v>5</v>
      </c>
      <c r="BW28">
        <v>1</v>
      </c>
      <c r="BX28">
        <v>1</v>
      </c>
      <c r="BY28">
        <v>1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1</v>
      </c>
      <c r="CJ28">
        <v>1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</row>
    <row r="29" spans="1:117" x14ac:dyDescent="0.35">
      <c r="A29" t="s">
        <v>119</v>
      </c>
      <c r="B29">
        <v>42.121902470000002</v>
      </c>
      <c r="C29">
        <v>-76.86969757</v>
      </c>
      <c r="D29">
        <v>0</v>
      </c>
      <c r="E29">
        <v>3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2</v>
      </c>
      <c r="O29">
        <v>1</v>
      </c>
      <c r="P29">
        <v>1</v>
      </c>
      <c r="Q29">
        <v>1</v>
      </c>
      <c r="R29">
        <v>4</v>
      </c>
      <c r="S29">
        <v>4</v>
      </c>
      <c r="T29">
        <v>4</v>
      </c>
      <c r="U29">
        <v>5</v>
      </c>
      <c r="V29">
        <v>3</v>
      </c>
      <c r="W29">
        <v>5</v>
      </c>
      <c r="X29">
        <v>4</v>
      </c>
      <c r="Y29">
        <v>1</v>
      </c>
      <c r="Z29">
        <v>0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3</v>
      </c>
      <c r="BA29">
        <v>1</v>
      </c>
      <c r="BB29">
        <v>4</v>
      </c>
      <c r="BC29">
        <v>3</v>
      </c>
      <c r="BD29">
        <v>3</v>
      </c>
      <c r="BE29">
        <v>3</v>
      </c>
      <c r="BF29">
        <v>4</v>
      </c>
      <c r="BG29">
        <v>2</v>
      </c>
      <c r="BH29">
        <v>3</v>
      </c>
      <c r="BI29">
        <v>2</v>
      </c>
      <c r="BJ29">
        <v>1</v>
      </c>
      <c r="BK29">
        <v>1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5</v>
      </c>
      <c r="BR29">
        <v>2</v>
      </c>
      <c r="BS29">
        <v>2</v>
      </c>
      <c r="BT29">
        <v>5</v>
      </c>
      <c r="BU29">
        <v>3</v>
      </c>
      <c r="BV29">
        <v>4</v>
      </c>
      <c r="BW29">
        <v>1</v>
      </c>
      <c r="BX29">
        <v>1</v>
      </c>
      <c r="BY29">
        <v>1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0</v>
      </c>
    </row>
    <row r="30" spans="1:117" x14ac:dyDescent="0.35">
      <c r="A30" t="s">
        <v>121</v>
      </c>
      <c r="B30">
        <v>39.996902470000002</v>
      </c>
      <c r="C30">
        <v>-75.075996399999994</v>
      </c>
      <c r="D30">
        <v>0</v>
      </c>
      <c r="E30">
        <v>3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5</v>
      </c>
      <c r="O30">
        <v>5</v>
      </c>
      <c r="P30">
        <v>5</v>
      </c>
      <c r="Q30">
        <v>5</v>
      </c>
      <c r="R30">
        <v>5</v>
      </c>
      <c r="S30">
        <v>4</v>
      </c>
      <c r="T30">
        <v>3</v>
      </c>
      <c r="U30">
        <v>4</v>
      </c>
      <c r="V30">
        <v>4</v>
      </c>
      <c r="W30">
        <v>2</v>
      </c>
      <c r="X30">
        <v>2</v>
      </c>
      <c r="Y30">
        <v>1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</v>
      </c>
      <c r="AZ30">
        <v>3</v>
      </c>
      <c r="BA30">
        <v>2</v>
      </c>
      <c r="BB30">
        <v>3</v>
      </c>
      <c r="BC30">
        <v>2</v>
      </c>
      <c r="BD30">
        <v>3</v>
      </c>
      <c r="BE30">
        <v>2</v>
      </c>
      <c r="BF30">
        <v>2</v>
      </c>
      <c r="BG30">
        <v>4</v>
      </c>
      <c r="BH30">
        <v>2</v>
      </c>
      <c r="BI30">
        <v>2</v>
      </c>
      <c r="BJ30">
        <v>2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3</v>
      </c>
      <c r="BR30">
        <v>4</v>
      </c>
      <c r="BS30">
        <v>4</v>
      </c>
      <c r="BT30">
        <v>3</v>
      </c>
      <c r="BU30">
        <v>3</v>
      </c>
      <c r="BV30">
        <v>3</v>
      </c>
      <c r="BW30">
        <v>1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4</v>
      </c>
      <c r="CU30">
        <v>3</v>
      </c>
      <c r="CV30">
        <v>2</v>
      </c>
      <c r="CW30">
        <v>2</v>
      </c>
      <c r="CX30">
        <v>3</v>
      </c>
      <c r="CY30">
        <v>3</v>
      </c>
      <c r="CZ30">
        <v>3</v>
      </c>
      <c r="DA30">
        <v>4</v>
      </c>
      <c r="DB30">
        <v>3</v>
      </c>
      <c r="DC30">
        <v>3</v>
      </c>
      <c r="DD30">
        <v>3</v>
      </c>
      <c r="DE30">
        <v>3</v>
      </c>
      <c r="DF30">
        <v>2</v>
      </c>
      <c r="DG30">
        <v>2</v>
      </c>
      <c r="DH30">
        <v>0</v>
      </c>
      <c r="DI30">
        <v>0</v>
      </c>
      <c r="DJ30">
        <v>1</v>
      </c>
      <c r="DK30">
        <v>1</v>
      </c>
      <c r="DL30">
        <v>0</v>
      </c>
      <c r="DM30">
        <v>0</v>
      </c>
    </row>
    <row r="31" spans="1:117" x14ac:dyDescent="0.35">
      <c r="A31" t="s">
        <v>123</v>
      </c>
      <c r="B31">
        <v>28.544494629999999</v>
      </c>
      <c r="C31">
        <v>-81.370597840000002</v>
      </c>
      <c r="D31">
        <v>0</v>
      </c>
      <c r="E31">
        <v>4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3</v>
      </c>
      <c r="O31">
        <v>4</v>
      </c>
      <c r="P31">
        <v>3</v>
      </c>
      <c r="Q31">
        <v>3</v>
      </c>
      <c r="R31">
        <v>5</v>
      </c>
      <c r="S31">
        <v>3</v>
      </c>
      <c r="T31">
        <v>3</v>
      </c>
      <c r="U31">
        <v>4</v>
      </c>
      <c r="V31">
        <v>4</v>
      </c>
      <c r="W31">
        <v>3</v>
      </c>
      <c r="X31">
        <v>3</v>
      </c>
      <c r="Y31">
        <v>1</v>
      </c>
      <c r="Z31">
        <v>1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1</v>
      </c>
      <c r="AX31">
        <v>0</v>
      </c>
      <c r="AY31">
        <v>2</v>
      </c>
      <c r="AZ31">
        <v>2</v>
      </c>
      <c r="BA31">
        <v>1</v>
      </c>
      <c r="BB31">
        <v>2</v>
      </c>
      <c r="BC31">
        <v>3</v>
      </c>
      <c r="BD31">
        <v>2</v>
      </c>
      <c r="BE31">
        <v>3</v>
      </c>
      <c r="BF31">
        <v>2</v>
      </c>
      <c r="BG31">
        <v>3</v>
      </c>
      <c r="BH31">
        <v>3</v>
      </c>
      <c r="BI31">
        <v>2</v>
      </c>
      <c r="BJ31">
        <v>2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3</v>
      </c>
      <c r="BR31">
        <v>4</v>
      </c>
      <c r="BS31">
        <v>3</v>
      </c>
      <c r="BT31">
        <v>5</v>
      </c>
      <c r="BU31">
        <v>3</v>
      </c>
      <c r="BV31">
        <v>3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</row>
    <row r="32" spans="1:117" x14ac:dyDescent="0.35">
      <c r="A32" t="s">
        <v>124</v>
      </c>
      <c r="B32">
        <v>33.508300779999999</v>
      </c>
      <c r="C32">
        <v>-112.071701</v>
      </c>
      <c r="D32">
        <v>0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1</v>
      </c>
      <c r="BM32">
        <v>1</v>
      </c>
      <c r="BN32">
        <v>1</v>
      </c>
      <c r="BO32">
        <v>0</v>
      </c>
      <c r="BP32">
        <v>0</v>
      </c>
      <c r="BQ32">
        <v>1</v>
      </c>
      <c r="BR32">
        <v>1</v>
      </c>
      <c r="BS32">
        <v>1</v>
      </c>
      <c r="BT32">
        <v>2</v>
      </c>
      <c r="BU32">
        <v>1</v>
      </c>
      <c r="BV32">
        <v>1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1</v>
      </c>
      <c r="CU32">
        <v>1</v>
      </c>
      <c r="CV32">
        <v>1</v>
      </c>
      <c r="CW32">
        <v>2</v>
      </c>
      <c r="CX32">
        <v>2</v>
      </c>
      <c r="CY32">
        <v>2</v>
      </c>
      <c r="CZ32">
        <v>1</v>
      </c>
      <c r="DA32">
        <v>4</v>
      </c>
      <c r="DB32">
        <v>4</v>
      </c>
      <c r="DC32">
        <v>4</v>
      </c>
      <c r="DD32">
        <v>4</v>
      </c>
      <c r="DE32">
        <v>4</v>
      </c>
      <c r="DF32">
        <v>4</v>
      </c>
      <c r="DG32">
        <v>4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</row>
    <row r="33" spans="1:117" x14ac:dyDescent="0.35">
      <c r="A33" t="s">
        <v>125</v>
      </c>
      <c r="B33">
        <v>37.751007080000001</v>
      </c>
      <c r="C33">
        <v>-97.821998600000001</v>
      </c>
      <c r="D33">
        <v>0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2</v>
      </c>
      <c r="O33">
        <v>2</v>
      </c>
      <c r="P33">
        <v>1</v>
      </c>
      <c r="Q33">
        <v>1</v>
      </c>
      <c r="R33">
        <v>2</v>
      </c>
      <c r="S33">
        <v>2</v>
      </c>
      <c r="T33">
        <v>1</v>
      </c>
      <c r="U33">
        <v>1</v>
      </c>
      <c r="V33">
        <v>1</v>
      </c>
      <c r="W33">
        <v>4</v>
      </c>
      <c r="X33">
        <v>4</v>
      </c>
      <c r="Y33">
        <v>1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3</v>
      </c>
      <c r="AZ33">
        <v>3</v>
      </c>
      <c r="BA33">
        <v>3</v>
      </c>
      <c r="BB33">
        <v>1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3</v>
      </c>
      <c r="BI33">
        <v>3</v>
      </c>
      <c r="BJ33">
        <v>3</v>
      </c>
      <c r="BK33">
        <v>1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3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</row>
    <row r="34" spans="1:117" x14ac:dyDescent="0.35">
      <c r="A34" t="s">
        <v>126</v>
      </c>
      <c r="B34">
        <v>33.748992919999999</v>
      </c>
      <c r="C34">
        <v>-84.388000489999996</v>
      </c>
      <c r="D34">
        <v>1</v>
      </c>
      <c r="E34">
        <v>4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4</v>
      </c>
      <c r="X34">
        <v>3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3</v>
      </c>
      <c r="BK34">
        <v>1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3</v>
      </c>
      <c r="CU34">
        <v>3</v>
      </c>
      <c r="CV34">
        <v>3</v>
      </c>
      <c r="CW34">
        <v>3</v>
      </c>
      <c r="CX34">
        <v>3</v>
      </c>
      <c r="CY34">
        <v>3</v>
      </c>
      <c r="CZ34">
        <v>3</v>
      </c>
      <c r="DA34">
        <v>3</v>
      </c>
      <c r="DB34">
        <v>3</v>
      </c>
      <c r="DC34">
        <v>3</v>
      </c>
      <c r="DD34">
        <v>3</v>
      </c>
      <c r="DE34">
        <v>3</v>
      </c>
      <c r="DF34">
        <v>3</v>
      </c>
      <c r="DG34">
        <v>3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</row>
    <row r="35" spans="1:117" x14ac:dyDescent="0.35">
      <c r="A35" t="s">
        <v>127</v>
      </c>
      <c r="B35">
        <v>39.684295650000003</v>
      </c>
      <c r="C35">
        <v>-89.723701480000003</v>
      </c>
      <c r="D35">
        <v>0</v>
      </c>
      <c r="E35">
        <v>4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5</v>
      </c>
      <c r="O35">
        <v>5</v>
      </c>
      <c r="P35">
        <v>1</v>
      </c>
      <c r="Q35">
        <v>1</v>
      </c>
      <c r="R35">
        <v>5</v>
      </c>
      <c r="S35">
        <v>2</v>
      </c>
      <c r="T35">
        <v>2</v>
      </c>
      <c r="U35">
        <v>2</v>
      </c>
      <c r="V35">
        <v>5</v>
      </c>
      <c r="W35">
        <v>2</v>
      </c>
      <c r="X35">
        <v>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1</v>
      </c>
      <c r="BA35">
        <v>5</v>
      </c>
      <c r="BB35">
        <v>2</v>
      </c>
      <c r="BC35">
        <v>2</v>
      </c>
      <c r="BD35">
        <v>5</v>
      </c>
      <c r="BE35">
        <v>5</v>
      </c>
      <c r="BF35">
        <v>3</v>
      </c>
      <c r="BG35">
        <v>5</v>
      </c>
      <c r="BH35">
        <v>2</v>
      </c>
      <c r="BI35">
        <v>4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4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</row>
    <row r="36" spans="1:117" x14ac:dyDescent="0.35">
      <c r="A36" t="s">
        <v>128</v>
      </c>
      <c r="B36">
        <v>29.482101440000001</v>
      </c>
      <c r="C36">
        <v>-98.455596920000005</v>
      </c>
      <c r="D36">
        <v>0</v>
      </c>
      <c r="E36">
        <v>5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3</v>
      </c>
      <c r="O36">
        <v>3</v>
      </c>
      <c r="P36">
        <v>1</v>
      </c>
      <c r="Q36">
        <v>1</v>
      </c>
      <c r="R36">
        <v>5</v>
      </c>
      <c r="S36">
        <v>4</v>
      </c>
      <c r="T36">
        <v>3</v>
      </c>
      <c r="U36">
        <v>5</v>
      </c>
      <c r="V36">
        <v>4</v>
      </c>
      <c r="W36">
        <v>3</v>
      </c>
      <c r="X36">
        <v>5</v>
      </c>
      <c r="Y36">
        <v>1</v>
      </c>
      <c r="Z36">
        <v>0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3</v>
      </c>
      <c r="AZ36">
        <v>3</v>
      </c>
      <c r="BA36">
        <v>3</v>
      </c>
      <c r="BB36">
        <v>2</v>
      </c>
      <c r="BC36">
        <v>5</v>
      </c>
      <c r="BD36">
        <v>2</v>
      </c>
      <c r="BE36">
        <v>5</v>
      </c>
      <c r="BF36">
        <v>4</v>
      </c>
      <c r="BG36">
        <v>5</v>
      </c>
      <c r="BH36">
        <v>5</v>
      </c>
      <c r="BI36">
        <v>3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5</v>
      </c>
      <c r="BR36">
        <v>1</v>
      </c>
      <c r="BS36">
        <v>1</v>
      </c>
      <c r="BT36">
        <v>5</v>
      </c>
      <c r="BU36">
        <v>1</v>
      </c>
      <c r="BV36">
        <v>5</v>
      </c>
      <c r="BW36">
        <v>1</v>
      </c>
      <c r="BX36">
        <v>1</v>
      </c>
      <c r="BY36">
        <v>1</v>
      </c>
      <c r="BZ36">
        <v>1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1</v>
      </c>
      <c r="CJ36">
        <v>1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</row>
    <row r="37" spans="1:117" x14ac:dyDescent="0.35">
      <c r="A37" t="s">
        <v>129</v>
      </c>
      <c r="B37">
        <v>35.515106199999998</v>
      </c>
      <c r="C37">
        <v>-97.574096679999997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5</v>
      </c>
      <c r="O37">
        <v>4</v>
      </c>
      <c r="P37">
        <v>3</v>
      </c>
      <c r="Q37">
        <v>4</v>
      </c>
      <c r="R37">
        <v>3</v>
      </c>
      <c r="S37">
        <v>2</v>
      </c>
      <c r="T37">
        <v>4</v>
      </c>
      <c r="U37">
        <v>3</v>
      </c>
      <c r="V37">
        <v>3</v>
      </c>
      <c r="W37">
        <v>5</v>
      </c>
      <c r="X37">
        <v>4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2</v>
      </c>
      <c r="BA37">
        <v>1</v>
      </c>
      <c r="BB37">
        <v>3</v>
      </c>
      <c r="BC37">
        <v>5</v>
      </c>
      <c r="BD37">
        <v>4</v>
      </c>
      <c r="BE37">
        <v>3</v>
      </c>
      <c r="BF37">
        <v>2</v>
      </c>
      <c r="BG37">
        <v>1</v>
      </c>
      <c r="BH37">
        <v>2</v>
      </c>
      <c r="BI37">
        <v>3</v>
      </c>
      <c r="BJ37">
        <v>3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</v>
      </c>
      <c r="BR37">
        <v>3</v>
      </c>
      <c r="BS37">
        <v>1</v>
      </c>
      <c r="BT37">
        <v>5</v>
      </c>
      <c r="BU37">
        <v>3</v>
      </c>
      <c r="BV37">
        <v>3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3</v>
      </c>
      <c r="CU37">
        <v>3</v>
      </c>
      <c r="CV37">
        <v>2</v>
      </c>
      <c r="CW37">
        <v>3</v>
      </c>
      <c r="CX37">
        <v>4</v>
      </c>
      <c r="CY37">
        <v>4</v>
      </c>
      <c r="CZ37">
        <v>4</v>
      </c>
      <c r="DA37">
        <v>2</v>
      </c>
      <c r="DB37">
        <v>4</v>
      </c>
      <c r="DC37">
        <v>4</v>
      </c>
      <c r="DD37">
        <v>4</v>
      </c>
      <c r="DE37">
        <v>5</v>
      </c>
      <c r="DF37">
        <v>3</v>
      </c>
      <c r="DG37">
        <v>4</v>
      </c>
      <c r="DH37">
        <v>0</v>
      </c>
      <c r="DI37">
        <v>0</v>
      </c>
      <c r="DJ37">
        <v>1</v>
      </c>
      <c r="DK37">
        <v>0</v>
      </c>
      <c r="DL37">
        <v>1</v>
      </c>
      <c r="DM37">
        <v>0</v>
      </c>
    </row>
    <row r="38" spans="1:117" x14ac:dyDescent="0.35">
      <c r="A38" t="s">
        <v>130</v>
      </c>
      <c r="B38">
        <v>43.063903809999999</v>
      </c>
      <c r="C38">
        <v>-89.314498900000004</v>
      </c>
      <c r="D38">
        <v>0</v>
      </c>
      <c r="E38">
        <v>6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5</v>
      </c>
      <c r="O38">
        <v>5</v>
      </c>
      <c r="P38">
        <v>1</v>
      </c>
      <c r="Q38">
        <v>2</v>
      </c>
      <c r="R38">
        <v>5</v>
      </c>
      <c r="S38">
        <v>3</v>
      </c>
      <c r="T38">
        <v>4</v>
      </c>
      <c r="U38">
        <v>4</v>
      </c>
      <c r="V38">
        <v>3</v>
      </c>
      <c r="W38">
        <v>1</v>
      </c>
      <c r="X38">
        <v>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3</v>
      </c>
      <c r="BA38">
        <v>1</v>
      </c>
      <c r="BB38">
        <v>3</v>
      </c>
      <c r="BC38">
        <v>2</v>
      </c>
      <c r="BD38">
        <v>2</v>
      </c>
      <c r="BE38">
        <v>5</v>
      </c>
      <c r="BG38">
        <v>2</v>
      </c>
      <c r="BH38">
        <v>5</v>
      </c>
      <c r="BI38">
        <v>5</v>
      </c>
      <c r="BJ38">
        <v>3</v>
      </c>
      <c r="BK38">
        <v>0</v>
      </c>
      <c r="BL38">
        <v>1</v>
      </c>
      <c r="BM38">
        <v>0</v>
      </c>
      <c r="BN38">
        <v>1</v>
      </c>
      <c r="BO38">
        <v>0</v>
      </c>
      <c r="BP38">
        <v>0</v>
      </c>
      <c r="BQ38">
        <v>3</v>
      </c>
      <c r="BR38">
        <v>1</v>
      </c>
      <c r="BS38">
        <v>1</v>
      </c>
      <c r="BT38">
        <v>5</v>
      </c>
      <c r="BU38">
        <v>1</v>
      </c>
      <c r="BV38">
        <v>5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</row>
    <row r="39" spans="1:117" x14ac:dyDescent="0.35">
      <c r="A39" t="s">
        <v>131</v>
      </c>
      <c r="B39">
        <v>38.513702389999999</v>
      </c>
      <c r="C39">
        <v>-121.4978943</v>
      </c>
      <c r="D39">
        <v>0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1</v>
      </c>
      <c r="BR39">
        <v>1</v>
      </c>
      <c r="BS39">
        <v>1</v>
      </c>
      <c r="BT39">
        <v>5</v>
      </c>
      <c r="BU39">
        <v>1</v>
      </c>
      <c r="BV39">
        <v>5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4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</row>
    <row r="40" spans="1:117" x14ac:dyDescent="0.35">
      <c r="A40" t="s">
        <v>132</v>
      </c>
      <c r="B40">
        <v>42.394699099999997</v>
      </c>
      <c r="C40">
        <v>-71.217102049999994</v>
      </c>
      <c r="D40">
        <v>0</v>
      </c>
      <c r="E40">
        <v>2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5</v>
      </c>
      <c r="P40">
        <v>5</v>
      </c>
      <c r="Q40">
        <v>1</v>
      </c>
      <c r="R40">
        <v>5</v>
      </c>
      <c r="S40">
        <v>1</v>
      </c>
      <c r="T40">
        <v>5</v>
      </c>
      <c r="U40">
        <v>1</v>
      </c>
      <c r="V40">
        <v>5</v>
      </c>
      <c r="W40">
        <v>5</v>
      </c>
      <c r="X40">
        <v>1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1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2</v>
      </c>
      <c r="BA40">
        <v>2</v>
      </c>
      <c r="BB40">
        <v>2</v>
      </c>
      <c r="BC40">
        <v>3</v>
      </c>
      <c r="BD40">
        <v>4</v>
      </c>
      <c r="BE40">
        <v>3</v>
      </c>
      <c r="BF40">
        <v>3</v>
      </c>
      <c r="BG40">
        <v>3</v>
      </c>
      <c r="BH40">
        <v>1</v>
      </c>
      <c r="BI40">
        <v>2</v>
      </c>
      <c r="BJ40">
        <v>1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3</v>
      </c>
      <c r="BS40">
        <v>3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</v>
      </c>
      <c r="CP40">
        <v>0</v>
      </c>
      <c r="CQ40">
        <v>0</v>
      </c>
      <c r="CR40">
        <v>0</v>
      </c>
      <c r="CS40">
        <v>1</v>
      </c>
      <c r="CT40">
        <v>4</v>
      </c>
      <c r="CU40">
        <v>3</v>
      </c>
      <c r="CV40">
        <v>2</v>
      </c>
      <c r="CW40">
        <v>4</v>
      </c>
      <c r="CX40">
        <v>1</v>
      </c>
      <c r="CY40">
        <v>4</v>
      </c>
      <c r="CZ40">
        <v>1</v>
      </c>
      <c r="DA40">
        <v>1</v>
      </c>
      <c r="DB40">
        <v>1</v>
      </c>
      <c r="DC40">
        <v>2</v>
      </c>
      <c r="DD40">
        <v>3</v>
      </c>
      <c r="DE40">
        <v>3</v>
      </c>
      <c r="DF40">
        <v>4</v>
      </c>
      <c r="DG40">
        <v>4</v>
      </c>
      <c r="DH40">
        <v>0</v>
      </c>
      <c r="DI40">
        <v>1</v>
      </c>
      <c r="DJ40">
        <v>1</v>
      </c>
      <c r="DK40">
        <v>0</v>
      </c>
      <c r="DL40">
        <v>0</v>
      </c>
      <c r="DM40">
        <v>0</v>
      </c>
    </row>
    <row r="41" spans="1:117" x14ac:dyDescent="0.35">
      <c r="A41" t="s">
        <v>133</v>
      </c>
      <c r="B41">
        <v>40.651397709999998</v>
      </c>
      <c r="C41">
        <v>-73.870796200000001</v>
      </c>
      <c r="D41">
        <v>1</v>
      </c>
      <c r="E41">
        <v>6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3</v>
      </c>
      <c r="P41">
        <v>1</v>
      </c>
      <c r="Q41">
        <v>1</v>
      </c>
      <c r="R41">
        <v>5</v>
      </c>
      <c r="S41">
        <v>1</v>
      </c>
      <c r="T41">
        <v>4</v>
      </c>
      <c r="U41">
        <v>5</v>
      </c>
      <c r="V41">
        <v>3</v>
      </c>
      <c r="W41">
        <v>1</v>
      </c>
      <c r="X41">
        <v>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5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3</v>
      </c>
      <c r="BG41">
        <v>5</v>
      </c>
      <c r="BH41">
        <v>5</v>
      </c>
      <c r="BI41">
        <v>3</v>
      </c>
      <c r="BJ41">
        <v>2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3</v>
      </c>
      <c r="BR41">
        <v>2</v>
      </c>
      <c r="BS41">
        <v>1</v>
      </c>
      <c r="BT41">
        <v>4</v>
      </c>
      <c r="BU41">
        <v>1</v>
      </c>
      <c r="BV41">
        <v>5</v>
      </c>
      <c r="BW41">
        <v>1</v>
      </c>
      <c r="BX41">
        <v>1</v>
      </c>
      <c r="BY41">
        <v>1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</row>
    <row r="42" spans="1:117" x14ac:dyDescent="0.35">
      <c r="A42" t="s">
        <v>134</v>
      </c>
      <c r="B42">
        <v>35.500305179999998</v>
      </c>
      <c r="C42">
        <v>-85.003097530000005</v>
      </c>
      <c r="D42">
        <v>0</v>
      </c>
      <c r="E42">
        <v>4</v>
      </c>
      <c r="F42">
        <v>1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1</v>
      </c>
      <c r="O42">
        <v>5</v>
      </c>
      <c r="P42">
        <v>1</v>
      </c>
      <c r="Q42">
        <v>3</v>
      </c>
      <c r="R42">
        <v>5</v>
      </c>
      <c r="S42">
        <v>5</v>
      </c>
      <c r="T42">
        <v>1</v>
      </c>
      <c r="U42">
        <v>5</v>
      </c>
      <c r="V42">
        <v>5</v>
      </c>
      <c r="W42">
        <v>5</v>
      </c>
      <c r="X42">
        <v>5</v>
      </c>
      <c r="Y42">
        <v>1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3</v>
      </c>
      <c r="AZ42">
        <v>1</v>
      </c>
      <c r="BA42">
        <v>1</v>
      </c>
      <c r="BB42">
        <v>1</v>
      </c>
      <c r="BC42">
        <v>5</v>
      </c>
      <c r="BD42">
        <v>4</v>
      </c>
      <c r="BE42">
        <v>2</v>
      </c>
      <c r="BF42">
        <v>2</v>
      </c>
      <c r="BG42">
        <v>2</v>
      </c>
      <c r="BH42">
        <v>5</v>
      </c>
      <c r="BI42">
        <v>4</v>
      </c>
      <c r="BJ42">
        <v>2</v>
      </c>
      <c r="BK42">
        <v>1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4</v>
      </c>
      <c r="BR42">
        <v>2</v>
      </c>
      <c r="BS42">
        <v>2</v>
      </c>
      <c r="BT42">
        <v>2</v>
      </c>
      <c r="BU42">
        <v>1</v>
      </c>
      <c r="BV42">
        <v>3</v>
      </c>
      <c r="BW42">
        <v>1</v>
      </c>
      <c r="BX42">
        <v>1</v>
      </c>
      <c r="BY42">
        <v>1</v>
      </c>
      <c r="BZ42">
        <v>1</v>
      </c>
      <c r="CA42">
        <v>0</v>
      </c>
      <c r="CB42">
        <v>1</v>
      </c>
      <c r="CC42">
        <v>1</v>
      </c>
      <c r="CD42">
        <v>0</v>
      </c>
      <c r="CE42">
        <v>1</v>
      </c>
      <c r="CF42">
        <v>0</v>
      </c>
      <c r="CG42">
        <v>0</v>
      </c>
      <c r="CH42">
        <v>1</v>
      </c>
      <c r="CI42">
        <v>1</v>
      </c>
      <c r="CJ42">
        <v>1</v>
      </c>
      <c r="CK42">
        <v>1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3</v>
      </c>
      <c r="CU42">
        <v>2</v>
      </c>
      <c r="CV42">
        <v>5</v>
      </c>
      <c r="CW42">
        <v>5</v>
      </c>
      <c r="CX42">
        <v>2</v>
      </c>
      <c r="CY42">
        <v>2</v>
      </c>
      <c r="CZ42">
        <v>4</v>
      </c>
      <c r="DA42">
        <v>5</v>
      </c>
      <c r="DB42">
        <v>5</v>
      </c>
      <c r="DC42">
        <v>4</v>
      </c>
      <c r="DD42">
        <v>5</v>
      </c>
      <c r="DE42">
        <v>5</v>
      </c>
      <c r="DF42">
        <v>5</v>
      </c>
      <c r="DG42">
        <v>5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</row>
    <row r="43" spans="1:117" x14ac:dyDescent="0.35">
      <c r="A43" t="s">
        <v>137</v>
      </c>
      <c r="B43">
        <v>35.22709656</v>
      </c>
      <c r="C43">
        <v>-80.843101500000003</v>
      </c>
      <c r="D43">
        <v>0</v>
      </c>
      <c r="E43">
        <v>4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4</v>
      </c>
      <c r="O43">
        <v>4</v>
      </c>
      <c r="P43">
        <v>4</v>
      </c>
      <c r="Q43">
        <v>5</v>
      </c>
      <c r="R43">
        <v>4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4</v>
      </c>
      <c r="AZ43">
        <v>4</v>
      </c>
      <c r="BA43">
        <v>3</v>
      </c>
      <c r="BB43">
        <v>4</v>
      </c>
      <c r="BC43">
        <v>4</v>
      </c>
      <c r="BD43">
        <v>3</v>
      </c>
      <c r="BE43">
        <v>3</v>
      </c>
      <c r="BF43">
        <v>3</v>
      </c>
      <c r="BG43">
        <v>4</v>
      </c>
      <c r="BH43">
        <v>4</v>
      </c>
      <c r="BI43">
        <v>3</v>
      </c>
      <c r="BJ43">
        <v>4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2</v>
      </c>
      <c r="BR43">
        <v>4</v>
      </c>
      <c r="BS43">
        <v>3</v>
      </c>
      <c r="BT43">
        <v>2</v>
      </c>
      <c r="BU43">
        <v>4</v>
      </c>
      <c r="BV43">
        <v>3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3</v>
      </c>
      <c r="CU43">
        <v>2</v>
      </c>
      <c r="CV43">
        <v>4</v>
      </c>
      <c r="CW43">
        <v>3</v>
      </c>
      <c r="CX43">
        <v>3</v>
      </c>
      <c r="CY43">
        <v>3</v>
      </c>
      <c r="CZ43">
        <v>3</v>
      </c>
      <c r="DA43">
        <v>4</v>
      </c>
      <c r="DB43">
        <v>4</v>
      </c>
      <c r="DC43">
        <v>4</v>
      </c>
      <c r="DD43">
        <v>3</v>
      </c>
      <c r="DE43">
        <v>2</v>
      </c>
      <c r="DF43">
        <v>3</v>
      </c>
      <c r="DG43">
        <v>3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</row>
    <row r="44" spans="1:117" x14ac:dyDescent="0.35">
      <c r="A44" t="s">
        <v>138</v>
      </c>
      <c r="B44">
        <v>34.579803470000002</v>
      </c>
      <c r="C44">
        <v>-98.487998959999999</v>
      </c>
      <c r="D44">
        <v>0</v>
      </c>
      <c r="E44">
        <v>4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5</v>
      </c>
      <c r="P44">
        <v>1</v>
      </c>
      <c r="Q44">
        <v>1</v>
      </c>
      <c r="R44">
        <v>5</v>
      </c>
      <c r="S44">
        <v>5</v>
      </c>
      <c r="T44">
        <v>1</v>
      </c>
      <c r="U44">
        <v>5</v>
      </c>
      <c r="V44">
        <v>1</v>
      </c>
      <c r="W44">
        <v>1</v>
      </c>
      <c r="X44">
        <v>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4</v>
      </c>
      <c r="BA44">
        <v>2</v>
      </c>
      <c r="BB44">
        <v>3</v>
      </c>
      <c r="BC44">
        <v>5</v>
      </c>
      <c r="BD44">
        <v>3</v>
      </c>
      <c r="BE44">
        <v>3</v>
      </c>
      <c r="BF44">
        <v>5</v>
      </c>
      <c r="BG44">
        <v>2</v>
      </c>
      <c r="BH44">
        <v>3</v>
      </c>
      <c r="BI44">
        <v>2</v>
      </c>
      <c r="BJ44">
        <v>3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2</v>
      </c>
      <c r="BR44">
        <v>3</v>
      </c>
      <c r="BS44">
        <v>3</v>
      </c>
      <c r="BT44">
        <v>3</v>
      </c>
      <c r="BU44">
        <v>3</v>
      </c>
      <c r="BV44">
        <v>3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4</v>
      </c>
      <c r="CU44">
        <v>1</v>
      </c>
      <c r="CV44">
        <v>4</v>
      </c>
      <c r="CW44">
        <v>5</v>
      </c>
      <c r="CX44">
        <v>5</v>
      </c>
      <c r="CY44">
        <v>4</v>
      </c>
      <c r="CZ44">
        <v>3</v>
      </c>
      <c r="DA44">
        <v>3</v>
      </c>
      <c r="DB44">
        <v>3</v>
      </c>
      <c r="DC44">
        <v>3</v>
      </c>
      <c r="DD44">
        <v>5</v>
      </c>
      <c r="DE44">
        <v>1</v>
      </c>
      <c r="DF44">
        <v>4</v>
      </c>
      <c r="DG44">
        <v>5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</row>
    <row r="45" spans="1:117" x14ac:dyDescent="0.35">
      <c r="A45" t="s">
        <v>139</v>
      </c>
      <c r="B45">
        <v>41.844604490000002</v>
      </c>
      <c r="C45">
        <v>-87.717102049999994</v>
      </c>
      <c r="D45">
        <v>0</v>
      </c>
      <c r="E45">
        <v>6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5</v>
      </c>
      <c r="AZ45">
        <v>5</v>
      </c>
      <c r="BA45">
        <v>5</v>
      </c>
      <c r="BB45">
        <v>5</v>
      </c>
      <c r="BC45">
        <v>5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</row>
    <row r="46" spans="1:117" x14ac:dyDescent="0.35">
      <c r="A46" t="s">
        <v>140</v>
      </c>
      <c r="B46">
        <v>44.561599729999998</v>
      </c>
      <c r="C46">
        <v>-69.555900570000006</v>
      </c>
      <c r="D46">
        <v>0</v>
      </c>
      <c r="E46">
        <v>2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3</v>
      </c>
      <c r="O46">
        <v>5</v>
      </c>
      <c r="P46">
        <v>1</v>
      </c>
      <c r="Q46">
        <v>1</v>
      </c>
      <c r="R46">
        <v>5</v>
      </c>
      <c r="S46">
        <v>2</v>
      </c>
      <c r="T46">
        <v>5</v>
      </c>
      <c r="U46">
        <v>4</v>
      </c>
      <c r="V46">
        <v>5</v>
      </c>
      <c r="W46">
        <v>5</v>
      </c>
      <c r="X46">
        <v>3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3</v>
      </c>
      <c r="AZ46">
        <v>3</v>
      </c>
      <c r="BA46">
        <v>3</v>
      </c>
      <c r="BB46">
        <v>3</v>
      </c>
      <c r="BC46">
        <v>4</v>
      </c>
      <c r="BD46">
        <v>3</v>
      </c>
      <c r="BE46">
        <v>4</v>
      </c>
      <c r="BF46">
        <v>4</v>
      </c>
      <c r="BG46">
        <v>3</v>
      </c>
      <c r="BH46">
        <v>5</v>
      </c>
      <c r="BI46">
        <v>3</v>
      </c>
      <c r="BJ46">
        <v>3</v>
      </c>
      <c r="BK46">
        <v>1</v>
      </c>
      <c r="BL46">
        <v>1</v>
      </c>
      <c r="BM46">
        <v>0</v>
      </c>
      <c r="BN46">
        <v>1</v>
      </c>
      <c r="BO46">
        <v>0</v>
      </c>
      <c r="BP46">
        <v>0</v>
      </c>
      <c r="BQ46">
        <v>2</v>
      </c>
      <c r="BR46">
        <v>3</v>
      </c>
      <c r="BS46">
        <v>2</v>
      </c>
      <c r="BT46">
        <v>5</v>
      </c>
      <c r="BU46">
        <v>3</v>
      </c>
      <c r="BV46">
        <v>3</v>
      </c>
      <c r="BW46">
        <v>1</v>
      </c>
      <c r="BX46">
        <v>1</v>
      </c>
      <c r="BY46">
        <v>1</v>
      </c>
      <c r="BZ46">
        <v>1</v>
      </c>
      <c r="CA46">
        <v>0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4</v>
      </c>
      <c r="CU46">
        <v>3</v>
      </c>
      <c r="CV46">
        <v>2</v>
      </c>
      <c r="CW46">
        <v>5</v>
      </c>
      <c r="CX46">
        <v>4</v>
      </c>
      <c r="CY46">
        <v>3</v>
      </c>
      <c r="CZ46">
        <v>3</v>
      </c>
      <c r="DA46">
        <v>3</v>
      </c>
      <c r="DB46">
        <v>4</v>
      </c>
      <c r="DC46">
        <v>3</v>
      </c>
      <c r="DD46">
        <v>5</v>
      </c>
      <c r="DE46">
        <v>5</v>
      </c>
      <c r="DF46">
        <v>3</v>
      </c>
      <c r="DG46">
        <v>4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</row>
    <row r="47" spans="1:117" x14ac:dyDescent="0.35">
      <c r="A47" t="s">
        <v>142</v>
      </c>
      <c r="B47">
        <v>41.262802120000003</v>
      </c>
      <c r="C47">
        <v>-96.116401670000002</v>
      </c>
      <c r="D47">
        <v>0</v>
      </c>
      <c r="E47">
        <v>5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5</v>
      </c>
      <c r="O47">
        <v>3</v>
      </c>
      <c r="P47">
        <v>3</v>
      </c>
      <c r="Q47">
        <v>4</v>
      </c>
      <c r="R47">
        <v>4</v>
      </c>
      <c r="S47">
        <v>3</v>
      </c>
      <c r="T47">
        <v>3</v>
      </c>
      <c r="U47">
        <v>5</v>
      </c>
      <c r="V47">
        <v>2</v>
      </c>
      <c r="W47">
        <v>4</v>
      </c>
      <c r="X47">
        <v>4</v>
      </c>
      <c r="Y47">
        <v>1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3</v>
      </c>
      <c r="BD47">
        <v>1</v>
      </c>
      <c r="BE47">
        <v>3</v>
      </c>
      <c r="BF47">
        <v>2</v>
      </c>
      <c r="BG47">
        <v>2</v>
      </c>
      <c r="BH47">
        <v>4</v>
      </c>
      <c r="BI47">
        <v>4</v>
      </c>
      <c r="BJ47">
        <v>1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1</v>
      </c>
      <c r="BQ47">
        <v>1</v>
      </c>
      <c r="BR47">
        <v>1</v>
      </c>
      <c r="BS47">
        <v>1</v>
      </c>
      <c r="BT47">
        <v>5</v>
      </c>
      <c r="BU47">
        <v>1</v>
      </c>
      <c r="BV47">
        <v>5</v>
      </c>
      <c r="BW47">
        <v>1</v>
      </c>
      <c r="BX47">
        <v>1</v>
      </c>
      <c r="BY47">
        <v>1</v>
      </c>
      <c r="BZ47">
        <v>1</v>
      </c>
      <c r="CA47">
        <v>0</v>
      </c>
      <c r="CB47">
        <v>1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1</v>
      </c>
      <c r="CI47">
        <v>1</v>
      </c>
      <c r="CJ47">
        <v>1</v>
      </c>
      <c r="CK47">
        <v>1</v>
      </c>
      <c r="CL47">
        <v>0</v>
      </c>
      <c r="CM47">
        <v>1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</row>
    <row r="48" spans="1:117" x14ac:dyDescent="0.35">
      <c r="A48" t="s">
        <v>145</v>
      </c>
      <c r="B48">
        <v>34.439605710000002</v>
      </c>
      <c r="C48">
        <v>-91.529800420000001</v>
      </c>
      <c r="D48">
        <v>0</v>
      </c>
      <c r="E48">
        <v>3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4</v>
      </c>
      <c r="O48">
        <v>5</v>
      </c>
      <c r="P48">
        <v>2</v>
      </c>
      <c r="Q48">
        <v>1</v>
      </c>
      <c r="R48">
        <v>5</v>
      </c>
      <c r="S48">
        <v>4</v>
      </c>
      <c r="T48">
        <v>4</v>
      </c>
      <c r="U48">
        <v>5</v>
      </c>
      <c r="V48">
        <v>5</v>
      </c>
      <c r="W48">
        <v>5</v>
      </c>
      <c r="X48">
        <v>5</v>
      </c>
      <c r="Y48">
        <v>1</v>
      </c>
      <c r="Z48">
        <v>1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4</v>
      </c>
      <c r="BD48">
        <v>3</v>
      </c>
      <c r="BE48">
        <v>5</v>
      </c>
      <c r="BF48">
        <v>3</v>
      </c>
      <c r="BG48">
        <v>4</v>
      </c>
      <c r="BH48">
        <v>4</v>
      </c>
      <c r="BI48">
        <v>4</v>
      </c>
      <c r="BJ48">
        <v>4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0</v>
      </c>
      <c r="BQ48">
        <v>4</v>
      </c>
      <c r="BR48">
        <v>4</v>
      </c>
      <c r="BS48">
        <v>4</v>
      </c>
      <c r="BT48">
        <v>4</v>
      </c>
      <c r="BU48">
        <v>2</v>
      </c>
      <c r="BV48">
        <v>3</v>
      </c>
      <c r="BW48">
        <v>1</v>
      </c>
      <c r="BX48">
        <v>1</v>
      </c>
      <c r="BY48">
        <v>1</v>
      </c>
      <c r="BZ48">
        <v>1</v>
      </c>
      <c r="CA48">
        <v>0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1</v>
      </c>
      <c r="CK48">
        <v>1</v>
      </c>
      <c r="CL48">
        <v>0</v>
      </c>
      <c r="CM48">
        <v>1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2</v>
      </c>
      <c r="CU48">
        <v>2</v>
      </c>
      <c r="CV48">
        <v>2</v>
      </c>
      <c r="CW48">
        <v>2</v>
      </c>
      <c r="CX48">
        <v>1</v>
      </c>
      <c r="CY48">
        <v>1</v>
      </c>
      <c r="CZ48">
        <v>4</v>
      </c>
      <c r="DA48">
        <v>1</v>
      </c>
      <c r="DB48">
        <v>1</v>
      </c>
      <c r="DC48">
        <v>4</v>
      </c>
      <c r="DD48">
        <v>2</v>
      </c>
      <c r="DE48">
        <v>5</v>
      </c>
      <c r="DF48">
        <v>1</v>
      </c>
      <c r="DG48">
        <v>2</v>
      </c>
      <c r="DH48">
        <v>0</v>
      </c>
      <c r="DI48">
        <v>1</v>
      </c>
      <c r="DJ48">
        <v>1</v>
      </c>
      <c r="DK48">
        <v>1</v>
      </c>
      <c r="DL48">
        <v>1</v>
      </c>
      <c r="DM48">
        <v>1</v>
      </c>
    </row>
    <row r="49" spans="1:117" x14ac:dyDescent="0.35">
      <c r="A49" t="s">
        <v>147</v>
      </c>
      <c r="B49">
        <v>42.631500240000001</v>
      </c>
      <c r="C49">
        <v>-83.290702820000007</v>
      </c>
      <c r="D49">
        <v>0</v>
      </c>
      <c r="E49">
        <v>5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3</v>
      </c>
      <c r="O49">
        <v>3</v>
      </c>
      <c r="P49">
        <v>4</v>
      </c>
      <c r="Q49">
        <v>1</v>
      </c>
      <c r="R49">
        <v>5</v>
      </c>
      <c r="S49">
        <v>5</v>
      </c>
      <c r="T49">
        <v>1</v>
      </c>
      <c r="U49">
        <v>3</v>
      </c>
      <c r="V49">
        <v>3</v>
      </c>
      <c r="W49">
        <v>4</v>
      </c>
      <c r="X49">
        <v>1</v>
      </c>
      <c r="Y49">
        <v>1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2</v>
      </c>
      <c r="AZ49">
        <v>1</v>
      </c>
      <c r="BA49">
        <v>1</v>
      </c>
      <c r="BB49">
        <v>5</v>
      </c>
      <c r="BC49">
        <v>5</v>
      </c>
      <c r="BD49">
        <v>2</v>
      </c>
      <c r="BE49">
        <v>3</v>
      </c>
      <c r="BF49">
        <v>2</v>
      </c>
      <c r="BG49">
        <v>3</v>
      </c>
      <c r="BH49">
        <v>5</v>
      </c>
      <c r="BI49">
        <v>5</v>
      </c>
      <c r="BJ49">
        <v>5</v>
      </c>
      <c r="BK49">
        <v>1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3</v>
      </c>
      <c r="BR49">
        <v>5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0</v>
      </c>
      <c r="CB49">
        <v>1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1</v>
      </c>
      <c r="CI49">
        <v>1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</row>
    <row r="50" spans="1:117" x14ac:dyDescent="0.35">
      <c r="A50" t="s">
        <v>148</v>
      </c>
      <c r="B50">
        <v>32.767303470000002</v>
      </c>
      <c r="C50">
        <v>-96.777603150000004</v>
      </c>
      <c r="D50">
        <v>0</v>
      </c>
      <c r="E50">
        <v>2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</v>
      </c>
      <c r="O50">
        <v>2</v>
      </c>
      <c r="P50">
        <v>1</v>
      </c>
      <c r="Q50">
        <v>1</v>
      </c>
      <c r="R50">
        <v>1</v>
      </c>
      <c r="S50">
        <v>1</v>
      </c>
      <c r="T50">
        <v>1</v>
      </c>
      <c r="U50">
        <v>3</v>
      </c>
      <c r="V50">
        <v>3</v>
      </c>
      <c r="W50">
        <v>1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4</v>
      </c>
      <c r="AZ50">
        <v>2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5</v>
      </c>
      <c r="BG50">
        <v>4</v>
      </c>
      <c r="BH50">
        <v>3</v>
      </c>
      <c r="BI50">
        <v>3</v>
      </c>
      <c r="BJ50">
        <v>5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4</v>
      </c>
      <c r="BR50">
        <v>5</v>
      </c>
      <c r="BS50">
        <v>3</v>
      </c>
      <c r="BT50">
        <v>4</v>
      </c>
      <c r="BU50">
        <v>1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3</v>
      </c>
      <c r="CU50">
        <v>4</v>
      </c>
      <c r="CV50">
        <v>4</v>
      </c>
      <c r="CW50">
        <v>5</v>
      </c>
      <c r="CX50">
        <v>4</v>
      </c>
      <c r="CY50">
        <v>3</v>
      </c>
      <c r="CZ50">
        <v>4</v>
      </c>
      <c r="DA50">
        <v>4</v>
      </c>
      <c r="DB50">
        <v>4</v>
      </c>
      <c r="DC50">
        <v>3</v>
      </c>
      <c r="DD50">
        <v>5</v>
      </c>
      <c r="DE50">
        <v>4</v>
      </c>
      <c r="DF50">
        <v>5</v>
      </c>
      <c r="DG50">
        <v>3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</row>
    <row r="51" spans="1:117" x14ac:dyDescent="0.35">
      <c r="A51" t="s">
        <v>149</v>
      </c>
      <c r="B51">
        <v>30.219802860000001</v>
      </c>
      <c r="C51">
        <v>-98.358596800000001</v>
      </c>
      <c r="D51">
        <v>1</v>
      </c>
      <c r="E51">
        <v>3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4</v>
      </c>
      <c r="O51">
        <v>2</v>
      </c>
      <c r="P51">
        <v>3</v>
      </c>
      <c r="Q51">
        <v>2</v>
      </c>
      <c r="R51">
        <v>5</v>
      </c>
      <c r="S51">
        <v>3</v>
      </c>
      <c r="T51">
        <v>2</v>
      </c>
      <c r="U51">
        <v>4</v>
      </c>
      <c r="V51">
        <v>4</v>
      </c>
      <c r="W51">
        <v>3</v>
      </c>
      <c r="X51">
        <v>5</v>
      </c>
      <c r="Y51">
        <v>1</v>
      </c>
      <c r="Z51">
        <v>1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0</v>
      </c>
      <c r="AY51">
        <v>2</v>
      </c>
      <c r="AZ51">
        <v>1</v>
      </c>
      <c r="BA51">
        <v>1</v>
      </c>
      <c r="BB51">
        <v>1</v>
      </c>
      <c r="BC51">
        <v>4</v>
      </c>
      <c r="BD51">
        <v>2</v>
      </c>
      <c r="BE51">
        <v>3</v>
      </c>
      <c r="BF51">
        <v>1</v>
      </c>
      <c r="BG51">
        <v>2</v>
      </c>
      <c r="BH51">
        <v>4</v>
      </c>
      <c r="BI51">
        <v>3</v>
      </c>
      <c r="BJ51">
        <v>3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2</v>
      </c>
      <c r="BR51">
        <v>5</v>
      </c>
      <c r="BS51">
        <v>4</v>
      </c>
      <c r="BT51">
        <v>2</v>
      </c>
      <c r="BU51">
        <v>5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4</v>
      </c>
      <c r="CU51">
        <v>1</v>
      </c>
      <c r="CV51">
        <v>2</v>
      </c>
      <c r="CW51">
        <v>3</v>
      </c>
      <c r="CX51">
        <v>4</v>
      </c>
      <c r="CY51">
        <v>2</v>
      </c>
      <c r="CZ51">
        <v>3</v>
      </c>
      <c r="DA51">
        <v>3</v>
      </c>
      <c r="DB51">
        <v>3</v>
      </c>
      <c r="DC51">
        <v>2</v>
      </c>
      <c r="DD51">
        <v>2</v>
      </c>
      <c r="DE51">
        <v>2</v>
      </c>
      <c r="DF51">
        <v>1</v>
      </c>
      <c r="DG51">
        <v>3</v>
      </c>
      <c r="DH51">
        <v>0</v>
      </c>
      <c r="DI51">
        <v>1</v>
      </c>
      <c r="DJ51">
        <v>1</v>
      </c>
      <c r="DK51">
        <v>1</v>
      </c>
      <c r="DL51">
        <v>1</v>
      </c>
      <c r="DM51">
        <v>1</v>
      </c>
    </row>
    <row r="52" spans="1:117" x14ac:dyDescent="0.35">
      <c r="A52" t="s">
        <v>152</v>
      </c>
      <c r="B52">
        <v>42.16169739</v>
      </c>
      <c r="C52">
        <v>-88.328498839999995</v>
      </c>
      <c r="D52">
        <v>0</v>
      </c>
      <c r="E52">
        <v>5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4</v>
      </c>
      <c r="O52">
        <v>3</v>
      </c>
      <c r="P52">
        <v>1</v>
      </c>
      <c r="Q52">
        <v>1</v>
      </c>
      <c r="R52">
        <v>5</v>
      </c>
      <c r="S52">
        <v>3</v>
      </c>
      <c r="T52">
        <v>4</v>
      </c>
      <c r="U52">
        <v>5</v>
      </c>
      <c r="V52">
        <v>3</v>
      </c>
      <c r="W52">
        <v>5</v>
      </c>
      <c r="X52">
        <v>5</v>
      </c>
      <c r="Y52">
        <v>1</v>
      </c>
      <c r="Z52">
        <v>0</v>
      </c>
      <c r="AA52">
        <v>1</v>
      </c>
      <c r="AB52">
        <v>1</v>
      </c>
      <c r="AC52">
        <v>0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0</v>
      </c>
      <c r="AY52">
        <v>4</v>
      </c>
      <c r="AZ52">
        <v>1</v>
      </c>
      <c r="BA52">
        <v>1</v>
      </c>
      <c r="BB52">
        <v>3</v>
      </c>
      <c r="BC52">
        <v>5</v>
      </c>
      <c r="BD52">
        <v>3</v>
      </c>
      <c r="BE52">
        <v>5</v>
      </c>
      <c r="BF52">
        <v>1</v>
      </c>
      <c r="BG52">
        <v>3</v>
      </c>
      <c r="BH52">
        <v>5</v>
      </c>
      <c r="BI52">
        <v>4</v>
      </c>
      <c r="BJ52">
        <v>2</v>
      </c>
      <c r="BK52">
        <v>1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4</v>
      </c>
      <c r="BR52">
        <v>5</v>
      </c>
      <c r="BS52">
        <v>4</v>
      </c>
      <c r="BT52">
        <v>2</v>
      </c>
      <c r="BU52">
        <v>4</v>
      </c>
      <c r="BV52">
        <v>3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4</v>
      </c>
      <c r="CU52">
        <v>3</v>
      </c>
      <c r="CV52">
        <v>4</v>
      </c>
      <c r="CW52">
        <v>5</v>
      </c>
      <c r="CX52">
        <v>3</v>
      </c>
      <c r="CY52">
        <v>2</v>
      </c>
      <c r="CZ52">
        <v>4</v>
      </c>
      <c r="DA52">
        <v>5</v>
      </c>
      <c r="DB52">
        <v>5</v>
      </c>
      <c r="DC52">
        <v>5</v>
      </c>
      <c r="DD52">
        <v>5</v>
      </c>
      <c r="DE52">
        <v>5</v>
      </c>
      <c r="DF52">
        <v>1</v>
      </c>
      <c r="DG52">
        <v>5</v>
      </c>
      <c r="DH52">
        <v>0</v>
      </c>
      <c r="DI52">
        <v>0</v>
      </c>
      <c r="DJ52">
        <v>1</v>
      </c>
      <c r="DK52">
        <v>0</v>
      </c>
      <c r="DL52">
        <v>1</v>
      </c>
      <c r="DM52">
        <v>0</v>
      </c>
    </row>
    <row r="53" spans="1:117" x14ac:dyDescent="0.35">
      <c r="A53" t="s">
        <v>154</v>
      </c>
      <c r="B53">
        <v>41.354599</v>
      </c>
      <c r="C53">
        <v>-74.001701350000005</v>
      </c>
      <c r="D53">
        <v>1</v>
      </c>
      <c r="E53">
        <v>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3</v>
      </c>
      <c r="O53">
        <v>2</v>
      </c>
      <c r="P53">
        <v>3</v>
      </c>
      <c r="Q53">
        <v>3</v>
      </c>
      <c r="R53">
        <v>4</v>
      </c>
      <c r="S53">
        <v>1</v>
      </c>
      <c r="T53">
        <v>3</v>
      </c>
      <c r="U53">
        <v>3</v>
      </c>
      <c r="V53">
        <v>2</v>
      </c>
      <c r="W53">
        <v>4</v>
      </c>
      <c r="X53">
        <v>4</v>
      </c>
      <c r="Y53">
        <v>1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2</v>
      </c>
      <c r="BA53">
        <v>2</v>
      </c>
      <c r="BB53">
        <v>1</v>
      </c>
      <c r="BC53">
        <v>3</v>
      </c>
      <c r="BD53">
        <v>2</v>
      </c>
      <c r="BE53">
        <v>3</v>
      </c>
      <c r="BF53">
        <v>3</v>
      </c>
      <c r="BG53">
        <v>2</v>
      </c>
      <c r="BH53">
        <v>3</v>
      </c>
      <c r="BI53">
        <v>2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3</v>
      </c>
      <c r="BR53">
        <v>4</v>
      </c>
      <c r="BS53">
        <v>3</v>
      </c>
      <c r="BT53">
        <v>3</v>
      </c>
      <c r="BU53">
        <v>3</v>
      </c>
      <c r="BV53">
        <v>3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0</v>
      </c>
      <c r="CF53">
        <v>0</v>
      </c>
      <c r="CG53">
        <v>0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0</v>
      </c>
      <c r="CQ53">
        <v>0</v>
      </c>
      <c r="CR53">
        <v>0</v>
      </c>
      <c r="CS53">
        <v>1</v>
      </c>
      <c r="CT53">
        <v>4</v>
      </c>
      <c r="CU53">
        <v>1</v>
      </c>
      <c r="CV53">
        <v>3</v>
      </c>
      <c r="CW53">
        <v>5</v>
      </c>
      <c r="CX53">
        <v>1</v>
      </c>
      <c r="CY53">
        <v>1</v>
      </c>
      <c r="CZ53">
        <v>5</v>
      </c>
      <c r="DA53">
        <v>5</v>
      </c>
      <c r="DB53">
        <v>5</v>
      </c>
      <c r="DC53">
        <v>5</v>
      </c>
      <c r="DD53">
        <v>4</v>
      </c>
      <c r="DE53">
        <v>5</v>
      </c>
      <c r="DF53">
        <v>5</v>
      </c>
      <c r="DG53">
        <v>5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0</v>
      </c>
    </row>
    <row r="54" spans="1:117" x14ac:dyDescent="0.35">
      <c r="A54" t="s">
        <v>155</v>
      </c>
      <c r="B54">
        <v>34.443603520000003</v>
      </c>
      <c r="C54">
        <v>-86.936897279999997</v>
      </c>
      <c r="D54">
        <v>0</v>
      </c>
      <c r="E54">
        <v>4</v>
      </c>
      <c r="F54">
        <v>1</v>
      </c>
      <c r="G54">
        <v>1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4</v>
      </c>
      <c r="V54">
        <v>4</v>
      </c>
      <c r="W54">
        <v>4</v>
      </c>
      <c r="X54">
        <v>4</v>
      </c>
      <c r="Y54">
        <v>1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4</v>
      </c>
      <c r="BR54">
        <v>5</v>
      </c>
      <c r="BS54">
        <v>5</v>
      </c>
      <c r="BT54">
        <v>5</v>
      </c>
      <c r="BU54">
        <v>5</v>
      </c>
      <c r="BV54">
        <v>5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2</v>
      </c>
      <c r="CU54">
        <v>1</v>
      </c>
      <c r="CV54">
        <v>1</v>
      </c>
      <c r="CW54">
        <v>1</v>
      </c>
      <c r="CX54">
        <v>1</v>
      </c>
      <c r="CY54">
        <v>2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</row>
    <row r="55" spans="1:117" x14ac:dyDescent="0.35">
      <c r="A55" t="s">
        <v>156</v>
      </c>
      <c r="B55">
        <v>41.930999759999999</v>
      </c>
      <c r="C55">
        <v>-88.009002690000003</v>
      </c>
      <c r="D55">
        <v>0</v>
      </c>
      <c r="E55">
        <v>2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5</v>
      </c>
      <c r="O55">
        <v>5</v>
      </c>
      <c r="P55">
        <v>3</v>
      </c>
      <c r="Q55">
        <v>4</v>
      </c>
      <c r="R55">
        <v>5</v>
      </c>
      <c r="S55">
        <v>2</v>
      </c>
      <c r="T55">
        <v>4</v>
      </c>
      <c r="U55">
        <v>5</v>
      </c>
      <c r="V55">
        <v>5</v>
      </c>
      <c r="W55">
        <v>2</v>
      </c>
      <c r="X55">
        <v>4</v>
      </c>
      <c r="Y55">
        <v>1</v>
      </c>
      <c r="Z55">
        <v>0</v>
      </c>
      <c r="AA55">
        <v>1</v>
      </c>
      <c r="AB55">
        <v>1</v>
      </c>
      <c r="AC55">
        <v>0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1</v>
      </c>
      <c r="AT55">
        <v>1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3</v>
      </c>
      <c r="BA55">
        <v>4</v>
      </c>
      <c r="BB55">
        <v>3</v>
      </c>
      <c r="BC55">
        <v>5</v>
      </c>
      <c r="BD55">
        <v>2</v>
      </c>
      <c r="BE55">
        <v>4</v>
      </c>
      <c r="BF55">
        <v>2</v>
      </c>
      <c r="BG55">
        <v>2</v>
      </c>
      <c r="BH55">
        <v>5</v>
      </c>
      <c r="BI55">
        <v>3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3</v>
      </c>
      <c r="BR55">
        <v>4</v>
      </c>
      <c r="BS55">
        <v>4</v>
      </c>
      <c r="BT55">
        <v>5</v>
      </c>
      <c r="BU55">
        <v>3</v>
      </c>
      <c r="BV55">
        <v>2</v>
      </c>
      <c r="BW55">
        <v>1</v>
      </c>
      <c r="BX55">
        <v>1</v>
      </c>
      <c r="BY55">
        <v>1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1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4</v>
      </c>
      <c r="CU55">
        <v>1</v>
      </c>
      <c r="CV55">
        <v>2</v>
      </c>
      <c r="CW55">
        <v>4</v>
      </c>
      <c r="CX55">
        <v>1</v>
      </c>
      <c r="CY55">
        <v>1</v>
      </c>
      <c r="CZ55">
        <v>2</v>
      </c>
      <c r="DA55">
        <v>4</v>
      </c>
      <c r="DB55">
        <v>2</v>
      </c>
      <c r="DC55">
        <v>1</v>
      </c>
      <c r="DD55">
        <v>4</v>
      </c>
      <c r="DE55">
        <v>4</v>
      </c>
      <c r="DF55">
        <v>1</v>
      </c>
      <c r="DG55">
        <v>1</v>
      </c>
      <c r="DH55">
        <v>0</v>
      </c>
      <c r="DI55">
        <v>0</v>
      </c>
      <c r="DJ55">
        <v>1</v>
      </c>
      <c r="DK55">
        <v>1</v>
      </c>
      <c r="DL55">
        <v>0</v>
      </c>
      <c r="DM55">
        <v>0</v>
      </c>
    </row>
    <row r="56" spans="1:117" x14ac:dyDescent="0.35">
      <c r="A56" t="s">
        <v>159</v>
      </c>
      <c r="B56">
        <v>36.669403080000002</v>
      </c>
      <c r="C56">
        <v>-80.939498900000004</v>
      </c>
      <c r="D56">
        <v>0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</row>
    <row r="57" spans="1:117" x14ac:dyDescent="0.35">
      <c r="A57" t="s">
        <v>160</v>
      </c>
      <c r="B57">
        <v>37.751007080000001</v>
      </c>
      <c r="C57">
        <v>-97.821998600000001</v>
      </c>
      <c r="D57">
        <v>0</v>
      </c>
      <c r="E57">
        <v>4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3</v>
      </c>
      <c r="P57">
        <v>2</v>
      </c>
      <c r="Q57">
        <v>3</v>
      </c>
      <c r="R57">
        <v>3</v>
      </c>
      <c r="S57">
        <v>2</v>
      </c>
      <c r="T57">
        <v>2</v>
      </c>
      <c r="U57">
        <v>1</v>
      </c>
      <c r="V57">
        <v>2</v>
      </c>
      <c r="W57">
        <v>3</v>
      </c>
      <c r="X57">
        <v>1</v>
      </c>
      <c r="Y57">
        <v>1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3</v>
      </c>
      <c r="BA57">
        <v>1</v>
      </c>
      <c r="BB57">
        <v>4</v>
      </c>
      <c r="BC57">
        <v>3</v>
      </c>
      <c r="BD57">
        <v>2</v>
      </c>
      <c r="BE57">
        <v>2</v>
      </c>
      <c r="BF57">
        <v>3</v>
      </c>
      <c r="BG57">
        <v>4</v>
      </c>
      <c r="BH57">
        <v>2</v>
      </c>
      <c r="BI57">
        <v>1</v>
      </c>
      <c r="BJ57">
        <v>3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1</v>
      </c>
      <c r="BS57">
        <v>3</v>
      </c>
      <c r="BT57">
        <v>2</v>
      </c>
      <c r="BU57">
        <v>1</v>
      </c>
      <c r="BV57">
        <v>3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2</v>
      </c>
      <c r="CU57">
        <v>5</v>
      </c>
      <c r="CV57">
        <v>3</v>
      </c>
      <c r="CW57">
        <v>2</v>
      </c>
      <c r="CX57">
        <v>1</v>
      </c>
      <c r="CY57">
        <v>2</v>
      </c>
      <c r="CZ57">
        <v>3</v>
      </c>
      <c r="DA57">
        <v>2</v>
      </c>
      <c r="DB57">
        <v>2</v>
      </c>
      <c r="DC57">
        <v>3</v>
      </c>
      <c r="DD57">
        <v>2</v>
      </c>
      <c r="DE57">
        <v>3</v>
      </c>
      <c r="DF57">
        <v>1</v>
      </c>
      <c r="DG57">
        <v>4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</row>
    <row r="58" spans="1:117" x14ac:dyDescent="0.35">
      <c r="A58" t="s">
        <v>161</v>
      </c>
      <c r="B58">
        <v>29.832107539999999</v>
      </c>
      <c r="C58">
        <v>-95.734596249999996</v>
      </c>
      <c r="D58">
        <v>0</v>
      </c>
      <c r="E58">
        <v>5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2</v>
      </c>
      <c r="O58">
        <v>5</v>
      </c>
      <c r="P58">
        <v>2</v>
      </c>
      <c r="Q58">
        <v>2</v>
      </c>
      <c r="R58">
        <v>3</v>
      </c>
      <c r="S58">
        <v>3</v>
      </c>
      <c r="T58">
        <v>3</v>
      </c>
      <c r="U58">
        <v>4</v>
      </c>
      <c r="V58">
        <v>4</v>
      </c>
      <c r="W58">
        <v>2</v>
      </c>
      <c r="X58">
        <v>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4</v>
      </c>
      <c r="AZ58">
        <v>4</v>
      </c>
      <c r="BA58">
        <v>2</v>
      </c>
      <c r="BB58">
        <v>2</v>
      </c>
      <c r="BC58">
        <v>5</v>
      </c>
      <c r="BD58">
        <v>2</v>
      </c>
      <c r="BE58">
        <v>5</v>
      </c>
      <c r="BF58">
        <v>3</v>
      </c>
      <c r="BG58">
        <v>3</v>
      </c>
      <c r="BH58">
        <v>5</v>
      </c>
      <c r="BI58">
        <v>5</v>
      </c>
      <c r="BJ58">
        <v>5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4</v>
      </c>
      <c r="BR58">
        <v>3</v>
      </c>
      <c r="BS58">
        <v>3</v>
      </c>
      <c r="BT58">
        <v>4</v>
      </c>
      <c r="BU58">
        <v>3</v>
      </c>
      <c r="BV58">
        <v>5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</row>
    <row r="59" spans="1:117" x14ac:dyDescent="0.35">
      <c r="A59" t="s">
        <v>162</v>
      </c>
      <c r="B59">
        <v>39.772003169999998</v>
      </c>
      <c r="C59">
        <v>-89.685897830000002</v>
      </c>
      <c r="D59">
        <v>0</v>
      </c>
      <c r="E59">
        <v>6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3</v>
      </c>
      <c r="O59">
        <v>2</v>
      </c>
      <c r="P59">
        <v>2</v>
      </c>
      <c r="Q59">
        <v>3</v>
      </c>
      <c r="R59">
        <v>4</v>
      </c>
      <c r="S59">
        <v>1</v>
      </c>
      <c r="T59">
        <v>4</v>
      </c>
      <c r="U59">
        <v>4</v>
      </c>
      <c r="V59">
        <v>2</v>
      </c>
      <c r="W59">
        <v>5</v>
      </c>
      <c r="X59">
        <v>5</v>
      </c>
      <c r="Y59">
        <v>1</v>
      </c>
      <c r="Z59">
        <v>1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3</v>
      </c>
      <c r="AZ59">
        <v>2</v>
      </c>
      <c r="BA59">
        <v>2</v>
      </c>
      <c r="BB59">
        <v>2</v>
      </c>
      <c r="BC59">
        <v>5</v>
      </c>
      <c r="BD59">
        <v>2</v>
      </c>
      <c r="BE59">
        <v>5</v>
      </c>
      <c r="BF59">
        <v>3</v>
      </c>
      <c r="BG59">
        <v>4</v>
      </c>
      <c r="BH59">
        <v>5</v>
      </c>
      <c r="BI59">
        <v>5</v>
      </c>
      <c r="BJ59">
        <v>3</v>
      </c>
      <c r="BK59">
        <v>0</v>
      </c>
      <c r="BL59">
        <v>1</v>
      </c>
      <c r="BM59">
        <v>0</v>
      </c>
      <c r="BN59">
        <v>1</v>
      </c>
      <c r="BO59">
        <v>0</v>
      </c>
      <c r="BP59">
        <v>0</v>
      </c>
      <c r="BQ59">
        <v>4</v>
      </c>
      <c r="BR59">
        <v>3</v>
      </c>
      <c r="BS59">
        <v>1</v>
      </c>
      <c r="BT59">
        <v>3</v>
      </c>
      <c r="BU59">
        <v>3</v>
      </c>
      <c r="BV59">
        <v>4</v>
      </c>
      <c r="BW59">
        <v>1</v>
      </c>
      <c r="BX59">
        <v>1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4</v>
      </c>
      <c r="CU59">
        <v>2</v>
      </c>
      <c r="CV59">
        <v>5</v>
      </c>
      <c r="CW59">
        <v>5</v>
      </c>
      <c r="CX59">
        <v>5</v>
      </c>
      <c r="CY59">
        <v>3</v>
      </c>
      <c r="CZ59">
        <v>5</v>
      </c>
      <c r="DA59">
        <v>3</v>
      </c>
      <c r="DB59">
        <v>3</v>
      </c>
      <c r="DC59">
        <v>5</v>
      </c>
      <c r="DD59">
        <v>5</v>
      </c>
      <c r="DE59">
        <v>3</v>
      </c>
      <c r="DF59">
        <v>2</v>
      </c>
      <c r="DG59">
        <v>5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0</v>
      </c>
    </row>
    <row r="60" spans="1:117" x14ac:dyDescent="0.35">
      <c r="A60" t="s">
        <v>163</v>
      </c>
      <c r="B60">
        <v>37.751007080000001</v>
      </c>
      <c r="C60">
        <v>-97.821998600000001</v>
      </c>
      <c r="D60">
        <v>1</v>
      </c>
      <c r="E60">
        <v>6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4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4</v>
      </c>
      <c r="AZ60">
        <v>2</v>
      </c>
      <c r="BA60">
        <v>3</v>
      </c>
      <c r="BB60">
        <v>2</v>
      </c>
      <c r="BC60">
        <v>1</v>
      </c>
      <c r="BD60">
        <v>3</v>
      </c>
      <c r="BE60">
        <v>4</v>
      </c>
      <c r="BF60">
        <v>2</v>
      </c>
      <c r="BG60">
        <v>3</v>
      </c>
      <c r="BH60">
        <v>3</v>
      </c>
      <c r="BI60">
        <v>2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1</v>
      </c>
      <c r="BR60">
        <v>2</v>
      </c>
      <c r="BS60">
        <v>1</v>
      </c>
      <c r="BT60">
        <v>2</v>
      </c>
      <c r="BU60">
        <v>1</v>
      </c>
      <c r="BV60">
        <v>1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3</v>
      </c>
      <c r="CU60">
        <v>0</v>
      </c>
      <c r="CV60">
        <v>1</v>
      </c>
      <c r="CW60">
        <v>2</v>
      </c>
      <c r="CX60">
        <v>3</v>
      </c>
      <c r="CY60">
        <v>3</v>
      </c>
      <c r="CZ60">
        <v>3</v>
      </c>
      <c r="DA60">
        <v>2</v>
      </c>
      <c r="DB60">
        <v>1</v>
      </c>
      <c r="DC60">
        <v>3</v>
      </c>
      <c r="DD60">
        <v>3</v>
      </c>
      <c r="DE60">
        <v>3</v>
      </c>
      <c r="DF60">
        <v>2</v>
      </c>
      <c r="DG60">
        <v>3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0</v>
      </c>
    </row>
    <row r="61" spans="1:117" x14ac:dyDescent="0.35">
      <c r="A61" t="s">
        <v>164</v>
      </c>
      <c r="B61">
        <v>42.961196899999997</v>
      </c>
      <c r="C61">
        <v>-87.992797850000002</v>
      </c>
      <c r="D61">
        <v>0</v>
      </c>
      <c r="E61">
        <v>3</v>
      </c>
      <c r="F61">
        <v>0</v>
      </c>
      <c r="G61">
        <v>1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4</v>
      </c>
      <c r="O61">
        <v>3</v>
      </c>
      <c r="P61">
        <v>2</v>
      </c>
      <c r="Q61">
        <v>4</v>
      </c>
      <c r="R61">
        <v>4</v>
      </c>
      <c r="S61">
        <v>4</v>
      </c>
      <c r="T61">
        <v>4</v>
      </c>
      <c r="U61">
        <v>5</v>
      </c>
      <c r="V61">
        <v>1</v>
      </c>
      <c r="W61">
        <v>5</v>
      </c>
      <c r="X61">
        <v>2</v>
      </c>
      <c r="Y61">
        <v>1</v>
      </c>
      <c r="Z61">
        <v>1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5</v>
      </c>
      <c r="BA61">
        <v>1</v>
      </c>
      <c r="BB61">
        <v>5</v>
      </c>
      <c r="BC61">
        <v>1</v>
      </c>
      <c r="BD61">
        <v>2</v>
      </c>
      <c r="BE61">
        <v>5</v>
      </c>
      <c r="BF61">
        <v>1</v>
      </c>
      <c r="BG61">
        <v>2</v>
      </c>
      <c r="BH61">
        <v>5</v>
      </c>
      <c r="BI61">
        <v>5</v>
      </c>
      <c r="BJ61">
        <v>1</v>
      </c>
      <c r="BK61">
        <v>0</v>
      </c>
      <c r="BL61">
        <v>1</v>
      </c>
      <c r="BM61">
        <v>0</v>
      </c>
      <c r="BN61">
        <v>0</v>
      </c>
      <c r="BO61">
        <v>1</v>
      </c>
      <c r="BP61">
        <v>0</v>
      </c>
      <c r="BQ61">
        <v>1</v>
      </c>
      <c r="BR61">
        <v>4</v>
      </c>
      <c r="BS61">
        <v>1</v>
      </c>
      <c r="BT61">
        <v>4</v>
      </c>
      <c r="BU61">
        <v>1</v>
      </c>
      <c r="BV61">
        <v>4</v>
      </c>
      <c r="BW61">
        <v>1</v>
      </c>
      <c r="BX61">
        <v>1</v>
      </c>
      <c r="BY61">
        <v>1</v>
      </c>
      <c r="BZ61">
        <v>1</v>
      </c>
      <c r="CA61">
        <v>0</v>
      </c>
      <c r="CB61">
        <v>0</v>
      </c>
      <c r="CC61">
        <v>1</v>
      </c>
      <c r="CD61">
        <v>0</v>
      </c>
      <c r="CE61">
        <v>1</v>
      </c>
      <c r="CF61">
        <v>0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</row>
    <row r="62" spans="1:117" x14ac:dyDescent="0.35">
      <c r="A62" t="s">
        <v>165</v>
      </c>
      <c r="B62">
        <v>30.068893429999999</v>
      </c>
      <c r="C62">
        <v>-81.860397340000006</v>
      </c>
      <c r="D62">
        <v>0</v>
      </c>
      <c r="E62">
        <v>4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4</v>
      </c>
      <c r="O62">
        <v>2</v>
      </c>
      <c r="P62">
        <v>2</v>
      </c>
      <c r="Q62">
        <v>3</v>
      </c>
      <c r="R62">
        <v>2</v>
      </c>
      <c r="S62">
        <v>4</v>
      </c>
      <c r="T62">
        <v>5</v>
      </c>
      <c r="U62">
        <v>3</v>
      </c>
      <c r="V62">
        <v>2</v>
      </c>
      <c r="W62">
        <v>3</v>
      </c>
      <c r="X62">
        <v>4</v>
      </c>
      <c r="Y62">
        <v>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4</v>
      </c>
      <c r="AZ62">
        <v>3</v>
      </c>
      <c r="BA62">
        <v>2</v>
      </c>
      <c r="BB62">
        <v>3</v>
      </c>
      <c r="BC62">
        <v>4</v>
      </c>
      <c r="BD62">
        <v>3</v>
      </c>
      <c r="BE62">
        <v>3</v>
      </c>
      <c r="BF62">
        <v>3</v>
      </c>
      <c r="BG62">
        <v>2</v>
      </c>
      <c r="BH62">
        <v>2</v>
      </c>
      <c r="BI62">
        <v>5</v>
      </c>
      <c r="BJ62">
        <v>3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3</v>
      </c>
      <c r="BR62">
        <v>2</v>
      </c>
      <c r="BS62">
        <v>4</v>
      </c>
      <c r="BT62">
        <v>3</v>
      </c>
      <c r="BU62">
        <v>2</v>
      </c>
      <c r="BV62">
        <v>4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2</v>
      </c>
      <c r="CU62">
        <v>2</v>
      </c>
      <c r="CV62">
        <v>4</v>
      </c>
      <c r="CW62">
        <v>2</v>
      </c>
      <c r="CX62">
        <v>1</v>
      </c>
      <c r="CY62">
        <v>2</v>
      </c>
      <c r="CZ62">
        <v>2</v>
      </c>
      <c r="DA62">
        <v>4</v>
      </c>
      <c r="DB62">
        <v>2</v>
      </c>
      <c r="DC62">
        <v>2</v>
      </c>
      <c r="DD62">
        <v>2</v>
      </c>
      <c r="DE62">
        <v>3</v>
      </c>
      <c r="DF62">
        <v>5</v>
      </c>
      <c r="DG62">
        <v>3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</row>
    <row r="63" spans="1:117" x14ac:dyDescent="0.35">
      <c r="A63" t="s">
        <v>166</v>
      </c>
      <c r="B63">
        <v>40.440994259999997</v>
      </c>
      <c r="C63">
        <v>-81.49199677</v>
      </c>
      <c r="D63">
        <v>1</v>
      </c>
      <c r="E63">
        <v>3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5</v>
      </c>
      <c r="S63">
        <v>1</v>
      </c>
      <c r="T63">
        <v>1</v>
      </c>
      <c r="U63">
        <v>4</v>
      </c>
      <c r="V63">
        <v>1</v>
      </c>
      <c r="W63">
        <v>5</v>
      </c>
      <c r="X63">
        <v>5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0</v>
      </c>
      <c r="BQ63">
        <v>5</v>
      </c>
      <c r="BR63">
        <v>5</v>
      </c>
      <c r="BS63">
        <v>5</v>
      </c>
      <c r="BT63">
        <v>5</v>
      </c>
      <c r="BU63">
        <v>5</v>
      </c>
      <c r="BV63">
        <v>5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0</v>
      </c>
      <c r="CS63">
        <v>1</v>
      </c>
      <c r="CT63">
        <v>0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2</v>
      </c>
      <c r="DB63">
        <v>2</v>
      </c>
      <c r="DC63">
        <v>2</v>
      </c>
      <c r="DD63">
        <v>2</v>
      </c>
      <c r="DE63">
        <v>0</v>
      </c>
      <c r="DF63">
        <v>2</v>
      </c>
      <c r="DG63">
        <v>3</v>
      </c>
      <c r="DH63">
        <v>0</v>
      </c>
      <c r="DI63">
        <v>0</v>
      </c>
      <c r="DJ63">
        <v>1</v>
      </c>
      <c r="DK63">
        <v>1</v>
      </c>
      <c r="DL63">
        <v>1</v>
      </c>
      <c r="DM63">
        <v>0</v>
      </c>
    </row>
    <row r="64" spans="1:117" x14ac:dyDescent="0.35">
      <c r="A64" t="s">
        <v>167</v>
      </c>
      <c r="B64">
        <v>36.181594850000003</v>
      </c>
      <c r="C64">
        <v>-86.730598450000002</v>
      </c>
      <c r="D64">
        <v>0</v>
      </c>
      <c r="E64">
        <v>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1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3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</row>
    <row r="65" spans="1:117" x14ac:dyDescent="0.35">
      <c r="A65" t="s">
        <v>168</v>
      </c>
      <c r="B65">
        <v>39.72839355</v>
      </c>
      <c r="C65">
        <v>-86.069000239999994</v>
      </c>
      <c r="D65">
        <v>1</v>
      </c>
      <c r="E65">
        <v>5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5</v>
      </c>
      <c r="O65">
        <v>2</v>
      </c>
      <c r="P65">
        <v>1</v>
      </c>
      <c r="Q65">
        <v>1</v>
      </c>
      <c r="R65">
        <v>4</v>
      </c>
      <c r="S65">
        <v>3</v>
      </c>
      <c r="T65">
        <v>3</v>
      </c>
      <c r="U65">
        <v>4</v>
      </c>
      <c r="V65">
        <v>2</v>
      </c>
      <c r="W65">
        <v>4</v>
      </c>
      <c r="X65">
        <v>4</v>
      </c>
      <c r="Y65">
        <v>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3</v>
      </c>
      <c r="AZ65">
        <v>2</v>
      </c>
      <c r="BA65">
        <v>2</v>
      </c>
      <c r="BB65">
        <v>4</v>
      </c>
      <c r="BC65">
        <v>5</v>
      </c>
      <c r="BD65">
        <v>3</v>
      </c>
      <c r="BE65">
        <v>5</v>
      </c>
      <c r="BF65">
        <v>2</v>
      </c>
      <c r="BG65">
        <v>3</v>
      </c>
      <c r="BH65">
        <v>5</v>
      </c>
      <c r="BI65">
        <v>4</v>
      </c>
      <c r="BJ65">
        <v>2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3</v>
      </c>
      <c r="BR65">
        <v>4</v>
      </c>
      <c r="BS65">
        <v>2</v>
      </c>
      <c r="BT65">
        <v>2</v>
      </c>
      <c r="BU65">
        <v>3</v>
      </c>
      <c r="BV65">
        <v>3</v>
      </c>
      <c r="BW65">
        <v>1</v>
      </c>
      <c r="BX65">
        <v>0</v>
      </c>
      <c r="BY65">
        <v>1</v>
      </c>
      <c r="BZ65">
        <v>1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3</v>
      </c>
      <c r="CU65">
        <v>2</v>
      </c>
      <c r="CV65">
        <v>2</v>
      </c>
      <c r="CW65">
        <v>4</v>
      </c>
      <c r="CX65">
        <v>4</v>
      </c>
      <c r="CY65">
        <v>3</v>
      </c>
      <c r="CZ65">
        <v>3</v>
      </c>
      <c r="DA65">
        <v>4</v>
      </c>
      <c r="DB65">
        <v>4</v>
      </c>
      <c r="DC65">
        <v>4</v>
      </c>
      <c r="DD65">
        <v>3</v>
      </c>
      <c r="DE65">
        <v>3</v>
      </c>
      <c r="DF65">
        <v>2</v>
      </c>
      <c r="DG65">
        <v>3</v>
      </c>
      <c r="DH65">
        <v>0</v>
      </c>
      <c r="DI65">
        <v>0</v>
      </c>
      <c r="DJ65">
        <v>1</v>
      </c>
      <c r="DK65">
        <v>0</v>
      </c>
      <c r="DL65">
        <v>1</v>
      </c>
      <c r="DM65">
        <v>1</v>
      </c>
    </row>
    <row r="66" spans="1:117" x14ac:dyDescent="0.35">
      <c r="A66" t="s">
        <v>169</v>
      </c>
      <c r="B66">
        <v>41.457107540000003</v>
      </c>
      <c r="C66">
        <v>-81.793502810000007</v>
      </c>
      <c r="D66">
        <v>0</v>
      </c>
      <c r="E66">
        <v>3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3</v>
      </c>
      <c r="O66">
        <v>4</v>
      </c>
      <c r="P66">
        <v>4</v>
      </c>
      <c r="Q66">
        <v>4</v>
      </c>
      <c r="R66">
        <v>5</v>
      </c>
      <c r="S66">
        <v>4</v>
      </c>
      <c r="T66">
        <v>3</v>
      </c>
      <c r="U66">
        <v>5</v>
      </c>
      <c r="V66">
        <v>2</v>
      </c>
      <c r="W66">
        <v>3</v>
      </c>
      <c r="X66">
        <v>4</v>
      </c>
      <c r="Y66">
        <v>1</v>
      </c>
      <c r="Z66">
        <v>1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2</v>
      </c>
      <c r="AZ66">
        <v>3</v>
      </c>
      <c r="BA66">
        <v>1</v>
      </c>
      <c r="BB66">
        <v>3</v>
      </c>
      <c r="BC66">
        <v>5</v>
      </c>
      <c r="BD66">
        <v>4</v>
      </c>
      <c r="BE66">
        <v>4</v>
      </c>
      <c r="BF66">
        <v>5</v>
      </c>
      <c r="BG66">
        <v>2</v>
      </c>
      <c r="BH66">
        <v>5</v>
      </c>
      <c r="BI66">
        <v>3</v>
      </c>
      <c r="BJ66">
        <v>1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1</v>
      </c>
      <c r="BR66">
        <v>1</v>
      </c>
      <c r="BS66">
        <v>1</v>
      </c>
      <c r="BT66">
        <v>5</v>
      </c>
      <c r="BU66">
        <v>1</v>
      </c>
      <c r="BV66">
        <v>3</v>
      </c>
      <c r="BW66">
        <v>1</v>
      </c>
      <c r="BX66">
        <v>1</v>
      </c>
      <c r="BY66">
        <v>1</v>
      </c>
      <c r="BZ66">
        <v>1</v>
      </c>
      <c r="CA66">
        <v>0</v>
      </c>
      <c r="CB66">
        <v>1</v>
      </c>
      <c r="CC66">
        <v>1</v>
      </c>
      <c r="CD66">
        <v>0</v>
      </c>
      <c r="CE66">
        <v>1</v>
      </c>
      <c r="CF66">
        <v>0</v>
      </c>
      <c r="CG66">
        <v>0</v>
      </c>
      <c r="CH66">
        <v>1</v>
      </c>
      <c r="CI66">
        <v>1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1</v>
      </c>
      <c r="CT66">
        <v>4</v>
      </c>
      <c r="CU66">
        <v>3</v>
      </c>
      <c r="CV66">
        <v>4</v>
      </c>
      <c r="CW66">
        <v>5</v>
      </c>
      <c r="CX66">
        <v>1</v>
      </c>
      <c r="CY66">
        <v>3</v>
      </c>
      <c r="CZ66">
        <v>2</v>
      </c>
      <c r="DA66">
        <v>1</v>
      </c>
      <c r="DB66">
        <v>1</v>
      </c>
      <c r="DC66">
        <v>1</v>
      </c>
      <c r="DD66">
        <v>5</v>
      </c>
      <c r="DE66">
        <v>5</v>
      </c>
      <c r="DF66">
        <v>2</v>
      </c>
      <c r="DG66">
        <v>1</v>
      </c>
      <c r="DH66">
        <v>0</v>
      </c>
      <c r="DI66">
        <v>0</v>
      </c>
      <c r="DJ66">
        <v>1</v>
      </c>
      <c r="DK66">
        <v>1</v>
      </c>
      <c r="DL66">
        <v>1</v>
      </c>
      <c r="DM66">
        <v>0</v>
      </c>
    </row>
    <row r="67" spans="1:117" x14ac:dyDescent="0.35">
      <c r="A67" t="s">
        <v>171</v>
      </c>
      <c r="B67">
        <v>31.8993988</v>
      </c>
      <c r="C67">
        <v>-102.34100340000001</v>
      </c>
      <c r="D67">
        <v>0</v>
      </c>
      <c r="E67">
        <v>6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4</v>
      </c>
      <c r="X67">
        <v>3</v>
      </c>
      <c r="Y67">
        <v>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3</v>
      </c>
      <c r="AZ67">
        <v>3</v>
      </c>
      <c r="BA67">
        <v>3</v>
      </c>
      <c r="BB67">
        <v>3</v>
      </c>
      <c r="BC67">
        <v>3</v>
      </c>
      <c r="BD67">
        <v>3</v>
      </c>
      <c r="BE67">
        <v>5</v>
      </c>
      <c r="BF67">
        <v>4</v>
      </c>
      <c r="BG67">
        <v>4</v>
      </c>
      <c r="BH67">
        <v>4</v>
      </c>
      <c r="BI67">
        <v>1</v>
      </c>
      <c r="BJ67">
        <v>1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3</v>
      </c>
      <c r="BR67">
        <v>3</v>
      </c>
      <c r="BS67">
        <v>3</v>
      </c>
      <c r="BT67">
        <v>2</v>
      </c>
      <c r="BU67">
        <v>3</v>
      </c>
      <c r="BV67">
        <v>4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4</v>
      </c>
      <c r="CU67">
        <v>3</v>
      </c>
      <c r="CV67">
        <v>3</v>
      </c>
      <c r="CW67">
        <v>3</v>
      </c>
      <c r="CX67">
        <v>3</v>
      </c>
      <c r="CY67">
        <v>5</v>
      </c>
      <c r="CZ67">
        <v>5</v>
      </c>
      <c r="DA67">
        <v>4</v>
      </c>
      <c r="DB67">
        <v>4</v>
      </c>
      <c r="DC67">
        <v>4</v>
      </c>
      <c r="DD67">
        <v>4</v>
      </c>
      <c r="DE67">
        <v>3</v>
      </c>
      <c r="DF67">
        <v>4</v>
      </c>
      <c r="DG67">
        <v>5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</row>
    <row r="68" spans="1:117" x14ac:dyDescent="0.35">
      <c r="A68" t="s">
        <v>172</v>
      </c>
      <c r="B68">
        <v>41.602401729999997</v>
      </c>
      <c r="C68">
        <v>-83.633697510000005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3</v>
      </c>
      <c r="O68">
        <v>3</v>
      </c>
      <c r="P68">
        <v>4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2</v>
      </c>
      <c r="X68">
        <v>3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</v>
      </c>
      <c r="AZ68">
        <v>3</v>
      </c>
      <c r="BA68">
        <v>3</v>
      </c>
      <c r="BB68">
        <v>3</v>
      </c>
      <c r="BC68">
        <v>3</v>
      </c>
      <c r="BD68">
        <v>4</v>
      </c>
      <c r="BE68">
        <v>2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3</v>
      </c>
      <c r="BR68">
        <v>3</v>
      </c>
      <c r="BS68">
        <v>3</v>
      </c>
      <c r="BT68">
        <v>3</v>
      </c>
      <c r="BU68">
        <v>2</v>
      </c>
      <c r="BV68">
        <v>3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</row>
    <row r="69" spans="1:117" x14ac:dyDescent="0.35">
      <c r="A69" t="s">
        <v>173</v>
      </c>
      <c r="B69">
        <v>40.741104129999997</v>
      </c>
      <c r="C69">
        <v>-74.229301449999994</v>
      </c>
      <c r="D69">
        <v>1</v>
      </c>
      <c r="E69">
        <v>5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</v>
      </c>
      <c r="O69">
        <v>5</v>
      </c>
      <c r="P69">
        <v>1</v>
      </c>
      <c r="Q69">
        <v>1</v>
      </c>
      <c r="R69">
        <v>1</v>
      </c>
      <c r="S69">
        <v>1</v>
      </c>
      <c r="T69">
        <v>1</v>
      </c>
      <c r="U69">
        <v>5</v>
      </c>
      <c r="V69">
        <v>5</v>
      </c>
      <c r="W69">
        <v>5</v>
      </c>
      <c r="X69">
        <v>3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5</v>
      </c>
      <c r="BI69">
        <v>5</v>
      </c>
      <c r="BJ69">
        <v>3</v>
      </c>
      <c r="BK69">
        <v>0</v>
      </c>
      <c r="BL69">
        <v>1</v>
      </c>
      <c r="BM69">
        <v>0</v>
      </c>
      <c r="BN69">
        <v>1</v>
      </c>
      <c r="BO69">
        <v>0</v>
      </c>
      <c r="BP69">
        <v>0</v>
      </c>
      <c r="BQ69">
        <v>3</v>
      </c>
      <c r="BR69">
        <v>2</v>
      </c>
      <c r="BS69">
        <v>2</v>
      </c>
      <c r="BT69">
        <v>5</v>
      </c>
      <c r="BU69">
        <v>4</v>
      </c>
      <c r="BV69">
        <v>3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</row>
    <row r="70" spans="1:117" x14ac:dyDescent="0.35">
      <c r="A70" t="s">
        <v>174</v>
      </c>
      <c r="B70">
        <v>43.47540283</v>
      </c>
      <c r="C70">
        <v>-88.20249939</v>
      </c>
      <c r="D70">
        <v>1</v>
      </c>
      <c r="E70">
        <v>6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5</v>
      </c>
      <c r="O70">
        <v>1</v>
      </c>
      <c r="P70">
        <v>1</v>
      </c>
      <c r="Q70">
        <v>2</v>
      </c>
      <c r="R70">
        <v>1</v>
      </c>
      <c r="S70">
        <v>1</v>
      </c>
      <c r="T70">
        <v>5</v>
      </c>
      <c r="U70">
        <v>4</v>
      </c>
      <c r="V70">
        <v>1</v>
      </c>
      <c r="W70">
        <v>5</v>
      </c>
      <c r="X70">
        <v>4</v>
      </c>
      <c r="Y70">
        <v>1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4</v>
      </c>
      <c r="AZ70">
        <v>5</v>
      </c>
      <c r="BA70">
        <v>1</v>
      </c>
      <c r="BB70">
        <v>2</v>
      </c>
      <c r="BC70">
        <v>5</v>
      </c>
      <c r="BD70">
        <v>2</v>
      </c>
      <c r="BE70">
        <v>5</v>
      </c>
      <c r="BF70">
        <v>2</v>
      </c>
      <c r="BG70">
        <v>4</v>
      </c>
      <c r="BH70">
        <v>5</v>
      </c>
      <c r="BI70">
        <v>5</v>
      </c>
      <c r="BJ70">
        <v>1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3</v>
      </c>
      <c r="BR70">
        <v>1</v>
      </c>
      <c r="BS70">
        <v>2</v>
      </c>
      <c r="BT70">
        <v>1</v>
      </c>
      <c r="BU70">
        <v>1</v>
      </c>
      <c r="BV70">
        <v>3</v>
      </c>
      <c r="BW70">
        <v>1</v>
      </c>
      <c r="BX70">
        <v>1</v>
      </c>
      <c r="BY70">
        <v>1</v>
      </c>
      <c r="BZ70">
        <v>1</v>
      </c>
      <c r="CA70">
        <v>0</v>
      </c>
      <c r="CB70">
        <v>1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4</v>
      </c>
      <c r="CU70">
        <v>1</v>
      </c>
      <c r="CV70">
        <v>2</v>
      </c>
      <c r="CW70">
        <v>5</v>
      </c>
      <c r="CX70">
        <v>1</v>
      </c>
      <c r="CY70">
        <v>1</v>
      </c>
      <c r="CZ70">
        <v>5</v>
      </c>
      <c r="DA70">
        <v>1</v>
      </c>
      <c r="DB70">
        <v>1</v>
      </c>
      <c r="DC70">
        <v>1</v>
      </c>
      <c r="DD70">
        <v>5</v>
      </c>
      <c r="DE70">
        <v>5</v>
      </c>
      <c r="DF70">
        <v>1</v>
      </c>
      <c r="DG70">
        <v>2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</row>
    <row r="71" spans="1:117" x14ac:dyDescent="0.35">
      <c r="A71" t="s">
        <v>175</v>
      </c>
      <c r="B71">
        <v>39.815994259999997</v>
      </c>
      <c r="C71">
        <v>-75.504501340000004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2</v>
      </c>
      <c r="O71">
        <v>3</v>
      </c>
      <c r="P71">
        <v>4</v>
      </c>
      <c r="Q71">
        <v>4</v>
      </c>
      <c r="R71">
        <v>3</v>
      </c>
      <c r="S71">
        <v>4</v>
      </c>
      <c r="T71">
        <v>4</v>
      </c>
      <c r="U71">
        <v>1</v>
      </c>
      <c r="V71">
        <v>1</v>
      </c>
      <c r="W71">
        <v>1</v>
      </c>
      <c r="X71">
        <v>5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2</v>
      </c>
      <c r="BA71">
        <v>3</v>
      </c>
      <c r="BB71">
        <v>1</v>
      </c>
      <c r="BC71">
        <v>2</v>
      </c>
      <c r="BD71">
        <v>3</v>
      </c>
      <c r="BE71">
        <v>1</v>
      </c>
      <c r="BF71">
        <v>5</v>
      </c>
      <c r="BG71">
        <v>4</v>
      </c>
      <c r="BH71">
        <v>2</v>
      </c>
      <c r="BI71">
        <v>1</v>
      </c>
      <c r="BJ71">
        <v>3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2</v>
      </c>
      <c r="BR71">
        <v>2</v>
      </c>
      <c r="BS71">
        <v>3</v>
      </c>
      <c r="BT71">
        <v>3</v>
      </c>
      <c r="BU71">
        <v>2</v>
      </c>
      <c r="BV71">
        <v>1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</row>
    <row r="72" spans="1:117" x14ac:dyDescent="0.35">
      <c r="A72" t="s">
        <v>176</v>
      </c>
      <c r="B72">
        <v>33.605896000000001</v>
      </c>
      <c r="C72">
        <v>-86.758903500000002</v>
      </c>
      <c r="D72">
        <v>0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1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2</v>
      </c>
      <c r="BA72">
        <v>2</v>
      </c>
      <c r="BB72">
        <v>1</v>
      </c>
      <c r="BC72">
        <v>2</v>
      </c>
      <c r="BD72">
        <v>2</v>
      </c>
      <c r="BE72">
        <v>3</v>
      </c>
      <c r="BF72">
        <v>2</v>
      </c>
      <c r="BG72">
        <v>1</v>
      </c>
      <c r="BH72">
        <v>1</v>
      </c>
      <c r="BI72">
        <v>1</v>
      </c>
      <c r="BJ72">
        <v>2</v>
      </c>
      <c r="BK72">
        <v>0</v>
      </c>
      <c r="BL72">
        <v>1</v>
      </c>
      <c r="BM72">
        <v>0</v>
      </c>
      <c r="BN72">
        <v>1</v>
      </c>
      <c r="BO72">
        <v>0</v>
      </c>
      <c r="BP72">
        <v>0</v>
      </c>
      <c r="BQ72">
        <v>5</v>
      </c>
      <c r="BR72">
        <v>5</v>
      </c>
      <c r="BS72">
        <v>4</v>
      </c>
      <c r="BT72">
        <v>4</v>
      </c>
      <c r="BU72">
        <v>4</v>
      </c>
      <c r="BV72">
        <v>4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1</v>
      </c>
      <c r="CJ72">
        <v>1</v>
      </c>
      <c r="CK72">
        <v>0</v>
      </c>
      <c r="CL72">
        <v>0</v>
      </c>
      <c r="CM72">
        <v>0</v>
      </c>
      <c r="CN72">
        <v>1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</row>
    <row r="73" spans="1:117" x14ac:dyDescent="0.35">
      <c r="A73" t="s">
        <v>177</v>
      </c>
      <c r="B73">
        <v>46.289993289999998</v>
      </c>
      <c r="C73">
        <v>-96.725799559999999</v>
      </c>
      <c r="D73">
        <v>0</v>
      </c>
      <c r="E73">
        <v>6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1</v>
      </c>
      <c r="O73">
        <v>2</v>
      </c>
      <c r="P73">
        <v>1</v>
      </c>
      <c r="Q73">
        <v>1</v>
      </c>
      <c r="R73">
        <v>5</v>
      </c>
      <c r="S73">
        <v>1</v>
      </c>
      <c r="T73">
        <v>1</v>
      </c>
      <c r="U73">
        <v>1</v>
      </c>
      <c r="V73">
        <v>1</v>
      </c>
      <c r="W73">
        <v>1</v>
      </c>
      <c r="X73">
        <v>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3</v>
      </c>
      <c r="BA73">
        <v>3</v>
      </c>
      <c r="BB73">
        <v>2</v>
      </c>
      <c r="BC73">
        <v>5</v>
      </c>
      <c r="BD73">
        <v>1</v>
      </c>
      <c r="BE73">
        <v>5</v>
      </c>
      <c r="BF73">
        <v>1</v>
      </c>
      <c r="BG73">
        <v>1</v>
      </c>
      <c r="BH73">
        <v>5</v>
      </c>
      <c r="BI73">
        <v>5</v>
      </c>
      <c r="BJ73">
        <v>5</v>
      </c>
      <c r="BK73">
        <v>0</v>
      </c>
      <c r="BL73">
        <v>0</v>
      </c>
      <c r="BM73">
        <v>1</v>
      </c>
      <c r="BN73">
        <v>1</v>
      </c>
      <c r="BO73">
        <v>0</v>
      </c>
      <c r="BP73">
        <v>0</v>
      </c>
      <c r="BQ73">
        <v>3</v>
      </c>
      <c r="BR73">
        <v>5</v>
      </c>
      <c r="BS73">
        <v>5</v>
      </c>
      <c r="BT73">
        <v>4</v>
      </c>
      <c r="BU73">
        <v>3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0</v>
      </c>
      <c r="CB73">
        <v>1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1</v>
      </c>
      <c r="CJ73">
        <v>1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2</v>
      </c>
      <c r="CU73">
        <v>2</v>
      </c>
      <c r="CV73">
        <v>1</v>
      </c>
      <c r="CW73">
        <v>5</v>
      </c>
      <c r="CX73">
        <v>1</v>
      </c>
      <c r="CY73">
        <v>1</v>
      </c>
      <c r="CZ73">
        <v>3</v>
      </c>
      <c r="DA73">
        <v>1</v>
      </c>
      <c r="DB73">
        <v>1</v>
      </c>
      <c r="DC73">
        <v>1</v>
      </c>
      <c r="DD73">
        <v>5</v>
      </c>
      <c r="DE73">
        <v>2</v>
      </c>
      <c r="DF73">
        <v>2</v>
      </c>
      <c r="DG73">
        <v>2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</row>
    <row r="74" spans="1:117" x14ac:dyDescent="0.35">
      <c r="A74" t="s">
        <v>178</v>
      </c>
      <c r="B74">
        <v>26.721206670000001</v>
      </c>
      <c r="C74">
        <v>-80.09249878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4</v>
      </c>
      <c r="O74">
        <v>5</v>
      </c>
      <c r="P74">
        <v>4</v>
      </c>
      <c r="Q74">
        <v>3</v>
      </c>
      <c r="R74">
        <v>5</v>
      </c>
      <c r="S74">
        <v>4</v>
      </c>
      <c r="T74">
        <v>5</v>
      </c>
      <c r="U74">
        <v>3</v>
      </c>
      <c r="V74">
        <v>3</v>
      </c>
      <c r="W74">
        <v>1</v>
      </c>
      <c r="X74">
        <v>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0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5</v>
      </c>
      <c r="BI74">
        <v>5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4</v>
      </c>
      <c r="BR74">
        <v>2</v>
      </c>
      <c r="BS74">
        <v>2</v>
      </c>
      <c r="BT74">
        <v>5</v>
      </c>
      <c r="BU74">
        <v>2</v>
      </c>
      <c r="BV74">
        <v>4</v>
      </c>
      <c r="BW74">
        <v>1</v>
      </c>
      <c r="BX74">
        <v>1</v>
      </c>
      <c r="BY74">
        <v>1</v>
      </c>
      <c r="BZ74">
        <v>1</v>
      </c>
      <c r="CA74">
        <v>0</v>
      </c>
      <c r="CB74">
        <v>1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</row>
    <row r="75" spans="1:117" x14ac:dyDescent="0.35">
      <c r="A75" t="s">
        <v>180</v>
      </c>
      <c r="B75">
        <v>41.095092770000001</v>
      </c>
      <c r="C75">
        <v>-76.261901859999995</v>
      </c>
      <c r="D75">
        <v>1</v>
      </c>
      <c r="E75">
        <v>5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5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5</v>
      </c>
      <c r="BI75">
        <v>5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5</v>
      </c>
      <c r="BR75">
        <v>3</v>
      </c>
      <c r="BS75">
        <v>5</v>
      </c>
      <c r="BT75">
        <v>5</v>
      </c>
      <c r="BU75">
        <v>3</v>
      </c>
      <c r="BV75">
        <v>3</v>
      </c>
      <c r="BW75">
        <v>1</v>
      </c>
      <c r="BX75">
        <v>1</v>
      </c>
      <c r="BY75">
        <v>1</v>
      </c>
      <c r="BZ75">
        <v>1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4</v>
      </c>
      <c r="CU75">
        <v>1</v>
      </c>
      <c r="CV75">
        <v>1</v>
      </c>
      <c r="CW75">
        <v>5</v>
      </c>
      <c r="CX75">
        <v>1</v>
      </c>
      <c r="CY75">
        <v>1</v>
      </c>
      <c r="CZ75">
        <v>5</v>
      </c>
      <c r="DA75">
        <v>1</v>
      </c>
      <c r="DB75">
        <v>5</v>
      </c>
      <c r="DC75">
        <v>5</v>
      </c>
      <c r="DD75">
        <v>5</v>
      </c>
      <c r="DE75">
        <v>5</v>
      </c>
      <c r="DF75">
        <v>1</v>
      </c>
      <c r="DG75">
        <v>5</v>
      </c>
      <c r="DH75">
        <v>0</v>
      </c>
      <c r="DI75">
        <v>0</v>
      </c>
      <c r="DJ75">
        <v>1</v>
      </c>
      <c r="DK75">
        <v>1</v>
      </c>
      <c r="DL75">
        <v>0</v>
      </c>
      <c r="DM75">
        <v>0</v>
      </c>
    </row>
    <row r="76" spans="1:117" x14ac:dyDescent="0.35">
      <c r="A76" t="s">
        <v>182</v>
      </c>
      <c r="B76">
        <v>35.766601559999998</v>
      </c>
      <c r="C76">
        <v>-81.33550262</v>
      </c>
      <c r="D76">
        <v>0</v>
      </c>
      <c r="E76">
        <v>5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3</v>
      </c>
      <c r="BR76">
        <v>3</v>
      </c>
      <c r="BS76">
        <v>3</v>
      </c>
      <c r="BT76">
        <v>3</v>
      </c>
      <c r="BU76">
        <v>3</v>
      </c>
      <c r="BV76">
        <v>3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4</v>
      </c>
      <c r="CU76">
        <v>2</v>
      </c>
      <c r="CV76">
        <v>4</v>
      </c>
      <c r="CW76">
        <v>4</v>
      </c>
      <c r="CX76">
        <v>4</v>
      </c>
      <c r="CY76">
        <v>4</v>
      </c>
      <c r="CZ76">
        <v>4</v>
      </c>
      <c r="DA76">
        <v>4</v>
      </c>
      <c r="DB76">
        <v>4</v>
      </c>
      <c r="DC76">
        <v>4</v>
      </c>
      <c r="DD76">
        <v>4</v>
      </c>
      <c r="DE76">
        <v>4</v>
      </c>
      <c r="DF76">
        <v>1</v>
      </c>
      <c r="DG76">
        <v>4</v>
      </c>
      <c r="DH76">
        <v>0</v>
      </c>
      <c r="DI76">
        <v>0</v>
      </c>
      <c r="DJ76">
        <v>1</v>
      </c>
      <c r="DK76">
        <v>0</v>
      </c>
      <c r="DL76">
        <v>1</v>
      </c>
      <c r="DM76">
        <v>0</v>
      </c>
    </row>
    <row r="77" spans="1:117" x14ac:dyDescent="0.35">
      <c r="A77" t="s">
        <v>183</v>
      </c>
      <c r="B77">
        <v>39.708999630000001</v>
      </c>
      <c r="C77">
        <v>-105.09100340000001</v>
      </c>
      <c r="D77">
        <v>1</v>
      </c>
      <c r="E77">
        <v>4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3</v>
      </c>
      <c r="O77">
        <v>1</v>
      </c>
      <c r="P77">
        <v>1</v>
      </c>
      <c r="Q77">
        <v>4</v>
      </c>
      <c r="R77">
        <v>5</v>
      </c>
      <c r="S77">
        <v>3</v>
      </c>
      <c r="T77">
        <v>4</v>
      </c>
      <c r="U77">
        <v>5</v>
      </c>
      <c r="V77">
        <v>2</v>
      </c>
      <c r="W77">
        <v>5</v>
      </c>
      <c r="X77">
        <v>1</v>
      </c>
      <c r="Y77">
        <v>1</v>
      </c>
      <c r="Z77">
        <v>0</v>
      </c>
      <c r="AA77">
        <v>1</v>
      </c>
      <c r="AB77">
        <v>0</v>
      </c>
      <c r="AC77">
        <v>1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2</v>
      </c>
      <c r="AZ77">
        <v>2</v>
      </c>
      <c r="BA77">
        <v>2</v>
      </c>
      <c r="BB77">
        <v>2</v>
      </c>
      <c r="BC77">
        <v>4</v>
      </c>
      <c r="BD77">
        <v>3</v>
      </c>
      <c r="BE77">
        <v>2</v>
      </c>
      <c r="BF77">
        <v>2</v>
      </c>
      <c r="BG77">
        <v>3</v>
      </c>
      <c r="BH77">
        <v>5</v>
      </c>
      <c r="BI77">
        <v>2</v>
      </c>
      <c r="BJ77">
        <v>3</v>
      </c>
      <c r="BK77">
        <v>0</v>
      </c>
      <c r="BL77">
        <v>1</v>
      </c>
      <c r="BM77">
        <v>1</v>
      </c>
      <c r="BN77">
        <v>0</v>
      </c>
      <c r="BO77">
        <v>0</v>
      </c>
      <c r="BP77">
        <v>0</v>
      </c>
      <c r="BQ77">
        <v>4</v>
      </c>
      <c r="BR77">
        <v>1</v>
      </c>
      <c r="BS77">
        <v>2</v>
      </c>
      <c r="BT77">
        <v>5</v>
      </c>
      <c r="BU77">
        <v>3</v>
      </c>
      <c r="BV77">
        <v>2</v>
      </c>
      <c r="BW77">
        <v>1</v>
      </c>
      <c r="BX77">
        <v>1</v>
      </c>
      <c r="BY77">
        <v>1</v>
      </c>
      <c r="BZ77">
        <v>1</v>
      </c>
      <c r="CA77">
        <v>0</v>
      </c>
      <c r="CB77">
        <v>1</v>
      </c>
      <c r="CC77">
        <v>1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1</v>
      </c>
      <c r="CT77">
        <v>2</v>
      </c>
      <c r="CU77">
        <v>2</v>
      </c>
      <c r="CV77">
        <v>2</v>
      </c>
      <c r="CW77">
        <v>5</v>
      </c>
      <c r="CX77">
        <v>5</v>
      </c>
      <c r="CY77">
        <v>3</v>
      </c>
      <c r="CZ77">
        <v>3</v>
      </c>
      <c r="DA77">
        <v>5</v>
      </c>
      <c r="DB77">
        <v>5</v>
      </c>
      <c r="DC77">
        <v>3</v>
      </c>
      <c r="DD77">
        <v>5</v>
      </c>
      <c r="DE77">
        <v>5</v>
      </c>
      <c r="DF77">
        <v>2</v>
      </c>
      <c r="DG77">
        <v>5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</v>
      </c>
    </row>
    <row r="78" spans="1:117" x14ac:dyDescent="0.35">
      <c r="A78" t="s">
        <v>184</v>
      </c>
      <c r="B78">
        <v>39.599594119999999</v>
      </c>
      <c r="C78">
        <v>-74.368698120000005</v>
      </c>
      <c r="D78">
        <v>0</v>
      </c>
      <c r="E78">
        <v>4</v>
      </c>
      <c r="F78">
        <v>0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3</v>
      </c>
      <c r="O78">
        <v>3</v>
      </c>
      <c r="P78">
        <v>3</v>
      </c>
      <c r="Q78">
        <v>3</v>
      </c>
      <c r="R78">
        <v>4</v>
      </c>
      <c r="S78">
        <v>4</v>
      </c>
      <c r="T78">
        <v>3</v>
      </c>
      <c r="U78">
        <v>3</v>
      </c>
      <c r="V78">
        <v>3</v>
      </c>
      <c r="W78">
        <v>3</v>
      </c>
      <c r="X78">
        <v>4</v>
      </c>
      <c r="Y78">
        <v>1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0</v>
      </c>
      <c r="BO78">
        <v>0</v>
      </c>
      <c r="BP78">
        <v>0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1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1</v>
      </c>
      <c r="CJ78">
        <v>1</v>
      </c>
      <c r="CK78">
        <v>1</v>
      </c>
      <c r="CL78">
        <v>0</v>
      </c>
      <c r="CM78">
        <v>1</v>
      </c>
      <c r="CN78">
        <v>1</v>
      </c>
      <c r="CO78">
        <v>1</v>
      </c>
      <c r="CP78">
        <v>0</v>
      </c>
      <c r="CQ78">
        <v>0</v>
      </c>
      <c r="CR78">
        <v>0</v>
      </c>
      <c r="CS78">
        <v>1</v>
      </c>
      <c r="CT78">
        <v>4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1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</row>
    <row r="79" spans="1:117" x14ac:dyDescent="0.35">
      <c r="A79" t="s">
        <v>185</v>
      </c>
      <c r="B79">
        <v>33.925598139999998</v>
      </c>
      <c r="C79">
        <v>-116.87640380000001</v>
      </c>
      <c r="D79">
        <v>1</v>
      </c>
      <c r="E79">
        <v>4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>
        <v>5</v>
      </c>
      <c r="O79">
        <v>4</v>
      </c>
      <c r="P79">
        <v>4</v>
      </c>
      <c r="Q79">
        <v>4</v>
      </c>
      <c r="R79">
        <v>4</v>
      </c>
      <c r="S79">
        <v>3</v>
      </c>
      <c r="T79">
        <v>3</v>
      </c>
      <c r="U79">
        <v>4</v>
      </c>
      <c r="V79">
        <v>3</v>
      </c>
      <c r="W79">
        <v>3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2</v>
      </c>
      <c r="AZ79">
        <v>2</v>
      </c>
      <c r="BA79">
        <v>2</v>
      </c>
      <c r="BB79">
        <v>2</v>
      </c>
      <c r="BC79">
        <v>3</v>
      </c>
      <c r="BD79">
        <v>2</v>
      </c>
      <c r="BE79">
        <v>2</v>
      </c>
      <c r="BF79">
        <v>2</v>
      </c>
      <c r="BG79">
        <v>3</v>
      </c>
      <c r="BH79">
        <v>3</v>
      </c>
      <c r="BI79">
        <v>3</v>
      </c>
      <c r="BJ79">
        <v>2</v>
      </c>
      <c r="BK79">
        <v>0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3</v>
      </c>
      <c r="BR79">
        <v>4</v>
      </c>
      <c r="BS79">
        <v>3</v>
      </c>
      <c r="BT79">
        <v>4</v>
      </c>
      <c r="BU79">
        <v>3</v>
      </c>
      <c r="BV79">
        <v>2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0</v>
      </c>
      <c r="CF79">
        <v>0</v>
      </c>
      <c r="CG79">
        <v>0</v>
      </c>
      <c r="CH79">
        <v>1</v>
      </c>
      <c r="CI79">
        <v>1</v>
      </c>
      <c r="CJ79">
        <v>1</v>
      </c>
      <c r="CK79">
        <v>1</v>
      </c>
      <c r="CL79">
        <v>0</v>
      </c>
      <c r="CM79">
        <v>0</v>
      </c>
      <c r="CN79">
        <v>1</v>
      </c>
      <c r="CO79">
        <v>1</v>
      </c>
      <c r="CP79">
        <v>0</v>
      </c>
      <c r="CQ79">
        <v>0</v>
      </c>
      <c r="CR79">
        <v>0</v>
      </c>
      <c r="CS79">
        <v>1</v>
      </c>
      <c r="CT79">
        <v>2</v>
      </c>
      <c r="CU79">
        <v>1</v>
      </c>
      <c r="CV79">
        <v>2</v>
      </c>
      <c r="CW79">
        <v>5</v>
      </c>
      <c r="CX79">
        <v>1</v>
      </c>
      <c r="CY79">
        <v>1</v>
      </c>
      <c r="CZ79">
        <v>5</v>
      </c>
      <c r="DA79">
        <v>2</v>
      </c>
      <c r="DB79">
        <v>2</v>
      </c>
      <c r="DC79">
        <v>3</v>
      </c>
      <c r="DD79">
        <v>3</v>
      </c>
      <c r="DE79">
        <v>2</v>
      </c>
      <c r="DF79">
        <v>2</v>
      </c>
      <c r="DG79">
        <v>2</v>
      </c>
      <c r="DH79">
        <v>0</v>
      </c>
      <c r="DI79">
        <v>0</v>
      </c>
      <c r="DJ79">
        <v>1</v>
      </c>
      <c r="DK79">
        <v>1</v>
      </c>
      <c r="DL79">
        <v>0</v>
      </c>
      <c r="DM79">
        <v>0</v>
      </c>
    </row>
    <row r="80" spans="1:117" x14ac:dyDescent="0.35">
      <c r="A80" t="s">
        <v>186</v>
      </c>
      <c r="B80">
        <v>38.482894899999998</v>
      </c>
      <c r="C80">
        <v>-121.63980100000001</v>
      </c>
      <c r="D80">
        <v>1</v>
      </c>
      <c r="E80">
        <v>3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3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1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1</v>
      </c>
      <c r="BL80">
        <v>1</v>
      </c>
      <c r="BM80">
        <v>1</v>
      </c>
      <c r="BN80">
        <v>0</v>
      </c>
      <c r="BO80">
        <v>0</v>
      </c>
      <c r="BP80">
        <v>0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0</v>
      </c>
      <c r="BX80">
        <v>1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</row>
    <row r="81" spans="1:117" x14ac:dyDescent="0.35">
      <c r="A81" t="s">
        <v>187</v>
      </c>
      <c r="B81">
        <v>31.64250183</v>
      </c>
      <c r="C81">
        <v>-94.723197940000006</v>
      </c>
      <c r="D81">
        <v>0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5</v>
      </c>
      <c r="AZ81">
        <v>5</v>
      </c>
      <c r="BA81">
        <v>5</v>
      </c>
      <c r="BB81">
        <v>5</v>
      </c>
      <c r="BC81">
        <v>5</v>
      </c>
      <c r="BD81">
        <v>5</v>
      </c>
      <c r="BE81">
        <v>5</v>
      </c>
      <c r="BF81">
        <v>5</v>
      </c>
      <c r="BG81">
        <v>5</v>
      </c>
      <c r="BH81">
        <v>5</v>
      </c>
      <c r="BI81">
        <v>5</v>
      </c>
      <c r="BJ81">
        <v>5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</row>
    <row r="82" spans="1:117" x14ac:dyDescent="0.35">
      <c r="A82" t="s">
        <v>189</v>
      </c>
      <c r="B82">
        <v>30.05490112</v>
      </c>
      <c r="C82">
        <v>-95.477096560000007</v>
      </c>
      <c r="D82">
        <v>0</v>
      </c>
      <c r="E82">
        <v>6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1</v>
      </c>
      <c r="O82">
        <v>4</v>
      </c>
      <c r="P82">
        <v>3</v>
      </c>
      <c r="Q82">
        <v>1</v>
      </c>
      <c r="R82">
        <v>3</v>
      </c>
      <c r="S82">
        <v>2</v>
      </c>
      <c r="T82">
        <v>3</v>
      </c>
      <c r="U82">
        <v>2</v>
      </c>
      <c r="V82">
        <v>1</v>
      </c>
      <c r="W82">
        <v>4</v>
      </c>
      <c r="X82">
        <v>4</v>
      </c>
      <c r="Y82">
        <v>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2</v>
      </c>
      <c r="AZ82">
        <v>3</v>
      </c>
      <c r="BA82">
        <v>3</v>
      </c>
      <c r="BB82">
        <v>2</v>
      </c>
      <c r="BC82">
        <v>3</v>
      </c>
      <c r="BD82">
        <v>3</v>
      </c>
      <c r="BE82">
        <v>4</v>
      </c>
      <c r="BF82">
        <v>3</v>
      </c>
      <c r="BG82">
        <v>3</v>
      </c>
      <c r="BH82">
        <v>5</v>
      </c>
      <c r="BI82">
        <v>4</v>
      </c>
      <c r="BJ82">
        <v>4</v>
      </c>
      <c r="BK82">
        <v>0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4</v>
      </c>
      <c r="BR82">
        <v>4</v>
      </c>
      <c r="BS82">
        <v>4</v>
      </c>
      <c r="BT82">
        <v>4</v>
      </c>
      <c r="BU82">
        <v>3</v>
      </c>
      <c r="BV82">
        <v>3</v>
      </c>
      <c r="BW82">
        <v>1</v>
      </c>
      <c r="BX82">
        <v>1</v>
      </c>
      <c r="BY82">
        <v>1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1</v>
      </c>
      <c r="CJ82">
        <v>1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4</v>
      </c>
      <c r="CU82">
        <v>3</v>
      </c>
      <c r="CV82">
        <v>3</v>
      </c>
      <c r="CW82">
        <v>5</v>
      </c>
      <c r="CX82">
        <v>4</v>
      </c>
      <c r="CY82">
        <v>3</v>
      </c>
      <c r="CZ82">
        <v>3</v>
      </c>
      <c r="DA82">
        <v>3</v>
      </c>
      <c r="DB82">
        <v>3</v>
      </c>
      <c r="DC82">
        <v>2</v>
      </c>
      <c r="DD82">
        <v>5</v>
      </c>
      <c r="DE82">
        <v>4</v>
      </c>
      <c r="DF82">
        <v>2</v>
      </c>
      <c r="DG82">
        <v>3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</row>
    <row r="83" spans="1:117" x14ac:dyDescent="0.35">
      <c r="A83" t="s">
        <v>190</v>
      </c>
      <c r="B83">
        <v>35.720901490000003</v>
      </c>
      <c r="C83">
        <v>-95.472503660000001</v>
      </c>
      <c r="D83">
        <v>0</v>
      </c>
      <c r="E83">
        <v>5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1</v>
      </c>
      <c r="M83">
        <v>0</v>
      </c>
      <c r="N83">
        <v>1</v>
      </c>
      <c r="O83">
        <v>5</v>
      </c>
      <c r="P83">
        <v>1</v>
      </c>
      <c r="Q83">
        <v>1</v>
      </c>
      <c r="R83">
        <v>5</v>
      </c>
      <c r="S83">
        <v>4</v>
      </c>
      <c r="T83">
        <v>1</v>
      </c>
      <c r="U83">
        <v>3</v>
      </c>
      <c r="V83">
        <v>3</v>
      </c>
      <c r="W83">
        <v>1</v>
      </c>
      <c r="X83">
        <v>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1</v>
      </c>
      <c r="AZ83">
        <v>1</v>
      </c>
      <c r="BA83">
        <v>1</v>
      </c>
      <c r="BB83">
        <v>2</v>
      </c>
      <c r="BC83">
        <v>5</v>
      </c>
      <c r="BD83">
        <v>1</v>
      </c>
      <c r="BE83">
        <v>5</v>
      </c>
      <c r="BF83">
        <v>1</v>
      </c>
      <c r="BG83">
        <v>1</v>
      </c>
      <c r="BH83">
        <v>1</v>
      </c>
      <c r="BI83">
        <v>4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3</v>
      </c>
      <c r="BR83">
        <v>4</v>
      </c>
      <c r="BS83">
        <v>3</v>
      </c>
      <c r="BT83">
        <v>5</v>
      </c>
      <c r="BU83">
        <v>3</v>
      </c>
      <c r="BV83">
        <v>3</v>
      </c>
      <c r="BW83">
        <v>1</v>
      </c>
      <c r="BX83">
        <v>1</v>
      </c>
      <c r="BY83">
        <v>1</v>
      </c>
      <c r="BZ83">
        <v>1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1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4</v>
      </c>
      <c r="CU83">
        <v>1</v>
      </c>
      <c r="CV83">
        <v>3</v>
      </c>
      <c r="CW83">
        <v>5</v>
      </c>
      <c r="CX83">
        <v>5</v>
      </c>
      <c r="CY83">
        <v>3</v>
      </c>
      <c r="CZ83">
        <v>5</v>
      </c>
      <c r="DA83">
        <v>1</v>
      </c>
      <c r="DB83">
        <v>5</v>
      </c>
      <c r="DC83">
        <v>1</v>
      </c>
      <c r="DD83">
        <v>5</v>
      </c>
      <c r="DE83">
        <v>5</v>
      </c>
      <c r="DF83">
        <v>1</v>
      </c>
      <c r="DG83">
        <v>5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1</v>
      </c>
    </row>
    <row r="84" spans="1:117" x14ac:dyDescent="0.35">
      <c r="A84" t="s">
        <v>192</v>
      </c>
      <c r="B84">
        <v>29.982192990000001</v>
      </c>
      <c r="C84">
        <v>-95.177597050000003</v>
      </c>
      <c r="D84">
        <v>0</v>
      </c>
      <c r="E84">
        <v>6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0</v>
      </c>
      <c r="N84">
        <v>3</v>
      </c>
      <c r="O84">
        <v>1</v>
      </c>
      <c r="P84">
        <v>3</v>
      </c>
      <c r="Q84">
        <v>2</v>
      </c>
      <c r="R84">
        <v>4</v>
      </c>
      <c r="S84">
        <v>1</v>
      </c>
      <c r="T84">
        <v>4</v>
      </c>
      <c r="U84">
        <v>4</v>
      </c>
      <c r="V84">
        <v>1</v>
      </c>
      <c r="W84">
        <v>4</v>
      </c>
      <c r="X84">
        <v>3</v>
      </c>
      <c r="Y84">
        <v>1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1</v>
      </c>
      <c r="AX84">
        <v>0</v>
      </c>
      <c r="AY84">
        <v>2</v>
      </c>
      <c r="AZ84">
        <v>2</v>
      </c>
      <c r="BA84">
        <v>2</v>
      </c>
      <c r="BB84">
        <v>2</v>
      </c>
      <c r="BC84">
        <v>1</v>
      </c>
      <c r="BD84">
        <v>1</v>
      </c>
      <c r="BE84">
        <v>3</v>
      </c>
      <c r="BF84">
        <v>2</v>
      </c>
      <c r="BG84">
        <v>1</v>
      </c>
      <c r="BH84">
        <v>5</v>
      </c>
      <c r="BI84">
        <v>5</v>
      </c>
      <c r="BJ84">
        <v>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5</v>
      </c>
      <c r="BR84">
        <v>1</v>
      </c>
      <c r="BS84">
        <v>1</v>
      </c>
      <c r="BT84">
        <v>4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0</v>
      </c>
    </row>
    <row r="85" spans="1:117" x14ac:dyDescent="0.35">
      <c r="A85" t="s">
        <v>195</v>
      </c>
      <c r="B85">
        <v>40.727600099999997</v>
      </c>
      <c r="C85">
        <v>-73.63439941</v>
      </c>
      <c r="D85">
        <v>1</v>
      </c>
      <c r="E85">
        <v>2</v>
      </c>
      <c r="F85">
        <v>0</v>
      </c>
      <c r="G85">
        <v>1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>
        <v>5</v>
      </c>
      <c r="O85">
        <v>5</v>
      </c>
      <c r="P85">
        <v>4</v>
      </c>
      <c r="Q85">
        <v>5</v>
      </c>
      <c r="R85">
        <v>5</v>
      </c>
      <c r="S85">
        <v>5</v>
      </c>
      <c r="T85">
        <v>3</v>
      </c>
      <c r="U85">
        <v>5</v>
      </c>
      <c r="V85">
        <v>5</v>
      </c>
      <c r="W85">
        <v>2</v>
      </c>
      <c r="X85">
        <v>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1</v>
      </c>
      <c r="AT85">
        <v>0</v>
      </c>
      <c r="AU85">
        <v>1</v>
      </c>
      <c r="AV85">
        <v>1</v>
      </c>
      <c r="AW85">
        <v>0</v>
      </c>
      <c r="AX85">
        <v>0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1</v>
      </c>
      <c r="BK85">
        <v>0</v>
      </c>
      <c r="BL85">
        <v>0</v>
      </c>
      <c r="BM85">
        <v>1</v>
      </c>
      <c r="BN85">
        <v>1</v>
      </c>
      <c r="BO85">
        <v>1</v>
      </c>
      <c r="BP85">
        <v>0</v>
      </c>
      <c r="BQ85">
        <v>3</v>
      </c>
      <c r="BR85">
        <v>3</v>
      </c>
      <c r="BS85">
        <v>2</v>
      </c>
      <c r="BT85">
        <v>3</v>
      </c>
      <c r="BU85">
        <v>3</v>
      </c>
      <c r="BV85">
        <v>3</v>
      </c>
      <c r="BW85">
        <v>1</v>
      </c>
      <c r="BX85">
        <v>0</v>
      </c>
      <c r="BY85">
        <v>1</v>
      </c>
      <c r="BZ85">
        <v>1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3</v>
      </c>
      <c r="CU85">
        <v>3</v>
      </c>
      <c r="CV85">
        <v>3</v>
      </c>
      <c r="CW85">
        <v>3</v>
      </c>
      <c r="CX85">
        <v>3</v>
      </c>
      <c r="CY85">
        <v>2</v>
      </c>
      <c r="CZ85">
        <v>3</v>
      </c>
      <c r="DA85">
        <v>3</v>
      </c>
      <c r="DB85">
        <v>2</v>
      </c>
      <c r="DC85">
        <v>2</v>
      </c>
      <c r="DD85">
        <v>3</v>
      </c>
      <c r="DE85">
        <v>3</v>
      </c>
      <c r="DF85">
        <v>2</v>
      </c>
      <c r="DG85">
        <v>3</v>
      </c>
      <c r="DH85">
        <v>0</v>
      </c>
      <c r="DI85">
        <v>1</v>
      </c>
      <c r="DJ85">
        <v>0</v>
      </c>
      <c r="DK85">
        <v>1</v>
      </c>
      <c r="DL85">
        <v>0</v>
      </c>
      <c r="DM85">
        <v>0</v>
      </c>
    </row>
    <row r="86" spans="1:117" x14ac:dyDescent="0.35">
      <c r="A86" t="s">
        <v>198</v>
      </c>
      <c r="B86">
        <v>42.315902710000003</v>
      </c>
      <c r="C86">
        <v>-71.055900570000006</v>
      </c>
      <c r="D86">
        <v>0</v>
      </c>
      <c r="E86">
        <v>4</v>
      </c>
      <c r="F86">
        <v>0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3</v>
      </c>
      <c r="O86">
        <v>5</v>
      </c>
      <c r="P86">
        <v>3</v>
      </c>
      <c r="Q86">
        <v>3</v>
      </c>
      <c r="R86">
        <v>5</v>
      </c>
      <c r="S86">
        <v>4</v>
      </c>
      <c r="T86">
        <v>3</v>
      </c>
      <c r="U86">
        <v>5</v>
      </c>
      <c r="V86">
        <v>5</v>
      </c>
      <c r="W86">
        <v>1</v>
      </c>
      <c r="X86">
        <v>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0</v>
      </c>
      <c r="BL86">
        <v>1</v>
      </c>
      <c r="BM86">
        <v>1</v>
      </c>
      <c r="BN86">
        <v>1</v>
      </c>
      <c r="BO86">
        <v>1</v>
      </c>
      <c r="BP86">
        <v>0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1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2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1</v>
      </c>
    </row>
    <row r="87" spans="1:117" x14ac:dyDescent="0.35">
      <c r="A87" t="s">
        <v>201</v>
      </c>
      <c r="B87">
        <v>40.68089294</v>
      </c>
      <c r="C87">
        <v>-73.946296689999997</v>
      </c>
      <c r="D87">
        <v>0</v>
      </c>
      <c r="E87">
        <v>4</v>
      </c>
      <c r="F87">
        <v>1</v>
      </c>
      <c r="G87">
        <v>0</v>
      </c>
      <c r="H87">
        <v>0</v>
      </c>
      <c r="I87">
        <v>1</v>
      </c>
      <c r="J87">
        <v>0</v>
      </c>
      <c r="K87">
        <v>1</v>
      </c>
      <c r="L87">
        <v>0</v>
      </c>
      <c r="M87">
        <v>0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1</v>
      </c>
      <c r="Z87">
        <v>1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0</v>
      </c>
      <c r="BL87">
        <v>1</v>
      </c>
      <c r="BM87">
        <v>0</v>
      </c>
      <c r="BN87">
        <v>1</v>
      </c>
      <c r="BO87">
        <v>1</v>
      </c>
      <c r="BP87">
        <v>0</v>
      </c>
      <c r="BQ87">
        <v>3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4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0</v>
      </c>
      <c r="DI87">
        <v>0</v>
      </c>
      <c r="DJ87">
        <v>1</v>
      </c>
      <c r="DK87">
        <v>0</v>
      </c>
      <c r="DL87">
        <v>1</v>
      </c>
      <c r="DM87">
        <v>0</v>
      </c>
    </row>
    <row r="88" spans="1:117" x14ac:dyDescent="0.35">
      <c r="A88" t="s">
        <v>202</v>
      </c>
      <c r="B88">
        <v>38.215606690000001</v>
      </c>
      <c r="C88">
        <v>-85.615303040000001</v>
      </c>
      <c r="D88">
        <v>0</v>
      </c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v>4</v>
      </c>
      <c r="U88">
        <v>5</v>
      </c>
      <c r="V88">
        <v>5</v>
      </c>
      <c r="W88">
        <v>5</v>
      </c>
      <c r="X88">
        <v>3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0</v>
      </c>
      <c r="AF88">
        <v>1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0</v>
      </c>
      <c r="BL88">
        <v>1</v>
      </c>
      <c r="BM88">
        <v>1</v>
      </c>
      <c r="BN88">
        <v>0</v>
      </c>
      <c r="BO88">
        <v>0</v>
      </c>
      <c r="BP88">
        <v>0</v>
      </c>
      <c r="BQ88">
        <v>4</v>
      </c>
      <c r="BR88">
        <v>4</v>
      </c>
      <c r="BS88">
        <v>4</v>
      </c>
      <c r="BT88">
        <v>5</v>
      </c>
      <c r="BU88">
        <v>3</v>
      </c>
      <c r="BV88">
        <v>1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4</v>
      </c>
      <c r="CU88">
        <v>1</v>
      </c>
      <c r="CV88">
        <v>3</v>
      </c>
      <c r="CW88">
        <v>3</v>
      </c>
      <c r="CX88">
        <v>1</v>
      </c>
      <c r="CY88">
        <v>2</v>
      </c>
      <c r="CZ88">
        <v>3</v>
      </c>
      <c r="DA88">
        <v>1</v>
      </c>
      <c r="DB88">
        <v>1</v>
      </c>
      <c r="DC88">
        <v>1</v>
      </c>
      <c r="DD88">
        <v>3</v>
      </c>
      <c r="DE88">
        <v>4</v>
      </c>
      <c r="DF88">
        <v>1</v>
      </c>
      <c r="DG88">
        <v>1</v>
      </c>
      <c r="DH88">
        <v>0</v>
      </c>
      <c r="DI88">
        <v>1</v>
      </c>
      <c r="DJ88">
        <v>1</v>
      </c>
      <c r="DK88">
        <v>0</v>
      </c>
      <c r="DL88">
        <v>1</v>
      </c>
      <c r="DM88">
        <v>1</v>
      </c>
    </row>
    <row r="89" spans="1:117" x14ac:dyDescent="0.35">
      <c r="A89" t="s">
        <v>203</v>
      </c>
      <c r="B89">
        <v>42.315902710000003</v>
      </c>
      <c r="C89">
        <v>-71.055900570000006</v>
      </c>
      <c r="D89">
        <v>0</v>
      </c>
      <c r="E89">
        <v>4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5</v>
      </c>
      <c r="O89">
        <v>5</v>
      </c>
      <c r="P89">
        <v>5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2</v>
      </c>
      <c r="AZ89">
        <v>1</v>
      </c>
      <c r="BA89">
        <v>4</v>
      </c>
      <c r="BB89">
        <v>2</v>
      </c>
      <c r="BC89">
        <v>2</v>
      </c>
      <c r="BD89">
        <v>1</v>
      </c>
      <c r="BE89">
        <v>2</v>
      </c>
      <c r="BF89">
        <v>4</v>
      </c>
      <c r="BG89">
        <v>2</v>
      </c>
      <c r="BH89">
        <v>2</v>
      </c>
      <c r="BI89">
        <v>3</v>
      </c>
      <c r="BJ89">
        <v>1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1</v>
      </c>
      <c r="BS89">
        <v>4</v>
      </c>
      <c r="BT89">
        <v>5</v>
      </c>
      <c r="BU89">
        <v>3</v>
      </c>
      <c r="BV89">
        <v>4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2</v>
      </c>
      <c r="CU89">
        <v>2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2</v>
      </c>
      <c r="DE89">
        <v>4</v>
      </c>
      <c r="DF89">
        <v>3</v>
      </c>
      <c r="DG89">
        <v>3</v>
      </c>
      <c r="DH89">
        <v>0</v>
      </c>
      <c r="DI89">
        <v>0</v>
      </c>
      <c r="DJ89">
        <v>1</v>
      </c>
      <c r="DK89">
        <v>0</v>
      </c>
      <c r="DL89">
        <v>0</v>
      </c>
      <c r="DM89">
        <v>0</v>
      </c>
    </row>
    <row r="90" spans="1:117" x14ac:dyDescent="0.35">
      <c r="A90" t="s">
        <v>204</v>
      </c>
      <c r="B90">
        <v>33.784805300000002</v>
      </c>
      <c r="C90">
        <v>-83.673103330000004</v>
      </c>
      <c r="D90">
        <v>0</v>
      </c>
      <c r="E90">
        <v>6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5</v>
      </c>
      <c r="O90">
        <v>4</v>
      </c>
      <c r="P90">
        <v>3</v>
      </c>
      <c r="Q90">
        <v>2</v>
      </c>
      <c r="R90">
        <v>4</v>
      </c>
      <c r="S90">
        <v>3</v>
      </c>
      <c r="T90">
        <v>2</v>
      </c>
      <c r="U90">
        <v>3</v>
      </c>
      <c r="V90">
        <v>4</v>
      </c>
      <c r="W90">
        <v>4</v>
      </c>
      <c r="X90">
        <v>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2</v>
      </c>
      <c r="AZ90">
        <v>3</v>
      </c>
      <c r="BA90">
        <v>3</v>
      </c>
      <c r="BB90">
        <v>2</v>
      </c>
      <c r="BC90">
        <v>3</v>
      </c>
      <c r="BD90">
        <v>3</v>
      </c>
      <c r="BE90">
        <v>3</v>
      </c>
      <c r="BF90">
        <v>3</v>
      </c>
      <c r="BG90">
        <v>3</v>
      </c>
      <c r="BH90">
        <v>3</v>
      </c>
      <c r="BI90">
        <v>3</v>
      </c>
      <c r="BJ90">
        <v>3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2</v>
      </c>
      <c r="BR90">
        <v>3</v>
      </c>
      <c r="BS90">
        <v>3</v>
      </c>
      <c r="BT90">
        <v>3</v>
      </c>
      <c r="BU90">
        <v>3</v>
      </c>
      <c r="BV90">
        <v>3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</v>
      </c>
      <c r="DI90">
        <v>0</v>
      </c>
      <c r="DJ90">
        <v>0</v>
      </c>
      <c r="DK90">
        <v>0</v>
      </c>
      <c r="DL90">
        <v>0</v>
      </c>
      <c r="DM90">
        <v>0</v>
      </c>
    </row>
    <row r="91" spans="1:117" x14ac:dyDescent="0.35">
      <c r="A91" t="s">
        <v>205</v>
      </c>
      <c r="B91">
        <v>39.515106199999998</v>
      </c>
      <c r="C91">
        <v>-84.398300169999999</v>
      </c>
      <c r="D91">
        <v>0</v>
      </c>
      <c r="E91">
        <v>5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5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5</v>
      </c>
      <c r="AZ91">
        <v>5</v>
      </c>
      <c r="BA91">
        <v>5</v>
      </c>
      <c r="BB91">
        <v>5</v>
      </c>
      <c r="BC91">
        <v>5</v>
      </c>
      <c r="BD91">
        <v>5</v>
      </c>
      <c r="BE91">
        <v>5</v>
      </c>
      <c r="BF91">
        <v>5</v>
      </c>
      <c r="BG91">
        <v>5</v>
      </c>
      <c r="BH91">
        <v>5</v>
      </c>
      <c r="BI91">
        <v>5</v>
      </c>
      <c r="BJ91">
        <v>5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3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0</v>
      </c>
      <c r="DL91">
        <v>0</v>
      </c>
      <c r="DM91">
        <v>0</v>
      </c>
    </row>
    <row r="92" spans="1:117" x14ac:dyDescent="0.35">
      <c r="A92" t="s">
        <v>206</v>
      </c>
      <c r="B92">
        <v>36.889495850000003</v>
      </c>
      <c r="C92">
        <v>-76.234298710000004</v>
      </c>
      <c r="D92">
        <v>0</v>
      </c>
      <c r="E92"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3</v>
      </c>
      <c r="BH92">
        <v>3</v>
      </c>
      <c r="BI92">
        <v>3</v>
      </c>
      <c r="BJ92">
        <v>3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3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</v>
      </c>
      <c r="CT92">
        <v>1</v>
      </c>
      <c r="CU92">
        <v>3</v>
      </c>
      <c r="CV92">
        <v>3</v>
      </c>
      <c r="CW92">
        <v>3</v>
      </c>
      <c r="CX92">
        <v>3</v>
      </c>
      <c r="CY92">
        <v>3</v>
      </c>
      <c r="CZ92">
        <v>3</v>
      </c>
      <c r="DA92">
        <v>3</v>
      </c>
      <c r="DB92">
        <v>3</v>
      </c>
      <c r="DC92">
        <v>3</v>
      </c>
      <c r="DD92">
        <v>3</v>
      </c>
      <c r="DE92">
        <v>3</v>
      </c>
      <c r="DF92">
        <v>3</v>
      </c>
      <c r="DG92">
        <v>3</v>
      </c>
      <c r="DH92">
        <v>0</v>
      </c>
      <c r="DI92">
        <v>0</v>
      </c>
      <c r="DJ92">
        <v>1</v>
      </c>
      <c r="DK92">
        <v>0</v>
      </c>
      <c r="DL92">
        <v>0</v>
      </c>
      <c r="DM92">
        <v>0</v>
      </c>
    </row>
    <row r="93" spans="1:117" x14ac:dyDescent="0.35">
      <c r="A93" t="s">
        <v>207</v>
      </c>
      <c r="B93">
        <v>38.35580444</v>
      </c>
      <c r="C93">
        <v>-81.683799739999998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4</v>
      </c>
      <c r="P93">
        <v>1</v>
      </c>
      <c r="Q93">
        <v>1</v>
      </c>
      <c r="R93">
        <v>4</v>
      </c>
      <c r="S93">
        <v>2</v>
      </c>
      <c r="T93">
        <v>2</v>
      </c>
      <c r="U93">
        <v>1</v>
      </c>
      <c r="V93">
        <v>3</v>
      </c>
      <c r="W93">
        <v>2</v>
      </c>
      <c r="X93">
        <v>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4</v>
      </c>
      <c r="AZ93">
        <v>4</v>
      </c>
      <c r="BA93">
        <v>3</v>
      </c>
      <c r="BB93">
        <v>5</v>
      </c>
      <c r="BC93">
        <v>5</v>
      </c>
      <c r="BD93">
        <v>4</v>
      </c>
      <c r="BE93">
        <v>4</v>
      </c>
      <c r="BF93">
        <v>5</v>
      </c>
      <c r="BG93">
        <v>3</v>
      </c>
      <c r="BH93">
        <v>4</v>
      </c>
      <c r="BI93">
        <v>4</v>
      </c>
      <c r="BJ93">
        <v>5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4</v>
      </c>
      <c r="BR93">
        <v>5</v>
      </c>
      <c r="BS93">
        <v>2</v>
      </c>
      <c r="BT93">
        <v>2</v>
      </c>
      <c r="BU93">
        <v>3</v>
      </c>
      <c r="BV93">
        <v>3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1</v>
      </c>
      <c r="CT93">
        <v>4</v>
      </c>
      <c r="CU93">
        <v>3</v>
      </c>
      <c r="CV93">
        <v>2</v>
      </c>
      <c r="CW93">
        <v>4</v>
      </c>
      <c r="CX93">
        <v>4</v>
      </c>
      <c r="CY93">
        <v>3</v>
      </c>
      <c r="CZ93">
        <v>4</v>
      </c>
      <c r="DA93">
        <v>3</v>
      </c>
      <c r="DB93">
        <v>3</v>
      </c>
      <c r="DC93">
        <v>2</v>
      </c>
      <c r="DD93">
        <v>4</v>
      </c>
      <c r="DE93">
        <v>3</v>
      </c>
      <c r="DF93">
        <v>3</v>
      </c>
      <c r="DG93">
        <v>4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</row>
    <row r="94" spans="1:117" x14ac:dyDescent="0.35">
      <c r="A94" t="s">
        <v>208</v>
      </c>
      <c r="B94">
        <v>44.561599729999998</v>
      </c>
      <c r="C94">
        <v>-69.555900570000006</v>
      </c>
      <c r="D94">
        <v>1</v>
      </c>
      <c r="E94">
        <v>3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3</v>
      </c>
      <c r="AZ94">
        <v>3</v>
      </c>
      <c r="BA94">
        <v>3</v>
      </c>
      <c r="BB94">
        <v>3</v>
      </c>
      <c r="BC94">
        <v>2</v>
      </c>
      <c r="BD94">
        <v>3</v>
      </c>
      <c r="BE94">
        <v>4</v>
      </c>
      <c r="BF94">
        <v>3</v>
      </c>
      <c r="BG94">
        <v>2</v>
      </c>
      <c r="BH94">
        <v>3</v>
      </c>
      <c r="BI94">
        <v>3</v>
      </c>
      <c r="BJ94">
        <v>3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3</v>
      </c>
      <c r="BR94">
        <v>3</v>
      </c>
      <c r="BS94">
        <v>3</v>
      </c>
      <c r="BT94">
        <v>2</v>
      </c>
      <c r="BU94">
        <v>1</v>
      </c>
      <c r="BV94">
        <v>1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1</v>
      </c>
      <c r="CU94">
        <v>2</v>
      </c>
      <c r="CV94">
        <v>2</v>
      </c>
      <c r="CW94">
        <v>2</v>
      </c>
      <c r="CX94">
        <v>2</v>
      </c>
      <c r="CY94">
        <v>1</v>
      </c>
      <c r="CZ94">
        <v>2</v>
      </c>
      <c r="DA94">
        <v>2</v>
      </c>
      <c r="DB94">
        <v>3</v>
      </c>
      <c r="DC94">
        <v>3</v>
      </c>
      <c r="DD94">
        <v>2</v>
      </c>
      <c r="DE94">
        <v>1</v>
      </c>
      <c r="DF94">
        <v>3</v>
      </c>
      <c r="DG94">
        <v>3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1</v>
      </c>
    </row>
    <row r="95" spans="1:117" x14ac:dyDescent="0.35">
      <c r="A95" t="s">
        <v>209</v>
      </c>
      <c r="B95">
        <v>36.73109436</v>
      </c>
      <c r="C95">
        <v>-83.752998349999999</v>
      </c>
      <c r="D95">
        <v>0</v>
      </c>
      <c r="E95">
        <v>5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0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3</v>
      </c>
      <c r="BR95">
        <v>3</v>
      </c>
      <c r="BS95">
        <v>3</v>
      </c>
      <c r="BT95">
        <v>3</v>
      </c>
      <c r="BU95">
        <v>3</v>
      </c>
      <c r="BV95">
        <v>3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</row>
    <row r="96" spans="1:117" x14ac:dyDescent="0.35">
      <c r="A96" t="s">
        <v>210</v>
      </c>
      <c r="B96">
        <v>42.537597660000003</v>
      </c>
      <c r="C96">
        <v>-87.857597350000006</v>
      </c>
      <c r="D96">
        <v>0</v>
      </c>
      <c r="E96">
        <v>3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4</v>
      </c>
      <c r="O96">
        <v>4</v>
      </c>
      <c r="P96">
        <v>4</v>
      </c>
      <c r="Q96">
        <v>2</v>
      </c>
      <c r="R96">
        <v>3</v>
      </c>
      <c r="S96">
        <v>2</v>
      </c>
      <c r="T96">
        <v>3</v>
      </c>
      <c r="U96">
        <v>4</v>
      </c>
      <c r="V96">
        <v>4</v>
      </c>
      <c r="W96">
        <v>3</v>
      </c>
      <c r="X96">
        <v>3</v>
      </c>
      <c r="Y96">
        <v>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2</v>
      </c>
      <c r="BA96">
        <v>4</v>
      </c>
      <c r="BB96">
        <v>3</v>
      </c>
      <c r="BC96">
        <v>4</v>
      </c>
      <c r="BD96">
        <v>3</v>
      </c>
      <c r="BE96">
        <v>3</v>
      </c>
      <c r="BF96">
        <v>3</v>
      </c>
      <c r="BG96">
        <v>2</v>
      </c>
      <c r="BH96">
        <v>4</v>
      </c>
      <c r="BI96">
        <v>2</v>
      </c>
      <c r="BJ96">
        <v>1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3</v>
      </c>
      <c r="BR96">
        <v>4</v>
      </c>
      <c r="BS96">
        <v>3</v>
      </c>
      <c r="BT96">
        <v>5</v>
      </c>
      <c r="BU96">
        <v>3</v>
      </c>
      <c r="BV96">
        <v>3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0</v>
      </c>
      <c r="DL96">
        <v>0</v>
      </c>
      <c r="DM96">
        <v>0</v>
      </c>
    </row>
    <row r="97" spans="1:117" x14ac:dyDescent="0.35">
      <c r="A97" t="s">
        <v>211</v>
      </c>
      <c r="B97">
        <v>35.186202999999999</v>
      </c>
      <c r="C97">
        <v>-80.747901920000004</v>
      </c>
      <c r="D97">
        <v>0</v>
      </c>
      <c r="E97">
        <v>3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3</v>
      </c>
      <c r="O97">
        <v>3</v>
      </c>
      <c r="P97">
        <v>3</v>
      </c>
      <c r="Q97">
        <v>3</v>
      </c>
      <c r="R97">
        <v>5</v>
      </c>
      <c r="S97">
        <v>5</v>
      </c>
      <c r="T97">
        <v>5</v>
      </c>
      <c r="U97">
        <v>5</v>
      </c>
      <c r="V97">
        <v>5</v>
      </c>
      <c r="W97">
        <v>3</v>
      </c>
      <c r="X97">
        <v>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2</v>
      </c>
      <c r="AZ97">
        <v>2</v>
      </c>
      <c r="BA97">
        <v>2</v>
      </c>
      <c r="BB97">
        <v>2</v>
      </c>
      <c r="BC97">
        <v>5</v>
      </c>
      <c r="BD97">
        <v>2</v>
      </c>
      <c r="BE97">
        <v>5</v>
      </c>
      <c r="BF97">
        <v>2</v>
      </c>
      <c r="BG97">
        <v>2</v>
      </c>
      <c r="BH97">
        <v>5</v>
      </c>
      <c r="BI97">
        <v>2</v>
      </c>
      <c r="BJ97">
        <v>2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5</v>
      </c>
      <c r="BR97">
        <v>1</v>
      </c>
      <c r="BS97">
        <v>1</v>
      </c>
      <c r="BT97">
        <v>5</v>
      </c>
      <c r="BU97">
        <v>1</v>
      </c>
      <c r="BV97">
        <v>5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0</v>
      </c>
      <c r="CF97">
        <v>0</v>
      </c>
      <c r="CG97">
        <v>0</v>
      </c>
      <c r="CH97">
        <v>1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0</v>
      </c>
    </row>
    <row r="98" spans="1:117" x14ac:dyDescent="0.35">
      <c r="A98" t="s">
        <v>212</v>
      </c>
      <c r="B98">
        <v>44.101394650000003</v>
      </c>
      <c r="C98">
        <v>-122.8063049</v>
      </c>
      <c r="D98">
        <v>0</v>
      </c>
      <c r="E98"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5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3</v>
      </c>
      <c r="BG98">
        <v>3</v>
      </c>
      <c r="BH98">
        <v>3</v>
      </c>
      <c r="BI98">
        <v>3</v>
      </c>
      <c r="BJ98">
        <v>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3</v>
      </c>
      <c r="BR98">
        <v>3</v>
      </c>
      <c r="BS98">
        <v>3</v>
      </c>
      <c r="BT98">
        <v>3</v>
      </c>
      <c r="BU98">
        <v>3</v>
      </c>
      <c r="BV98">
        <v>3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</row>
    <row r="99" spans="1:117" x14ac:dyDescent="0.35">
      <c r="A99" t="s">
        <v>213</v>
      </c>
      <c r="B99">
        <v>41.843902589999999</v>
      </c>
      <c r="C99">
        <v>-86.216400149999998</v>
      </c>
      <c r="D99">
        <v>0</v>
      </c>
      <c r="E99"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4</v>
      </c>
      <c r="O99">
        <v>1</v>
      </c>
      <c r="P99">
        <v>3</v>
      </c>
      <c r="Q99">
        <v>4</v>
      </c>
      <c r="R99">
        <v>2</v>
      </c>
      <c r="S99">
        <v>4</v>
      </c>
      <c r="T99">
        <v>2</v>
      </c>
      <c r="U99">
        <v>4</v>
      </c>
      <c r="V99">
        <v>1</v>
      </c>
      <c r="W99">
        <v>3</v>
      </c>
      <c r="X99">
        <v>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3</v>
      </c>
      <c r="AZ99">
        <v>5</v>
      </c>
      <c r="BA99">
        <v>4</v>
      </c>
      <c r="BB99">
        <v>3</v>
      </c>
      <c r="BC99">
        <v>4</v>
      </c>
      <c r="BD99">
        <v>5</v>
      </c>
      <c r="BE99">
        <v>4</v>
      </c>
      <c r="BF99">
        <v>3</v>
      </c>
      <c r="BG99">
        <v>4</v>
      </c>
      <c r="BH99">
        <v>3</v>
      </c>
      <c r="BI99">
        <v>3</v>
      </c>
      <c r="BJ99">
        <v>4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3</v>
      </c>
      <c r="BR99">
        <v>3</v>
      </c>
      <c r="BS99">
        <v>4</v>
      </c>
      <c r="BT99">
        <v>3</v>
      </c>
      <c r="BU99">
        <v>3</v>
      </c>
      <c r="BV99">
        <v>4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</row>
    <row r="100" spans="1:117" x14ac:dyDescent="0.35">
      <c r="A100" t="s">
        <v>214</v>
      </c>
      <c r="B100">
        <v>43.044296260000003</v>
      </c>
      <c r="C100">
        <v>-83.519203189999999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3</v>
      </c>
      <c r="P100">
        <v>1</v>
      </c>
      <c r="Q100">
        <v>1</v>
      </c>
      <c r="R100">
        <v>2</v>
      </c>
      <c r="S100">
        <v>5</v>
      </c>
      <c r="T100">
        <v>2</v>
      </c>
      <c r="U100">
        <v>2</v>
      </c>
      <c r="V100">
        <v>3</v>
      </c>
      <c r="W100">
        <v>1</v>
      </c>
      <c r="X100">
        <v>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5</v>
      </c>
      <c r="AZ100">
        <v>5</v>
      </c>
      <c r="BA100">
        <v>5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3</v>
      </c>
      <c r="BI100">
        <v>3</v>
      </c>
      <c r="BJ100">
        <v>2</v>
      </c>
      <c r="BK100">
        <v>0</v>
      </c>
      <c r="BL100">
        <v>1</v>
      </c>
      <c r="BM100">
        <v>0</v>
      </c>
      <c r="BN100">
        <v>0</v>
      </c>
      <c r="BO100">
        <v>0</v>
      </c>
      <c r="BP100">
        <v>0</v>
      </c>
      <c r="BQ100">
        <v>3</v>
      </c>
      <c r="BR100">
        <v>3</v>
      </c>
      <c r="BS100">
        <v>2</v>
      </c>
      <c r="BT100">
        <v>3</v>
      </c>
      <c r="BU100">
        <v>4</v>
      </c>
      <c r="BV100">
        <v>4</v>
      </c>
      <c r="BW100">
        <v>1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0</v>
      </c>
      <c r="DJ100">
        <v>0</v>
      </c>
      <c r="DK100">
        <v>0</v>
      </c>
      <c r="DL100">
        <v>0</v>
      </c>
      <c r="DM100">
        <v>0</v>
      </c>
    </row>
    <row r="101" spans="1:117" x14ac:dyDescent="0.35">
      <c r="A101" t="s">
        <v>215</v>
      </c>
      <c r="B101">
        <v>40.714996339999999</v>
      </c>
      <c r="C101">
        <v>-111.8934021</v>
      </c>
      <c r="D101">
        <v>1</v>
      </c>
      <c r="E101">
        <v>3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3</v>
      </c>
      <c r="BR101">
        <v>3</v>
      </c>
      <c r="BS101">
        <v>3</v>
      </c>
      <c r="BT101">
        <v>3</v>
      </c>
      <c r="BU101">
        <v>3</v>
      </c>
      <c r="BV101">
        <v>3</v>
      </c>
      <c r="BW101">
        <v>1</v>
      </c>
      <c r="BX101">
        <v>0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v>4</v>
      </c>
      <c r="CU101">
        <v>5</v>
      </c>
      <c r="CV101">
        <v>5</v>
      </c>
      <c r="CW101">
        <v>5</v>
      </c>
      <c r="CX101">
        <v>5</v>
      </c>
      <c r="CY101">
        <v>5</v>
      </c>
      <c r="CZ101">
        <v>5</v>
      </c>
      <c r="DA101">
        <v>5</v>
      </c>
      <c r="DB101">
        <v>5</v>
      </c>
      <c r="DC101">
        <v>5</v>
      </c>
      <c r="DD101">
        <v>5</v>
      </c>
      <c r="DE101">
        <v>5</v>
      </c>
      <c r="DF101">
        <v>5</v>
      </c>
      <c r="DG101">
        <v>5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1</v>
      </c>
    </row>
    <row r="102" spans="1:117" x14ac:dyDescent="0.35">
      <c r="A102" t="s">
        <v>216</v>
      </c>
      <c r="B102">
        <v>35.745407100000001</v>
      </c>
      <c r="C102">
        <v>-81.684799190000007</v>
      </c>
      <c r="D102">
        <v>0</v>
      </c>
      <c r="E102">
        <v>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4</v>
      </c>
      <c r="O102">
        <v>4</v>
      </c>
      <c r="P102">
        <v>3</v>
      </c>
      <c r="Q102">
        <v>2</v>
      </c>
      <c r="R102">
        <v>3</v>
      </c>
      <c r="S102">
        <v>3</v>
      </c>
      <c r="T102">
        <v>2</v>
      </c>
      <c r="U102">
        <v>3</v>
      </c>
      <c r="V102">
        <v>3</v>
      </c>
      <c r="W102">
        <v>2</v>
      </c>
      <c r="X102">
        <v>3</v>
      </c>
      <c r="Y102">
        <v>1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3</v>
      </c>
      <c r="AZ102">
        <v>4</v>
      </c>
      <c r="BA102">
        <v>1</v>
      </c>
      <c r="BB102">
        <v>4</v>
      </c>
      <c r="BC102">
        <v>2</v>
      </c>
      <c r="BD102">
        <v>4</v>
      </c>
      <c r="BE102">
        <v>4</v>
      </c>
      <c r="BF102">
        <v>3</v>
      </c>
      <c r="BG102">
        <v>4</v>
      </c>
      <c r="BH102">
        <v>4</v>
      </c>
      <c r="BI102">
        <v>1</v>
      </c>
      <c r="BJ102">
        <v>3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3</v>
      </c>
      <c r="BR102">
        <v>3</v>
      </c>
      <c r="BS102">
        <v>3</v>
      </c>
      <c r="BT102">
        <v>2</v>
      </c>
      <c r="BU102">
        <v>3</v>
      </c>
      <c r="BV102">
        <v>3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</row>
    <row r="103" spans="1:117" x14ac:dyDescent="0.35">
      <c r="A103" t="s">
        <v>217</v>
      </c>
      <c r="B103">
        <v>43.013900759999999</v>
      </c>
      <c r="C103">
        <v>-71.435203549999997</v>
      </c>
      <c r="D103">
        <v>0</v>
      </c>
      <c r="E103">
        <v>4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3</v>
      </c>
      <c r="AZ103">
        <v>4</v>
      </c>
      <c r="BA103">
        <v>3</v>
      </c>
      <c r="BB103">
        <v>2</v>
      </c>
      <c r="BC103">
        <v>2</v>
      </c>
      <c r="BD103">
        <v>4</v>
      </c>
      <c r="BE103">
        <v>3</v>
      </c>
      <c r="BF103">
        <v>3</v>
      </c>
      <c r="BG103">
        <v>3</v>
      </c>
      <c r="BH103">
        <v>4</v>
      </c>
      <c r="BI103">
        <v>3</v>
      </c>
      <c r="BJ103">
        <v>2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2</v>
      </c>
      <c r="BR103">
        <v>4</v>
      </c>
      <c r="BS103">
        <v>5</v>
      </c>
      <c r="BT103">
        <v>3</v>
      </c>
      <c r="BU103">
        <v>2</v>
      </c>
      <c r="BV103">
        <v>1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1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2</v>
      </c>
      <c r="CU103">
        <v>3</v>
      </c>
      <c r="CV103">
        <v>4</v>
      </c>
      <c r="CW103">
        <v>3</v>
      </c>
      <c r="CX103">
        <v>2</v>
      </c>
      <c r="CY103">
        <v>2</v>
      </c>
      <c r="CZ103">
        <v>3</v>
      </c>
      <c r="DA103">
        <v>2</v>
      </c>
      <c r="DB103">
        <v>4</v>
      </c>
      <c r="DC103">
        <v>3</v>
      </c>
      <c r="DD103">
        <v>3</v>
      </c>
      <c r="DE103">
        <v>4</v>
      </c>
      <c r="DF103">
        <v>3</v>
      </c>
      <c r="DG103">
        <v>3</v>
      </c>
      <c r="DH103">
        <v>0</v>
      </c>
      <c r="DI103">
        <v>1</v>
      </c>
      <c r="DJ103">
        <v>0</v>
      </c>
      <c r="DK103">
        <v>1</v>
      </c>
      <c r="DL103">
        <v>0</v>
      </c>
      <c r="DM103">
        <v>1</v>
      </c>
    </row>
    <row r="104" spans="1:117" x14ac:dyDescent="0.35">
      <c r="A104" t="s">
        <v>218</v>
      </c>
      <c r="B104">
        <v>29.79629517</v>
      </c>
      <c r="C104">
        <v>-95.326698300000004</v>
      </c>
      <c r="D104">
        <v>0</v>
      </c>
      <c r="E104">
        <v>6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3</v>
      </c>
      <c r="P104">
        <v>1</v>
      </c>
      <c r="Q104">
        <v>1</v>
      </c>
      <c r="R104">
        <v>5</v>
      </c>
      <c r="S104">
        <v>5</v>
      </c>
      <c r="T104">
        <v>2</v>
      </c>
      <c r="U104">
        <v>5</v>
      </c>
      <c r="V104">
        <v>1</v>
      </c>
      <c r="W104">
        <v>4</v>
      </c>
      <c r="X104">
        <v>5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1</v>
      </c>
      <c r="AZ104">
        <v>1</v>
      </c>
      <c r="BA104">
        <v>2</v>
      </c>
      <c r="BB104">
        <v>2</v>
      </c>
      <c r="BC104">
        <v>1</v>
      </c>
      <c r="BD104">
        <v>3</v>
      </c>
      <c r="BE104">
        <v>5</v>
      </c>
      <c r="BF104">
        <v>5</v>
      </c>
      <c r="BG104">
        <v>1</v>
      </c>
      <c r="BH104">
        <v>1</v>
      </c>
      <c r="BI104">
        <v>3</v>
      </c>
      <c r="BJ104">
        <v>4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4</v>
      </c>
      <c r="BR104">
        <v>1</v>
      </c>
      <c r="BS104">
        <v>1</v>
      </c>
      <c r="BT104">
        <v>4</v>
      </c>
      <c r="BU104">
        <v>3</v>
      </c>
      <c r="BV104">
        <v>3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0</v>
      </c>
      <c r="DL104">
        <v>0</v>
      </c>
      <c r="DM104">
        <v>0</v>
      </c>
    </row>
    <row r="105" spans="1:117" x14ac:dyDescent="0.35">
      <c r="A105" t="s">
        <v>219</v>
      </c>
      <c r="B105">
        <v>29.125198359999999</v>
      </c>
      <c r="C105">
        <v>-82.002899170000006</v>
      </c>
      <c r="D105">
        <v>0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3</v>
      </c>
      <c r="O105">
        <v>5</v>
      </c>
      <c r="P105">
        <v>3</v>
      </c>
      <c r="Q105">
        <v>3</v>
      </c>
      <c r="R105">
        <v>3</v>
      </c>
      <c r="S105">
        <v>4</v>
      </c>
      <c r="T105">
        <v>4</v>
      </c>
      <c r="U105">
        <v>3</v>
      </c>
      <c r="V105">
        <v>4</v>
      </c>
      <c r="W105">
        <v>3</v>
      </c>
      <c r="X105">
        <v>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3</v>
      </c>
      <c r="AZ105">
        <v>1</v>
      </c>
      <c r="BA105">
        <v>1</v>
      </c>
      <c r="BB105">
        <v>1</v>
      </c>
      <c r="BC105">
        <v>4</v>
      </c>
      <c r="BD105">
        <v>3</v>
      </c>
      <c r="BE105">
        <v>4</v>
      </c>
      <c r="BF105">
        <v>3</v>
      </c>
      <c r="BG105">
        <v>3</v>
      </c>
      <c r="BH105">
        <v>4</v>
      </c>
      <c r="BI105">
        <v>5</v>
      </c>
      <c r="BJ105">
        <v>3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5</v>
      </c>
      <c r="BR105">
        <v>4</v>
      </c>
      <c r="BS105">
        <v>1</v>
      </c>
      <c r="BT105">
        <v>5</v>
      </c>
      <c r="BU105">
        <v>2</v>
      </c>
      <c r="BV105">
        <v>3</v>
      </c>
      <c r="BW105">
        <v>1</v>
      </c>
      <c r="BX105">
        <v>1</v>
      </c>
      <c r="BY105">
        <v>1</v>
      </c>
      <c r="BZ105">
        <v>1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1</v>
      </c>
      <c r="CI105">
        <v>1</v>
      </c>
      <c r="CJ105">
        <v>1</v>
      </c>
      <c r="CK105">
        <v>1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  <c r="CT105">
        <v>4</v>
      </c>
      <c r="CU105">
        <v>3</v>
      </c>
      <c r="CV105">
        <v>2</v>
      </c>
      <c r="CW105">
        <v>5</v>
      </c>
      <c r="CX105">
        <v>4</v>
      </c>
      <c r="CY105">
        <v>1</v>
      </c>
      <c r="CZ105">
        <v>4</v>
      </c>
      <c r="DA105">
        <v>4</v>
      </c>
      <c r="DB105">
        <v>4</v>
      </c>
      <c r="DC105">
        <v>4</v>
      </c>
      <c r="DD105">
        <v>5</v>
      </c>
      <c r="DE105">
        <v>2</v>
      </c>
      <c r="DF105">
        <v>2</v>
      </c>
      <c r="DG105">
        <v>4</v>
      </c>
      <c r="DH105">
        <v>0</v>
      </c>
      <c r="DI105">
        <v>0</v>
      </c>
      <c r="DJ105">
        <v>0</v>
      </c>
      <c r="DK105">
        <v>0</v>
      </c>
      <c r="DL105">
        <v>1</v>
      </c>
      <c r="DM105">
        <v>0</v>
      </c>
    </row>
    <row r="106" spans="1:117" x14ac:dyDescent="0.35">
      <c r="A106" t="s">
        <v>220</v>
      </c>
      <c r="B106">
        <v>46.009201050000001</v>
      </c>
      <c r="C106">
        <v>-112.4421005</v>
      </c>
      <c r="D106">
        <v>0</v>
      </c>
      <c r="E106">
        <v>5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1</v>
      </c>
      <c r="O106">
        <v>1</v>
      </c>
      <c r="P106">
        <v>2</v>
      </c>
      <c r="Q106">
        <v>3</v>
      </c>
      <c r="R106">
        <v>3</v>
      </c>
      <c r="S106">
        <v>3</v>
      </c>
      <c r="T106">
        <v>5</v>
      </c>
      <c r="U106">
        <v>5</v>
      </c>
      <c r="V106">
        <v>3</v>
      </c>
      <c r="W106">
        <v>3</v>
      </c>
      <c r="X106">
        <v>2</v>
      </c>
      <c r="Y106">
        <v>1</v>
      </c>
      <c r="Z106">
        <v>0</v>
      </c>
      <c r="AA106">
        <v>1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1</v>
      </c>
      <c r="AR106">
        <v>1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2</v>
      </c>
      <c r="AZ106">
        <v>2</v>
      </c>
      <c r="BA106">
        <v>1</v>
      </c>
      <c r="BB106">
        <v>1</v>
      </c>
      <c r="BC106">
        <v>1</v>
      </c>
      <c r="BD106">
        <v>1</v>
      </c>
      <c r="BE106">
        <v>4</v>
      </c>
      <c r="BF106">
        <v>4</v>
      </c>
      <c r="BG106">
        <v>3</v>
      </c>
      <c r="BH106">
        <v>3</v>
      </c>
      <c r="BI106">
        <v>2</v>
      </c>
      <c r="BJ106">
        <v>2</v>
      </c>
      <c r="BK106">
        <v>1</v>
      </c>
      <c r="BL106">
        <v>1</v>
      </c>
      <c r="BM106">
        <v>0</v>
      </c>
      <c r="BN106">
        <v>1</v>
      </c>
      <c r="BO106">
        <v>1</v>
      </c>
      <c r="BP106">
        <v>0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3</v>
      </c>
      <c r="BW106">
        <v>1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1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v>2</v>
      </c>
      <c r="CU106">
        <v>2</v>
      </c>
      <c r="CV106">
        <v>2</v>
      </c>
      <c r="CW106">
        <v>1</v>
      </c>
      <c r="CX106">
        <v>2</v>
      </c>
      <c r="CY106">
        <v>2</v>
      </c>
      <c r="CZ106">
        <v>2</v>
      </c>
      <c r="DA106">
        <v>3</v>
      </c>
      <c r="DB106">
        <v>3</v>
      </c>
      <c r="DC106">
        <v>3</v>
      </c>
      <c r="DD106">
        <v>2</v>
      </c>
      <c r="DE106">
        <v>2</v>
      </c>
      <c r="DF106">
        <v>2</v>
      </c>
      <c r="DG106">
        <v>1</v>
      </c>
      <c r="DH106">
        <v>0</v>
      </c>
      <c r="DI106">
        <v>0</v>
      </c>
      <c r="DJ106">
        <v>1</v>
      </c>
      <c r="DK106">
        <v>0</v>
      </c>
      <c r="DL106">
        <v>0</v>
      </c>
      <c r="DM106">
        <v>0</v>
      </c>
    </row>
    <row r="107" spans="1:117" x14ac:dyDescent="0.35">
      <c r="A107" t="s">
        <v>222</v>
      </c>
      <c r="B107">
        <v>42.794403080000002</v>
      </c>
      <c r="C107">
        <v>-73.865097050000003</v>
      </c>
      <c r="D107">
        <v>0</v>
      </c>
      <c r="E107">
        <v>3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3</v>
      </c>
      <c r="AZ107">
        <v>2</v>
      </c>
      <c r="BA107">
        <v>4</v>
      </c>
      <c r="BB107">
        <v>1</v>
      </c>
      <c r="BC107">
        <v>1</v>
      </c>
      <c r="BD107">
        <v>3</v>
      </c>
      <c r="BE107">
        <v>3</v>
      </c>
      <c r="BF107">
        <v>4</v>
      </c>
      <c r="BG107">
        <v>2</v>
      </c>
      <c r="BH107">
        <v>2</v>
      </c>
      <c r="BI107">
        <v>3</v>
      </c>
      <c r="BJ107">
        <v>4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3</v>
      </c>
      <c r="BR107">
        <v>3</v>
      </c>
      <c r="BS107">
        <v>3</v>
      </c>
      <c r="BT107">
        <v>2</v>
      </c>
      <c r="BU107">
        <v>3</v>
      </c>
      <c r="BV107">
        <v>3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0</v>
      </c>
      <c r="DL107">
        <v>0</v>
      </c>
      <c r="DM107">
        <v>0</v>
      </c>
    </row>
    <row r="108" spans="1:117" x14ac:dyDescent="0.35">
      <c r="A108" t="s">
        <v>223</v>
      </c>
      <c r="B108">
        <v>41.499496460000003</v>
      </c>
      <c r="C108">
        <v>-81.695396419999994</v>
      </c>
      <c r="D108">
        <v>0</v>
      </c>
      <c r="E108">
        <v>4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3</v>
      </c>
      <c r="O108">
        <v>4</v>
      </c>
      <c r="P108">
        <v>2</v>
      </c>
      <c r="Q108">
        <v>2</v>
      </c>
      <c r="R108">
        <v>4</v>
      </c>
      <c r="S108">
        <v>4</v>
      </c>
      <c r="T108">
        <v>3</v>
      </c>
      <c r="U108">
        <v>4</v>
      </c>
      <c r="V108">
        <v>2</v>
      </c>
      <c r="W108">
        <v>3</v>
      </c>
      <c r="X108">
        <v>4</v>
      </c>
      <c r="Y108">
        <v>1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0</v>
      </c>
      <c r="AS108">
        <v>1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3</v>
      </c>
      <c r="AZ108">
        <v>3</v>
      </c>
      <c r="BA108">
        <v>3</v>
      </c>
      <c r="BB108">
        <v>3</v>
      </c>
      <c r="BC108">
        <v>3</v>
      </c>
      <c r="BD108">
        <v>3</v>
      </c>
      <c r="BE108">
        <v>3</v>
      </c>
      <c r="BF108">
        <v>3</v>
      </c>
      <c r="BG108">
        <v>3</v>
      </c>
      <c r="BH108">
        <v>3</v>
      </c>
      <c r="BI108">
        <v>3</v>
      </c>
      <c r="BJ108">
        <v>3</v>
      </c>
      <c r="BK108">
        <v>0</v>
      </c>
      <c r="BL108">
        <v>0</v>
      </c>
      <c r="BM108">
        <v>0</v>
      </c>
      <c r="BN108">
        <v>1</v>
      </c>
      <c r="BO108">
        <v>0</v>
      </c>
      <c r="BP108">
        <v>0</v>
      </c>
      <c r="BQ108">
        <v>3</v>
      </c>
      <c r="BR108">
        <v>3</v>
      </c>
      <c r="BS108">
        <v>3</v>
      </c>
      <c r="BT108">
        <v>3</v>
      </c>
      <c r="BU108">
        <v>3</v>
      </c>
      <c r="BV108">
        <v>3</v>
      </c>
      <c r="BW108">
        <v>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0</v>
      </c>
    </row>
    <row r="109" spans="1:117" x14ac:dyDescent="0.35">
      <c r="A109" t="s">
        <v>224</v>
      </c>
      <c r="B109">
        <v>39.88609314</v>
      </c>
      <c r="C109">
        <v>-77.081199650000002</v>
      </c>
      <c r="D109">
        <v>0</v>
      </c>
      <c r="E109">
        <v>5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2</v>
      </c>
      <c r="P109">
        <v>3</v>
      </c>
      <c r="Q109">
        <v>2</v>
      </c>
      <c r="R109">
        <v>5</v>
      </c>
      <c r="S109">
        <v>2</v>
      </c>
      <c r="T109">
        <v>4</v>
      </c>
      <c r="U109">
        <v>5</v>
      </c>
      <c r="V109">
        <v>4</v>
      </c>
      <c r="W109">
        <v>5</v>
      </c>
      <c r="X109">
        <v>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3</v>
      </c>
      <c r="AZ109">
        <v>4</v>
      </c>
      <c r="BA109">
        <v>3</v>
      </c>
      <c r="BB109">
        <v>3</v>
      </c>
      <c r="BC109">
        <v>4</v>
      </c>
      <c r="BD109">
        <v>4</v>
      </c>
      <c r="BE109">
        <v>4</v>
      </c>
      <c r="BF109">
        <v>3</v>
      </c>
      <c r="BG109">
        <v>4</v>
      </c>
      <c r="BH109">
        <v>3</v>
      </c>
      <c r="BI109">
        <v>3</v>
      </c>
      <c r="BJ109">
        <v>3</v>
      </c>
      <c r="BK109">
        <v>1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1</v>
      </c>
      <c r="BR109">
        <v>3</v>
      </c>
      <c r="BS109">
        <v>3</v>
      </c>
      <c r="BT109">
        <v>3</v>
      </c>
      <c r="BU109">
        <v>4</v>
      </c>
      <c r="BV109">
        <v>3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1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0</v>
      </c>
      <c r="CO109">
        <v>1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0</v>
      </c>
    </row>
    <row r="110" spans="1:117" x14ac:dyDescent="0.35">
      <c r="A110" t="s">
        <v>225</v>
      </c>
      <c r="B110">
        <v>35.788497919999998</v>
      </c>
      <c r="C110">
        <v>-83.888397220000002</v>
      </c>
      <c r="D110">
        <v>0</v>
      </c>
      <c r="E110">
        <v>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3</v>
      </c>
      <c r="AZ110">
        <v>4</v>
      </c>
      <c r="BA110">
        <v>3</v>
      </c>
      <c r="BB110">
        <v>3</v>
      </c>
      <c r="BC110">
        <v>3</v>
      </c>
      <c r="BD110">
        <v>4</v>
      </c>
      <c r="BE110">
        <v>3</v>
      </c>
      <c r="BF110">
        <v>3</v>
      </c>
      <c r="BG110">
        <v>4</v>
      </c>
      <c r="BH110">
        <v>4</v>
      </c>
      <c r="BI110">
        <v>2</v>
      </c>
      <c r="BJ110">
        <v>3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3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1</v>
      </c>
      <c r="BX110">
        <v>0</v>
      </c>
      <c r="BY110">
        <v>1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>
        <v>1</v>
      </c>
      <c r="CJ110">
        <v>1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v>3</v>
      </c>
      <c r="CU110">
        <v>4</v>
      </c>
      <c r="CV110">
        <v>4</v>
      </c>
      <c r="CW110">
        <v>4</v>
      </c>
      <c r="CX110">
        <v>4</v>
      </c>
      <c r="CY110">
        <v>4</v>
      </c>
      <c r="CZ110">
        <v>4</v>
      </c>
      <c r="DA110">
        <v>4</v>
      </c>
      <c r="DB110">
        <v>4</v>
      </c>
      <c r="DC110">
        <v>4</v>
      </c>
      <c r="DD110">
        <v>4</v>
      </c>
      <c r="DE110">
        <v>4</v>
      </c>
      <c r="DF110">
        <v>4</v>
      </c>
      <c r="DG110">
        <v>4</v>
      </c>
      <c r="DH110">
        <v>0</v>
      </c>
      <c r="DI110">
        <v>0</v>
      </c>
      <c r="DJ110">
        <v>0</v>
      </c>
      <c r="DK110">
        <v>1</v>
      </c>
      <c r="DL110">
        <v>0</v>
      </c>
      <c r="DM110">
        <v>0</v>
      </c>
    </row>
    <row r="111" spans="1:117" x14ac:dyDescent="0.35">
      <c r="A111" t="s">
        <v>226</v>
      </c>
      <c r="B111">
        <v>40.392898559999999</v>
      </c>
      <c r="C111">
        <v>-74.541198730000005</v>
      </c>
      <c r="D111">
        <v>0</v>
      </c>
      <c r="E111">
        <v>4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2</v>
      </c>
      <c r="O111">
        <v>5</v>
      </c>
      <c r="P111">
        <v>3</v>
      </c>
      <c r="Q111">
        <v>4</v>
      </c>
      <c r="R111">
        <v>4</v>
      </c>
      <c r="S111">
        <v>1</v>
      </c>
      <c r="T111">
        <v>3</v>
      </c>
      <c r="U111">
        <v>3</v>
      </c>
      <c r="V111">
        <v>4</v>
      </c>
      <c r="W111">
        <v>5</v>
      </c>
      <c r="X111">
        <v>2</v>
      </c>
      <c r="Y111">
        <v>1</v>
      </c>
      <c r="Z111">
        <v>1</v>
      </c>
      <c r="AA111">
        <v>1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1</v>
      </c>
      <c r="AT111">
        <v>0</v>
      </c>
      <c r="AU111">
        <v>1</v>
      </c>
      <c r="AV111">
        <v>1</v>
      </c>
      <c r="AW111">
        <v>0</v>
      </c>
      <c r="AX111">
        <v>0</v>
      </c>
      <c r="AY111">
        <v>2</v>
      </c>
      <c r="AZ111">
        <v>3</v>
      </c>
      <c r="BA111">
        <v>1</v>
      </c>
      <c r="BB111">
        <v>5</v>
      </c>
      <c r="BC111">
        <v>3</v>
      </c>
      <c r="BD111">
        <v>2</v>
      </c>
      <c r="BE111">
        <v>3</v>
      </c>
      <c r="BF111">
        <v>1</v>
      </c>
      <c r="BG111">
        <v>4</v>
      </c>
      <c r="BH111">
        <v>5</v>
      </c>
      <c r="BI111">
        <v>3</v>
      </c>
      <c r="BJ111">
        <v>4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2</v>
      </c>
      <c r="BR111">
        <v>4</v>
      </c>
      <c r="BS111">
        <v>3</v>
      </c>
      <c r="BT111">
        <v>3</v>
      </c>
      <c r="BU111">
        <v>5</v>
      </c>
      <c r="BV111">
        <v>2</v>
      </c>
      <c r="BW111">
        <v>1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1</v>
      </c>
      <c r="CI111">
        <v>0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1</v>
      </c>
      <c r="CT111">
        <v>2</v>
      </c>
      <c r="CU111">
        <v>2</v>
      </c>
      <c r="CV111">
        <v>3</v>
      </c>
      <c r="CW111">
        <v>2</v>
      </c>
      <c r="CX111">
        <v>4</v>
      </c>
      <c r="CY111">
        <v>3</v>
      </c>
      <c r="CZ111">
        <v>2</v>
      </c>
      <c r="DA111">
        <v>4</v>
      </c>
      <c r="DB111">
        <v>1</v>
      </c>
      <c r="DC111">
        <v>4</v>
      </c>
      <c r="DD111">
        <v>4</v>
      </c>
      <c r="DE111">
        <v>3</v>
      </c>
      <c r="DF111">
        <v>5</v>
      </c>
      <c r="DG111">
        <v>3</v>
      </c>
      <c r="DH111">
        <v>0</v>
      </c>
      <c r="DI111">
        <v>0</v>
      </c>
      <c r="DJ111">
        <v>1</v>
      </c>
      <c r="DK111">
        <v>0</v>
      </c>
      <c r="DL111">
        <v>0</v>
      </c>
      <c r="DM111">
        <v>0</v>
      </c>
    </row>
    <row r="112" spans="1:117" x14ac:dyDescent="0.35">
      <c r="A112" t="s">
        <v>227</v>
      </c>
      <c r="B112">
        <v>38.839202880000002</v>
      </c>
      <c r="C112">
        <v>-85.36689758</v>
      </c>
      <c r="D112">
        <v>0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4</v>
      </c>
      <c r="P112">
        <v>1</v>
      </c>
      <c r="Q112">
        <v>1</v>
      </c>
      <c r="R112">
        <v>3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5</v>
      </c>
      <c r="BR112">
        <v>4</v>
      </c>
      <c r="BS112">
        <v>4</v>
      </c>
      <c r="BT112">
        <v>4</v>
      </c>
      <c r="BU112">
        <v>3</v>
      </c>
      <c r="BV112">
        <v>3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</row>
    <row r="113" spans="1:117" x14ac:dyDescent="0.35">
      <c r="A113" t="s">
        <v>228</v>
      </c>
      <c r="B113">
        <v>42.8368988</v>
      </c>
      <c r="C113">
        <v>-96.983299259999995</v>
      </c>
      <c r="D113">
        <v>0</v>
      </c>
      <c r="E113">
        <v>6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4</v>
      </c>
      <c r="O113">
        <v>4</v>
      </c>
      <c r="P113">
        <v>2</v>
      </c>
      <c r="Q113">
        <v>1</v>
      </c>
      <c r="R113">
        <v>2</v>
      </c>
      <c r="S113">
        <v>2</v>
      </c>
      <c r="T113">
        <v>5</v>
      </c>
      <c r="U113">
        <v>5</v>
      </c>
      <c r="V113">
        <v>5</v>
      </c>
      <c r="W113">
        <v>5</v>
      </c>
      <c r="X113">
        <v>5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3</v>
      </c>
      <c r="AZ113">
        <v>2</v>
      </c>
      <c r="BA113">
        <v>1</v>
      </c>
      <c r="BB113">
        <v>2</v>
      </c>
      <c r="BC113">
        <v>4</v>
      </c>
      <c r="BD113">
        <v>2</v>
      </c>
      <c r="BE113">
        <v>5</v>
      </c>
      <c r="BF113">
        <v>3</v>
      </c>
      <c r="BG113">
        <v>2</v>
      </c>
      <c r="BH113">
        <v>4</v>
      </c>
      <c r="BI113">
        <v>3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5</v>
      </c>
      <c r="BR113">
        <v>1</v>
      </c>
      <c r="BS113">
        <v>1</v>
      </c>
      <c r="BT113">
        <v>5</v>
      </c>
      <c r="BU113">
        <v>1</v>
      </c>
      <c r="BV113">
        <v>4</v>
      </c>
      <c r="BW113">
        <v>1</v>
      </c>
      <c r="BX113">
        <v>1</v>
      </c>
      <c r="BY113">
        <v>1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0</v>
      </c>
      <c r="DL113">
        <v>0</v>
      </c>
      <c r="DM113">
        <v>0</v>
      </c>
    </row>
    <row r="114" spans="1:117" x14ac:dyDescent="0.35">
      <c r="A114" t="s">
        <v>230</v>
      </c>
      <c r="B114">
        <v>34.251907350000003</v>
      </c>
      <c r="C114">
        <v>-86.257102970000005</v>
      </c>
      <c r="D114">
        <v>0</v>
      </c>
      <c r="E114">
        <v>5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5</v>
      </c>
      <c r="S114">
        <v>5</v>
      </c>
      <c r="T114">
        <v>1</v>
      </c>
      <c r="U114">
        <v>4</v>
      </c>
      <c r="V114">
        <v>1</v>
      </c>
      <c r="W114">
        <v>1</v>
      </c>
      <c r="X114">
        <v>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3</v>
      </c>
      <c r="AZ114">
        <v>3</v>
      </c>
      <c r="BA114">
        <v>3</v>
      </c>
      <c r="BB114">
        <v>3</v>
      </c>
      <c r="BC114">
        <v>3</v>
      </c>
      <c r="BD114">
        <v>3</v>
      </c>
      <c r="BE114">
        <v>3</v>
      </c>
      <c r="BF114">
        <v>3</v>
      </c>
      <c r="BG114">
        <v>3</v>
      </c>
      <c r="BH114">
        <v>3</v>
      </c>
      <c r="BI114">
        <v>3</v>
      </c>
      <c r="BJ114">
        <v>3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3</v>
      </c>
      <c r="BR114">
        <v>3</v>
      </c>
      <c r="BS114">
        <v>3</v>
      </c>
      <c r="BT114">
        <v>3</v>
      </c>
      <c r="BU114">
        <v>3</v>
      </c>
      <c r="BV114">
        <v>3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1</v>
      </c>
      <c r="CT114">
        <v>4</v>
      </c>
      <c r="CU114">
        <v>3</v>
      </c>
      <c r="CV114">
        <v>3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1</v>
      </c>
    </row>
    <row r="115" spans="1:117" x14ac:dyDescent="0.35">
      <c r="A115" t="s">
        <v>231</v>
      </c>
      <c r="B115">
        <v>38.565002440000001</v>
      </c>
      <c r="C115">
        <v>-82.677200319999997</v>
      </c>
      <c r="D115">
        <v>0</v>
      </c>
      <c r="E115">
        <v>5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2</v>
      </c>
      <c r="O115">
        <v>5</v>
      </c>
      <c r="P115">
        <v>2</v>
      </c>
      <c r="Q115">
        <v>3</v>
      </c>
      <c r="R115">
        <v>5</v>
      </c>
      <c r="S115">
        <v>4</v>
      </c>
      <c r="T115">
        <v>5</v>
      </c>
      <c r="U115">
        <v>2</v>
      </c>
      <c r="V115">
        <v>5</v>
      </c>
      <c r="W115">
        <v>4</v>
      </c>
      <c r="X115">
        <v>2</v>
      </c>
      <c r="Y115">
        <v>1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1</v>
      </c>
      <c r="AU115">
        <v>1</v>
      </c>
      <c r="AV115">
        <v>0</v>
      </c>
      <c r="AW115">
        <v>0</v>
      </c>
      <c r="AX115">
        <v>0</v>
      </c>
      <c r="AY115">
        <v>4</v>
      </c>
      <c r="AZ115">
        <v>2</v>
      </c>
      <c r="BA115">
        <v>3</v>
      </c>
      <c r="BB115">
        <v>3</v>
      </c>
      <c r="BC115">
        <v>2</v>
      </c>
      <c r="BD115">
        <v>2</v>
      </c>
      <c r="BE115">
        <v>3</v>
      </c>
      <c r="BF115">
        <v>2</v>
      </c>
      <c r="BG115">
        <v>4</v>
      </c>
      <c r="BH115">
        <v>5</v>
      </c>
      <c r="BI115">
        <v>4</v>
      </c>
      <c r="BJ115">
        <v>4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4</v>
      </c>
      <c r="BR115">
        <v>2</v>
      </c>
      <c r="BS115">
        <v>1</v>
      </c>
      <c r="BT115">
        <v>5</v>
      </c>
      <c r="BU115">
        <v>2</v>
      </c>
      <c r="BV115">
        <v>5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1</v>
      </c>
      <c r="CI115">
        <v>1</v>
      </c>
      <c r="CJ115">
        <v>0</v>
      </c>
      <c r="CK115">
        <v>1</v>
      </c>
      <c r="CL115">
        <v>0</v>
      </c>
      <c r="CM115">
        <v>1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0</v>
      </c>
      <c r="DL115">
        <v>0</v>
      </c>
      <c r="DM115">
        <v>0</v>
      </c>
    </row>
    <row r="116" spans="1:117" x14ac:dyDescent="0.35">
      <c r="A116" t="s">
        <v>233</v>
      </c>
      <c r="B116">
        <v>41.820800779999999</v>
      </c>
      <c r="C116">
        <v>-77.075202939999997</v>
      </c>
      <c r="D116">
        <v>0</v>
      </c>
      <c r="E116">
        <v>2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3</v>
      </c>
      <c r="O116">
        <v>5</v>
      </c>
      <c r="P116">
        <v>5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1</v>
      </c>
      <c r="Z116">
        <v>0</v>
      </c>
      <c r="AA116">
        <v>1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4</v>
      </c>
      <c r="AZ116">
        <v>4</v>
      </c>
      <c r="BA116">
        <v>1</v>
      </c>
      <c r="BB116">
        <v>1</v>
      </c>
      <c r="BC116">
        <v>3</v>
      </c>
      <c r="BD116">
        <v>2</v>
      </c>
      <c r="BE116">
        <v>2</v>
      </c>
      <c r="BF116">
        <v>4</v>
      </c>
      <c r="BG116">
        <v>3</v>
      </c>
      <c r="BH116">
        <v>3</v>
      </c>
      <c r="BI116">
        <v>3</v>
      </c>
      <c r="BJ116">
        <v>1</v>
      </c>
      <c r="BK116">
        <v>0</v>
      </c>
      <c r="BL116">
        <v>0</v>
      </c>
      <c r="BM116">
        <v>1</v>
      </c>
      <c r="BN116">
        <v>1</v>
      </c>
      <c r="BO116">
        <v>0</v>
      </c>
      <c r="BP116">
        <v>0</v>
      </c>
      <c r="BQ116">
        <v>3</v>
      </c>
      <c r="BR116">
        <v>5</v>
      </c>
      <c r="BS116">
        <v>5</v>
      </c>
      <c r="BT116">
        <v>4</v>
      </c>
      <c r="BU116">
        <v>5</v>
      </c>
      <c r="BV116">
        <v>5</v>
      </c>
      <c r="BW116">
        <v>1</v>
      </c>
      <c r="BX116">
        <v>0</v>
      </c>
      <c r="BY116">
        <v>1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1</v>
      </c>
      <c r="CI116">
        <v>1</v>
      </c>
      <c r="CJ116">
        <v>1</v>
      </c>
      <c r="CK116">
        <v>1</v>
      </c>
      <c r="CL116">
        <v>0</v>
      </c>
      <c r="CM116">
        <v>1</v>
      </c>
      <c r="CN116">
        <v>0</v>
      </c>
      <c r="CO116">
        <v>1</v>
      </c>
      <c r="CP116">
        <v>0</v>
      </c>
      <c r="CQ116">
        <v>0</v>
      </c>
      <c r="CR116">
        <v>0</v>
      </c>
      <c r="CS116">
        <v>1</v>
      </c>
      <c r="CT116">
        <v>2</v>
      </c>
      <c r="CU116">
        <v>3</v>
      </c>
      <c r="CV116">
        <v>3</v>
      </c>
      <c r="CW116">
        <v>5</v>
      </c>
      <c r="CX116">
        <v>3</v>
      </c>
      <c r="CY116">
        <v>1</v>
      </c>
      <c r="CZ116">
        <v>1</v>
      </c>
      <c r="DA116">
        <v>2</v>
      </c>
      <c r="DB116">
        <v>1</v>
      </c>
      <c r="DC116">
        <v>3</v>
      </c>
      <c r="DD116">
        <v>3</v>
      </c>
      <c r="DE116">
        <v>3</v>
      </c>
      <c r="DF116">
        <v>1</v>
      </c>
      <c r="DG116">
        <v>2</v>
      </c>
      <c r="DH116">
        <v>0</v>
      </c>
      <c r="DI116">
        <v>1</v>
      </c>
      <c r="DJ116">
        <v>1</v>
      </c>
      <c r="DK116">
        <v>1</v>
      </c>
      <c r="DL116">
        <v>1</v>
      </c>
      <c r="DM116">
        <v>0</v>
      </c>
    </row>
    <row r="117" spans="1:117" x14ac:dyDescent="0.35">
      <c r="A117" t="s">
        <v>234</v>
      </c>
      <c r="B117">
        <v>32.720794679999997</v>
      </c>
      <c r="C117">
        <v>-117.0931015</v>
      </c>
      <c r="D117">
        <v>1</v>
      </c>
      <c r="E117">
        <v>4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3</v>
      </c>
      <c r="O117">
        <v>3</v>
      </c>
      <c r="P117">
        <v>4</v>
      </c>
      <c r="Q117">
        <v>4</v>
      </c>
      <c r="R117">
        <v>4</v>
      </c>
      <c r="S117">
        <v>3</v>
      </c>
      <c r="T117">
        <v>2</v>
      </c>
      <c r="U117">
        <v>3</v>
      </c>
      <c r="V117">
        <v>3</v>
      </c>
      <c r="W117">
        <v>3</v>
      </c>
      <c r="X117">
        <v>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1</v>
      </c>
      <c r="AV117">
        <v>1</v>
      </c>
      <c r="AW117">
        <v>0</v>
      </c>
      <c r="AX117">
        <v>0</v>
      </c>
      <c r="AY117">
        <v>3</v>
      </c>
      <c r="AZ117">
        <v>3</v>
      </c>
      <c r="BA117">
        <v>3</v>
      </c>
      <c r="BB117">
        <v>3</v>
      </c>
      <c r="BC117">
        <v>3</v>
      </c>
      <c r="BD117">
        <v>3</v>
      </c>
      <c r="BE117">
        <v>3</v>
      </c>
      <c r="BF117">
        <v>3</v>
      </c>
      <c r="BG117">
        <v>3</v>
      </c>
      <c r="BH117">
        <v>3</v>
      </c>
      <c r="BI117">
        <v>3</v>
      </c>
      <c r="BJ117">
        <v>3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3</v>
      </c>
      <c r="BR117">
        <v>3</v>
      </c>
      <c r="BS117">
        <v>2</v>
      </c>
      <c r="BT117">
        <v>4</v>
      </c>
      <c r="BU117">
        <v>2</v>
      </c>
      <c r="BV117">
        <v>2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1</v>
      </c>
      <c r="CE117">
        <v>0</v>
      </c>
      <c r="CF117">
        <v>0</v>
      </c>
      <c r="CG117">
        <v>0</v>
      </c>
      <c r="CH117">
        <v>1</v>
      </c>
      <c r="CI117">
        <v>1</v>
      </c>
      <c r="CJ117">
        <v>1</v>
      </c>
      <c r="CK117">
        <v>1</v>
      </c>
      <c r="CL117">
        <v>0</v>
      </c>
      <c r="CM117">
        <v>1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0</v>
      </c>
    </row>
    <row r="118" spans="1:117" x14ac:dyDescent="0.35">
      <c r="A118" t="s">
        <v>235</v>
      </c>
      <c r="B118">
        <v>40.049102779999998</v>
      </c>
      <c r="C118">
        <v>-75.22810364</v>
      </c>
      <c r="D118">
        <v>0</v>
      </c>
      <c r="E118">
        <v>5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3</v>
      </c>
      <c r="O118">
        <v>5</v>
      </c>
      <c r="P118">
        <v>1</v>
      </c>
      <c r="Q118">
        <v>1</v>
      </c>
      <c r="R118">
        <v>5</v>
      </c>
      <c r="S118">
        <v>3</v>
      </c>
      <c r="T118">
        <v>2</v>
      </c>
      <c r="U118">
        <v>5</v>
      </c>
      <c r="V118">
        <v>3</v>
      </c>
      <c r="W118">
        <v>1</v>
      </c>
      <c r="X118">
        <v>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0</v>
      </c>
      <c r="AY118">
        <v>4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3</v>
      </c>
      <c r="BF118">
        <v>2</v>
      </c>
      <c r="BG118">
        <v>3</v>
      </c>
      <c r="BH118">
        <v>3</v>
      </c>
      <c r="BI118">
        <v>3</v>
      </c>
      <c r="BJ118">
        <v>3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3</v>
      </c>
      <c r="BR118">
        <v>3</v>
      </c>
      <c r="BS118">
        <v>3</v>
      </c>
      <c r="BT118">
        <v>3</v>
      </c>
      <c r="BU118">
        <v>3</v>
      </c>
      <c r="BV118">
        <v>3</v>
      </c>
      <c r="BW118">
        <v>1</v>
      </c>
      <c r="BX118">
        <v>1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1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1</v>
      </c>
      <c r="CT118">
        <v>2</v>
      </c>
      <c r="CU118">
        <v>1</v>
      </c>
      <c r="CV118">
        <v>3</v>
      </c>
      <c r="CW118">
        <v>5</v>
      </c>
      <c r="CX118">
        <v>1</v>
      </c>
      <c r="CY118">
        <v>2</v>
      </c>
      <c r="CZ118">
        <v>3</v>
      </c>
      <c r="DA118">
        <v>2</v>
      </c>
      <c r="DB118">
        <v>2</v>
      </c>
      <c r="DC118">
        <v>2</v>
      </c>
      <c r="DD118">
        <v>5</v>
      </c>
      <c r="DE118">
        <v>5</v>
      </c>
      <c r="DF118">
        <v>1</v>
      </c>
      <c r="DG118">
        <v>5</v>
      </c>
      <c r="DH118">
        <v>0</v>
      </c>
      <c r="DI118">
        <v>0</v>
      </c>
      <c r="DJ118">
        <v>1</v>
      </c>
      <c r="DK118">
        <v>0</v>
      </c>
      <c r="DL118">
        <v>0</v>
      </c>
      <c r="DM118">
        <v>1</v>
      </c>
    </row>
    <row r="119" spans="1:117" x14ac:dyDescent="0.35">
      <c r="A119" t="s">
        <v>236</v>
      </c>
      <c r="B119">
        <v>41.00939941</v>
      </c>
      <c r="C119">
        <v>-80.605796810000001</v>
      </c>
      <c r="D119">
        <v>0</v>
      </c>
      <c r="E119">
        <v>4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4</v>
      </c>
      <c r="O119">
        <v>5</v>
      </c>
      <c r="P119">
        <v>4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1</v>
      </c>
      <c r="AZ119">
        <v>1</v>
      </c>
      <c r="BA119">
        <v>1</v>
      </c>
      <c r="BB119">
        <v>1</v>
      </c>
      <c r="BC119">
        <v>2</v>
      </c>
      <c r="BD119">
        <v>2</v>
      </c>
      <c r="BE119">
        <v>1</v>
      </c>
      <c r="BF119">
        <v>1</v>
      </c>
      <c r="BG119">
        <v>2</v>
      </c>
      <c r="BH119">
        <v>2</v>
      </c>
      <c r="BI119">
        <v>2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  <c r="BP119">
        <v>0</v>
      </c>
      <c r="BQ119">
        <v>4</v>
      </c>
      <c r="BR119">
        <v>1</v>
      </c>
      <c r="BS119">
        <v>2</v>
      </c>
      <c r="BT119">
        <v>5</v>
      </c>
      <c r="BU119">
        <v>3</v>
      </c>
      <c r="BV119">
        <v>2</v>
      </c>
      <c r="BW119">
        <v>1</v>
      </c>
      <c r="BX119">
        <v>1</v>
      </c>
      <c r="BY119">
        <v>1</v>
      </c>
      <c r="BZ119">
        <v>1</v>
      </c>
      <c r="CA119">
        <v>0</v>
      </c>
      <c r="CB119">
        <v>1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1</v>
      </c>
      <c r="CI119">
        <v>1</v>
      </c>
      <c r="CJ119">
        <v>1</v>
      </c>
      <c r="CK119">
        <v>1</v>
      </c>
      <c r="CL119">
        <v>0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</row>
    <row r="120" spans="1:117" x14ac:dyDescent="0.35">
      <c r="A120" t="s">
        <v>238</v>
      </c>
      <c r="B120">
        <v>41.813293459999997</v>
      </c>
      <c r="C120">
        <v>-71.361900329999997</v>
      </c>
      <c r="D120">
        <v>0</v>
      </c>
      <c r="E120">
        <v>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3</v>
      </c>
      <c r="O120">
        <v>4</v>
      </c>
      <c r="P120">
        <v>2</v>
      </c>
      <c r="Q120">
        <v>3</v>
      </c>
      <c r="R120">
        <v>4</v>
      </c>
      <c r="S120">
        <v>4</v>
      </c>
      <c r="T120">
        <v>3</v>
      </c>
      <c r="U120">
        <v>4</v>
      </c>
      <c r="V120">
        <v>3</v>
      </c>
      <c r="W120">
        <v>2</v>
      </c>
      <c r="X120">
        <v>4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1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3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2</v>
      </c>
      <c r="BK120">
        <v>1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3</v>
      </c>
      <c r="BR120">
        <v>4</v>
      </c>
      <c r="BS120">
        <v>3</v>
      </c>
      <c r="BT120">
        <v>5</v>
      </c>
      <c r="BU120">
        <v>5</v>
      </c>
      <c r="BV120">
        <v>2</v>
      </c>
      <c r="BW120">
        <v>1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1</v>
      </c>
      <c r="CI120">
        <v>1</v>
      </c>
      <c r="CJ120">
        <v>1</v>
      </c>
      <c r="CK120">
        <v>1</v>
      </c>
      <c r="CL120">
        <v>0</v>
      </c>
      <c r="CM120">
        <v>1</v>
      </c>
      <c r="CN120">
        <v>0</v>
      </c>
      <c r="CO120">
        <v>0</v>
      </c>
      <c r="CP120">
        <v>1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0</v>
      </c>
      <c r="DL120">
        <v>0</v>
      </c>
      <c r="DM120">
        <v>0</v>
      </c>
    </row>
    <row r="121" spans="1:117" x14ac:dyDescent="0.35">
      <c r="A121" t="s">
        <v>239</v>
      </c>
      <c r="B121">
        <v>42.42790222</v>
      </c>
      <c r="C121">
        <v>-83.143600460000002</v>
      </c>
      <c r="D121">
        <v>0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4</v>
      </c>
      <c r="AZ121">
        <v>4</v>
      </c>
      <c r="BA121">
        <v>4</v>
      </c>
      <c r="BB121">
        <v>3</v>
      </c>
      <c r="BC121">
        <v>4</v>
      </c>
      <c r="BD121">
        <v>4</v>
      </c>
      <c r="BE121">
        <v>4</v>
      </c>
      <c r="BF121">
        <v>4</v>
      </c>
      <c r="BG121">
        <v>4</v>
      </c>
      <c r="BH121">
        <v>4</v>
      </c>
      <c r="BI121">
        <v>4</v>
      </c>
      <c r="BJ121">
        <v>4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4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4</v>
      </c>
      <c r="CU121">
        <v>5</v>
      </c>
      <c r="CV121">
        <v>5</v>
      </c>
      <c r="CW121">
        <v>5</v>
      </c>
      <c r="CX121">
        <v>5</v>
      </c>
      <c r="CY121">
        <v>0</v>
      </c>
      <c r="CZ121">
        <v>5</v>
      </c>
      <c r="DA121">
        <v>5</v>
      </c>
      <c r="DB121">
        <v>5</v>
      </c>
      <c r="DC121">
        <v>0</v>
      </c>
      <c r="DD121">
        <v>5</v>
      </c>
      <c r="DE121">
        <v>5</v>
      </c>
      <c r="DF121">
        <v>5</v>
      </c>
      <c r="DG121">
        <v>5</v>
      </c>
      <c r="DH121">
        <v>0</v>
      </c>
      <c r="DI121">
        <v>0</v>
      </c>
      <c r="DJ121">
        <v>0</v>
      </c>
      <c r="DK121">
        <v>0</v>
      </c>
      <c r="DL121">
        <v>1</v>
      </c>
      <c r="DM121">
        <v>0</v>
      </c>
    </row>
    <row r="122" spans="1:117" x14ac:dyDescent="0.35">
      <c r="A122" t="s">
        <v>240</v>
      </c>
      <c r="B122">
        <v>41.704803470000002</v>
      </c>
      <c r="C122">
        <v>-111.870903</v>
      </c>
      <c r="D122">
        <v>0</v>
      </c>
      <c r="E122">
        <v>4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4</v>
      </c>
      <c r="O122">
        <v>4</v>
      </c>
      <c r="P122">
        <v>1</v>
      </c>
      <c r="Q122">
        <v>3</v>
      </c>
      <c r="R122">
        <v>4</v>
      </c>
      <c r="S122">
        <v>5</v>
      </c>
      <c r="T122">
        <v>3</v>
      </c>
      <c r="U122">
        <v>4</v>
      </c>
      <c r="V122">
        <v>4</v>
      </c>
      <c r="W122">
        <v>5</v>
      </c>
      <c r="X122">
        <v>4</v>
      </c>
      <c r="Y122">
        <v>1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1</v>
      </c>
      <c r="BE122">
        <v>3</v>
      </c>
      <c r="BF122">
        <v>3</v>
      </c>
      <c r="BG122">
        <v>3</v>
      </c>
      <c r="BH122">
        <v>5</v>
      </c>
      <c r="BI122">
        <v>5</v>
      </c>
      <c r="BJ122">
        <v>2</v>
      </c>
      <c r="BK122">
        <v>1</v>
      </c>
      <c r="BL122">
        <v>1</v>
      </c>
      <c r="BM122">
        <v>0</v>
      </c>
      <c r="BN122">
        <v>1</v>
      </c>
      <c r="BO122">
        <v>1</v>
      </c>
      <c r="BP122">
        <v>0</v>
      </c>
      <c r="BQ122">
        <v>3</v>
      </c>
      <c r="BR122">
        <v>4</v>
      </c>
      <c r="BS122">
        <v>2</v>
      </c>
      <c r="BT122">
        <v>5</v>
      </c>
      <c r="BU122">
        <v>4</v>
      </c>
      <c r="BV122">
        <v>2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3</v>
      </c>
      <c r="CU122">
        <v>2</v>
      </c>
      <c r="CV122">
        <v>3</v>
      </c>
      <c r="CW122">
        <v>5</v>
      </c>
      <c r="CX122">
        <v>4</v>
      </c>
      <c r="CY122">
        <v>2</v>
      </c>
      <c r="CZ122">
        <v>2</v>
      </c>
      <c r="DA122">
        <v>1</v>
      </c>
      <c r="DB122">
        <v>1</v>
      </c>
      <c r="DC122">
        <v>1</v>
      </c>
      <c r="DD122">
        <v>3</v>
      </c>
      <c r="DE122">
        <v>3</v>
      </c>
      <c r="DF122">
        <v>1</v>
      </c>
      <c r="DG122">
        <v>0</v>
      </c>
      <c r="DH122">
        <v>0</v>
      </c>
      <c r="DI122">
        <v>0</v>
      </c>
      <c r="DJ122">
        <v>1</v>
      </c>
      <c r="DK122">
        <v>0</v>
      </c>
      <c r="DL122">
        <v>1</v>
      </c>
      <c r="DM122">
        <v>1</v>
      </c>
    </row>
    <row r="123" spans="1:117" x14ac:dyDescent="0.35">
      <c r="A123" t="s">
        <v>242</v>
      </c>
      <c r="B123">
        <v>32.095703129999997</v>
      </c>
      <c r="C123">
        <v>-81.253097530000005</v>
      </c>
      <c r="D123">
        <v>0</v>
      </c>
      <c r="E123">
        <v>5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5</v>
      </c>
      <c r="O123">
        <v>4</v>
      </c>
      <c r="P123">
        <v>1</v>
      </c>
      <c r="Q123">
        <v>1</v>
      </c>
      <c r="R123">
        <v>4</v>
      </c>
      <c r="S123">
        <v>2</v>
      </c>
      <c r="T123">
        <v>5</v>
      </c>
      <c r="U123">
        <v>4</v>
      </c>
      <c r="V123">
        <v>2</v>
      </c>
      <c r="W123">
        <v>4</v>
      </c>
      <c r="X123">
        <v>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1</v>
      </c>
      <c r="BC123">
        <v>5</v>
      </c>
      <c r="BD123">
        <v>1</v>
      </c>
      <c r="BE123">
        <v>5</v>
      </c>
      <c r="BF123">
        <v>1</v>
      </c>
      <c r="BG123">
        <v>1</v>
      </c>
      <c r="BH123">
        <v>1</v>
      </c>
      <c r="BI123">
        <v>5</v>
      </c>
      <c r="BJ123">
        <v>5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5</v>
      </c>
      <c r="BR123">
        <v>3</v>
      </c>
      <c r="BS123">
        <v>1</v>
      </c>
      <c r="BT123">
        <v>5</v>
      </c>
      <c r="BU123">
        <v>1</v>
      </c>
      <c r="BV123">
        <v>5</v>
      </c>
      <c r="BW123">
        <v>1</v>
      </c>
      <c r="BX123">
        <v>1</v>
      </c>
      <c r="BY123">
        <v>1</v>
      </c>
      <c r="BZ123">
        <v>1</v>
      </c>
      <c r="CA123">
        <v>0</v>
      </c>
      <c r="CB123">
        <v>1</v>
      </c>
      <c r="CC123">
        <v>1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1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0</v>
      </c>
      <c r="DL123">
        <v>0</v>
      </c>
      <c r="DM123">
        <v>0</v>
      </c>
    </row>
    <row r="124" spans="1:117" x14ac:dyDescent="0.35">
      <c r="A124" t="s">
        <v>243</v>
      </c>
      <c r="B124">
        <v>36.464202880000002</v>
      </c>
      <c r="C124">
        <v>-87.379699709999997</v>
      </c>
      <c r="D124">
        <v>0</v>
      </c>
      <c r="E124">
        <v>4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5</v>
      </c>
      <c r="O124">
        <v>5</v>
      </c>
      <c r="P124">
        <v>4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3</v>
      </c>
      <c r="W124">
        <v>4</v>
      </c>
      <c r="X124">
        <v>4</v>
      </c>
      <c r="Y124">
        <v>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0</v>
      </c>
      <c r="BQ124">
        <v>1</v>
      </c>
      <c r="BR124">
        <v>4</v>
      </c>
      <c r="BS124">
        <v>5</v>
      </c>
      <c r="BT124">
        <v>4</v>
      </c>
      <c r="BU124">
        <v>5</v>
      </c>
      <c r="BV124">
        <v>4</v>
      </c>
      <c r="BW124">
        <v>0</v>
      </c>
      <c r="BX124">
        <v>0</v>
      </c>
      <c r="BY124">
        <v>0</v>
      </c>
      <c r="BZ124">
        <v>1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1</v>
      </c>
      <c r="CT124">
        <v>2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0</v>
      </c>
      <c r="DI124">
        <v>1</v>
      </c>
      <c r="DJ124">
        <v>0</v>
      </c>
      <c r="DK124">
        <v>0</v>
      </c>
      <c r="DL124">
        <v>0</v>
      </c>
      <c r="DM124">
        <v>0</v>
      </c>
    </row>
    <row r="125" spans="1:117" x14ac:dyDescent="0.35">
      <c r="A125" t="s">
        <v>244</v>
      </c>
      <c r="B125">
        <v>33.560302729999997</v>
      </c>
      <c r="C125">
        <v>-79.044097899999997</v>
      </c>
      <c r="D125">
        <v>0</v>
      </c>
      <c r="E125">
        <v>3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4</v>
      </c>
      <c r="O125">
        <v>3</v>
      </c>
      <c r="P125">
        <v>4</v>
      </c>
      <c r="Q125">
        <v>4</v>
      </c>
      <c r="R125">
        <v>5</v>
      </c>
      <c r="S125">
        <v>3</v>
      </c>
      <c r="T125">
        <v>5</v>
      </c>
      <c r="U125">
        <v>5</v>
      </c>
      <c r="V125">
        <v>3</v>
      </c>
      <c r="W125">
        <v>5</v>
      </c>
      <c r="X125">
        <v>2</v>
      </c>
      <c r="Y125">
        <v>1</v>
      </c>
      <c r="Z125">
        <v>1</v>
      </c>
      <c r="AA125">
        <v>1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1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2</v>
      </c>
      <c r="BA125">
        <v>1</v>
      </c>
      <c r="BB125">
        <v>3</v>
      </c>
      <c r="BC125">
        <v>2</v>
      </c>
      <c r="BD125">
        <v>2</v>
      </c>
      <c r="BE125">
        <v>4</v>
      </c>
      <c r="BF125">
        <v>3</v>
      </c>
      <c r="BG125">
        <v>2</v>
      </c>
      <c r="BH125">
        <v>4</v>
      </c>
      <c r="BI125">
        <v>4</v>
      </c>
      <c r="BJ125">
        <v>1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0</v>
      </c>
      <c r="BQ125">
        <v>5</v>
      </c>
      <c r="BR125">
        <v>4</v>
      </c>
      <c r="BS125">
        <v>4</v>
      </c>
      <c r="BT125">
        <v>5</v>
      </c>
      <c r="BU125">
        <v>3</v>
      </c>
      <c r="BV125">
        <v>4</v>
      </c>
      <c r="BW125">
        <v>1</v>
      </c>
      <c r="BX125">
        <v>1</v>
      </c>
      <c r="BY125">
        <v>1</v>
      </c>
      <c r="BZ125">
        <v>1</v>
      </c>
      <c r="CA125">
        <v>0</v>
      </c>
      <c r="CB125">
        <v>1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1</v>
      </c>
      <c r="CJ125">
        <v>1</v>
      </c>
      <c r="CK125">
        <v>1</v>
      </c>
      <c r="CL125">
        <v>0</v>
      </c>
      <c r="CM125">
        <v>1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1</v>
      </c>
      <c r="CT125">
        <v>4</v>
      </c>
      <c r="CU125">
        <v>2</v>
      </c>
      <c r="CV125">
        <v>5</v>
      </c>
      <c r="CW125">
        <v>5</v>
      </c>
      <c r="CX125">
        <v>4</v>
      </c>
      <c r="CY125">
        <v>3</v>
      </c>
      <c r="CZ125">
        <v>4</v>
      </c>
      <c r="DA125">
        <v>3</v>
      </c>
      <c r="DB125">
        <v>4</v>
      </c>
      <c r="DC125">
        <v>4</v>
      </c>
      <c r="DD125">
        <v>5</v>
      </c>
      <c r="DE125">
        <v>3</v>
      </c>
      <c r="DF125">
        <v>1</v>
      </c>
      <c r="DG125">
        <v>3</v>
      </c>
      <c r="DH125">
        <v>0</v>
      </c>
      <c r="DI125">
        <v>1</v>
      </c>
      <c r="DJ125">
        <v>1</v>
      </c>
      <c r="DK125">
        <v>1</v>
      </c>
      <c r="DL125">
        <v>0</v>
      </c>
      <c r="DM125">
        <v>0</v>
      </c>
    </row>
    <row r="126" spans="1:117" x14ac:dyDescent="0.35">
      <c r="A126" t="s">
        <v>246</v>
      </c>
      <c r="B126">
        <v>40.625198359999999</v>
      </c>
      <c r="C126">
        <v>-73.945701600000007</v>
      </c>
      <c r="D126">
        <v>0</v>
      </c>
      <c r="E126">
        <v>5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4</v>
      </c>
      <c r="P126">
        <v>1</v>
      </c>
      <c r="Q126">
        <v>1</v>
      </c>
      <c r="R126">
        <v>4</v>
      </c>
      <c r="S126">
        <v>1</v>
      </c>
      <c r="T126">
        <v>3</v>
      </c>
      <c r="U126">
        <v>4</v>
      </c>
      <c r="V126">
        <v>1</v>
      </c>
      <c r="W126">
        <v>1</v>
      </c>
      <c r="X126">
        <v>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2</v>
      </c>
      <c r="AZ126">
        <v>4</v>
      </c>
      <c r="BA126">
        <v>2</v>
      </c>
      <c r="BB126">
        <v>4</v>
      </c>
      <c r="BC126">
        <v>2</v>
      </c>
      <c r="BD126">
        <v>3</v>
      </c>
      <c r="BE126">
        <v>4</v>
      </c>
      <c r="BF126">
        <v>5</v>
      </c>
      <c r="BG126">
        <v>3</v>
      </c>
      <c r="BH126">
        <v>5</v>
      </c>
      <c r="BI126">
        <v>4</v>
      </c>
      <c r="BJ126">
        <v>2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4</v>
      </c>
      <c r="BR126">
        <v>3</v>
      </c>
      <c r="BS126">
        <v>1</v>
      </c>
      <c r="BT126">
        <v>5</v>
      </c>
      <c r="BU126">
        <v>1</v>
      </c>
      <c r="BV126">
        <v>5</v>
      </c>
      <c r="BW126">
        <v>1</v>
      </c>
      <c r="BX126">
        <v>1</v>
      </c>
      <c r="BY126">
        <v>1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1</v>
      </c>
      <c r="DI126">
        <v>0</v>
      </c>
      <c r="DJ126">
        <v>0</v>
      </c>
      <c r="DK126">
        <v>0</v>
      </c>
      <c r="DL126">
        <v>0</v>
      </c>
      <c r="DM126">
        <v>0</v>
      </c>
    </row>
    <row r="127" spans="1:117" x14ac:dyDescent="0.35">
      <c r="A127" t="s">
        <v>248</v>
      </c>
      <c r="B127">
        <v>37.96330261</v>
      </c>
      <c r="C127">
        <v>-85.702598570000006</v>
      </c>
      <c r="D127">
        <v>0</v>
      </c>
      <c r="E127">
        <v>2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5</v>
      </c>
      <c r="O127">
        <v>5</v>
      </c>
      <c r="P127">
        <v>5</v>
      </c>
      <c r="Q127">
        <v>5</v>
      </c>
      <c r="R127">
        <v>5</v>
      </c>
      <c r="S127">
        <v>3</v>
      </c>
      <c r="T127">
        <v>2</v>
      </c>
      <c r="U127">
        <v>1</v>
      </c>
      <c r="V127">
        <v>4</v>
      </c>
      <c r="W127">
        <v>5</v>
      </c>
      <c r="X127">
        <v>3</v>
      </c>
      <c r="Y127">
        <v>1</v>
      </c>
      <c r="Z127">
        <v>1</v>
      </c>
      <c r="AA127">
        <v>1</v>
      </c>
      <c r="AB127">
        <v>0</v>
      </c>
      <c r="AC127">
        <v>1</v>
      </c>
      <c r="AD127">
        <v>1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1</v>
      </c>
      <c r="AL127">
        <v>0</v>
      </c>
      <c r="AM127">
        <v>1</v>
      </c>
      <c r="AN127">
        <v>0</v>
      </c>
      <c r="AO127">
        <v>0</v>
      </c>
      <c r="AP127">
        <v>1</v>
      </c>
      <c r="AQ127">
        <v>0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0</v>
      </c>
      <c r="AY127">
        <v>1</v>
      </c>
      <c r="AZ127">
        <v>1</v>
      </c>
      <c r="BA127">
        <v>1</v>
      </c>
      <c r="BB127">
        <v>1</v>
      </c>
      <c r="BC127">
        <v>5</v>
      </c>
      <c r="BD127">
        <v>3</v>
      </c>
      <c r="BE127">
        <v>3</v>
      </c>
      <c r="BF127">
        <v>1</v>
      </c>
      <c r="BG127">
        <v>2</v>
      </c>
      <c r="BH127">
        <v>4</v>
      </c>
      <c r="BI127">
        <v>4</v>
      </c>
      <c r="BJ127">
        <v>1</v>
      </c>
      <c r="BK127">
        <v>0</v>
      </c>
      <c r="BL127">
        <v>0</v>
      </c>
      <c r="BM127">
        <v>1</v>
      </c>
      <c r="BN127">
        <v>0</v>
      </c>
      <c r="BO127">
        <v>1</v>
      </c>
      <c r="BP127">
        <v>0</v>
      </c>
      <c r="BQ127">
        <v>3</v>
      </c>
      <c r="BR127">
        <v>2</v>
      </c>
      <c r="BS127">
        <v>1</v>
      </c>
      <c r="BT127">
        <v>5</v>
      </c>
      <c r="BU127">
        <v>1</v>
      </c>
      <c r="BV127">
        <v>2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0</v>
      </c>
      <c r="CJ127">
        <v>1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0</v>
      </c>
      <c r="CR127">
        <v>0</v>
      </c>
      <c r="CS127">
        <v>1</v>
      </c>
      <c r="CT127">
        <v>4</v>
      </c>
      <c r="CU127">
        <v>1</v>
      </c>
      <c r="CV127">
        <v>3</v>
      </c>
      <c r="CW127">
        <v>5</v>
      </c>
      <c r="CX127">
        <v>1</v>
      </c>
      <c r="CY127">
        <v>1</v>
      </c>
      <c r="CZ127">
        <v>3</v>
      </c>
      <c r="DA127">
        <v>1</v>
      </c>
      <c r="DB127">
        <v>2</v>
      </c>
      <c r="DC127">
        <v>1</v>
      </c>
      <c r="DD127">
        <v>3</v>
      </c>
      <c r="DE127">
        <v>4</v>
      </c>
      <c r="DF127">
        <v>1</v>
      </c>
      <c r="DG127">
        <v>1</v>
      </c>
      <c r="DH127">
        <v>0</v>
      </c>
      <c r="DI127">
        <v>0</v>
      </c>
      <c r="DJ127">
        <v>1</v>
      </c>
      <c r="DK127">
        <v>0</v>
      </c>
      <c r="DL127">
        <v>0</v>
      </c>
      <c r="DM127">
        <v>0</v>
      </c>
    </row>
    <row r="128" spans="1:117" x14ac:dyDescent="0.35">
      <c r="A128" t="s">
        <v>249</v>
      </c>
      <c r="B128">
        <v>33.899902339999997</v>
      </c>
      <c r="C128">
        <v>-117.4404984</v>
      </c>
      <c r="D128">
        <v>0</v>
      </c>
      <c r="E128">
        <v>3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4</v>
      </c>
      <c r="O128">
        <v>4</v>
      </c>
      <c r="P128">
        <v>3</v>
      </c>
      <c r="Q128">
        <v>4</v>
      </c>
      <c r="R128">
        <v>4</v>
      </c>
      <c r="S128">
        <v>3</v>
      </c>
      <c r="T128">
        <v>3</v>
      </c>
      <c r="U128">
        <v>3</v>
      </c>
      <c r="V128">
        <v>4</v>
      </c>
      <c r="W128">
        <v>4</v>
      </c>
      <c r="X128">
        <v>4</v>
      </c>
      <c r="Y128">
        <v>1</v>
      </c>
      <c r="Z128">
        <v>1</v>
      </c>
      <c r="AA128">
        <v>1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2</v>
      </c>
      <c r="BE128">
        <v>1</v>
      </c>
      <c r="BF128">
        <v>1</v>
      </c>
      <c r="BG128">
        <v>1</v>
      </c>
      <c r="BH128">
        <v>4</v>
      </c>
      <c r="BI128">
        <v>1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3</v>
      </c>
      <c r="BR128">
        <v>3</v>
      </c>
      <c r="BS128">
        <v>3</v>
      </c>
      <c r="BT128">
        <v>3</v>
      </c>
      <c r="BU128">
        <v>3</v>
      </c>
      <c r="BV128">
        <v>3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</v>
      </c>
      <c r="CI128">
        <v>0</v>
      </c>
      <c r="CJ128">
        <v>1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1</v>
      </c>
      <c r="DI128">
        <v>0</v>
      </c>
      <c r="DJ128">
        <v>0</v>
      </c>
      <c r="DK128">
        <v>0</v>
      </c>
      <c r="DL128">
        <v>0</v>
      </c>
      <c r="DM128">
        <v>0</v>
      </c>
    </row>
    <row r="129" spans="1:117" x14ac:dyDescent="0.35">
      <c r="A129" t="s">
        <v>251</v>
      </c>
      <c r="B129">
        <v>32.779403690000002</v>
      </c>
      <c r="C129">
        <v>-116.86000060000001</v>
      </c>
      <c r="D129">
        <v>1</v>
      </c>
      <c r="E129">
        <v>2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5</v>
      </c>
      <c r="O129">
        <v>4</v>
      </c>
      <c r="P129">
        <v>3</v>
      </c>
      <c r="Q129">
        <v>2</v>
      </c>
      <c r="R129">
        <v>1</v>
      </c>
      <c r="S129">
        <v>2</v>
      </c>
      <c r="T129">
        <v>3</v>
      </c>
      <c r="U129">
        <v>4</v>
      </c>
      <c r="V129">
        <v>5</v>
      </c>
      <c r="W129">
        <v>5</v>
      </c>
      <c r="X129">
        <v>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3</v>
      </c>
      <c r="AZ129">
        <v>3</v>
      </c>
      <c r="BA129">
        <v>5</v>
      </c>
      <c r="BB129">
        <v>4</v>
      </c>
      <c r="BC129">
        <v>3</v>
      </c>
      <c r="BD129">
        <v>4</v>
      </c>
      <c r="BE129">
        <v>4</v>
      </c>
      <c r="BF129">
        <v>4</v>
      </c>
      <c r="BG129">
        <v>2</v>
      </c>
      <c r="BH129">
        <v>1</v>
      </c>
      <c r="BI129">
        <v>3</v>
      </c>
      <c r="BJ129">
        <v>3</v>
      </c>
      <c r="BK129">
        <v>0</v>
      </c>
      <c r="BL129">
        <v>0</v>
      </c>
      <c r="BM129">
        <v>0</v>
      </c>
      <c r="BN129">
        <v>0</v>
      </c>
      <c r="BO129">
        <v>1</v>
      </c>
      <c r="BP129">
        <v>0</v>
      </c>
      <c r="BQ129">
        <v>5</v>
      </c>
      <c r="BR129">
        <v>5</v>
      </c>
      <c r="BS129">
        <v>4</v>
      </c>
      <c r="BT129">
        <v>3</v>
      </c>
      <c r="BU129">
        <v>1</v>
      </c>
      <c r="BV129">
        <v>4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0</v>
      </c>
      <c r="DM129">
        <v>0</v>
      </c>
    </row>
    <row r="130" spans="1:117" x14ac:dyDescent="0.35">
      <c r="A130" t="s">
        <v>252</v>
      </c>
      <c r="B130">
        <v>35.409896850000003</v>
      </c>
      <c r="C130">
        <v>-94.387702939999997</v>
      </c>
      <c r="D130">
        <v>0</v>
      </c>
      <c r="E130">
        <v>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5</v>
      </c>
      <c r="O130">
        <v>4</v>
      </c>
      <c r="P130">
        <v>2</v>
      </c>
      <c r="Q130">
        <v>1</v>
      </c>
      <c r="R130">
        <v>2</v>
      </c>
      <c r="S130">
        <v>4</v>
      </c>
      <c r="T130">
        <v>5</v>
      </c>
      <c r="U130">
        <v>4</v>
      </c>
      <c r="V130">
        <v>2</v>
      </c>
      <c r="W130">
        <v>1</v>
      </c>
      <c r="X130">
        <v>2</v>
      </c>
      <c r="Y130">
        <v>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2</v>
      </c>
      <c r="AZ130">
        <v>1</v>
      </c>
      <c r="BA130">
        <v>3</v>
      </c>
      <c r="BB130">
        <v>3</v>
      </c>
      <c r="BC130">
        <v>2</v>
      </c>
      <c r="BD130">
        <v>1</v>
      </c>
      <c r="BE130">
        <v>2</v>
      </c>
      <c r="BF130">
        <v>1</v>
      </c>
      <c r="BG130">
        <v>1</v>
      </c>
      <c r="BH130">
        <v>1</v>
      </c>
      <c r="BI130">
        <v>3</v>
      </c>
      <c r="BJ130">
        <v>4</v>
      </c>
      <c r="BK130">
        <v>1</v>
      </c>
      <c r="BL130">
        <v>0</v>
      </c>
      <c r="BM130">
        <v>0</v>
      </c>
      <c r="BN130">
        <v>1</v>
      </c>
      <c r="BO130">
        <v>0</v>
      </c>
      <c r="BP130">
        <v>0</v>
      </c>
      <c r="BQ130">
        <v>5</v>
      </c>
      <c r="BR130">
        <v>4</v>
      </c>
      <c r="BS130">
        <v>5</v>
      </c>
      <c r="BT130">
        <v>4</v>
      </c>
      <c r="BU130">
        <v>5</v>
      </c>
      <c r="BV130">
        <v>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4</v>
      </c>
      <c r="CU130">
        <v>2</v>
      </c>
      <c r="CV130">
        <v>1</v>
      </c>
      <c r="CW130">
        <v>1</v>
      </c>
      <c r="CX130">
        <v>2</v>
      </c>
      <c r="CY130">
        <v>1</v>
      </c>
      <c r="CZ130">
        <v>2</v>
      </c>
      <c r="DA130">
        <v>2</v>
      </c>
      <c r="DB130">
        <v>2</v>
      </c>
      <c r="DC130">
        <v>3</v>
      </c>
      <c r="DD130">
        <v>1</v>
      </c>
      <c r="DE130">
        <v>2</v>
      </c>
      <c r="DF130">
        <v>2</v>
      </c>
      <c r="DG130">
        <v>1</v>
      </c>
      <c r="DH130">
        <v>0</v>
      </c>
      <c r="DI130">
        <v>0</v>
      </c>
      <c r="DJ130">
        <v>0</v>
      </c>
      <c r="DK130">
        <v>0</v>
      </c>
      <c r="DL130">
        <v>1</v>
      </c>
      <c r="DM130">
        <v>0</v>
      </c>
    </row>
    <row r="131" spans="1:117" x14ac:dyDescent="0.35">
      <c r="A131" t="s">
        <v>253</v>
      </c>
      <c r="B131">
        <v>29.956603999999999</v>
      </c>
      <c r="C131">
        <v>-89.964202880000002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3</v>
      </c>
      <c r="O131">
        <v>5</v>
      </c>
      <c r="P131">
        <v>3</v>
      </c>
      <c r="Q131">
        <v>3</v>
      </c>
      <c r="R131">
        <v>5</v>
      </c>
      <c r="S131">
        <v>5</v>
      </c>
      <c r="T131">
        <v>3</v>
      </c>
      <c r="U131">
        <v>5</v>
      </c>
      <c r="V131">
        <v>5</v>
      </c>
      <c r="W131">
        <v>3</v>
      </c>
      <c r="X131">
        <v>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  <c r="BK131">
        <v>0</v>
      </c>
      <c r="BL131">
        <v>0</v>
      </c>
      <c r="BM131">
        <v>0</v>
      </c>
      <c r="BN131">
        <v>0</v>
      </c>
      <c r="BO131">
        <v>1</v>
      </c>
      <c r="BP131">
        <v>0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v>3</v>
      </c>
      <c r="BW131">
        <v>1</v>
      </c>
      <c r="BX131">
        <v>1</v>
      </c>
      <c r="BY131">
        <v>1</v>
      </c>
      <c r="BZ131">
        <v>1</v>
      </c>
      <c r="CA131">
        <v>0</v>
      </c>
      <c r="CB131">
        <v>1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1</v>
      </c>
      <c r="CI131">
        <v>1</v>
      </c>
      <c r="CJ131">
        <v>1</v>
      </c>
      <c r="CK131">
        <v>1</v>
      </c>
      <c r="CL131">
        <v>0</v>
      </c>
      <c r="CM131">
        <v>0</v>
      </c>
      <c r="CN131">
        <v>0</v>
      </c>
      <c r="CO131">
        <v>0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1</v>
      </c>
      <c r="DI131">
        <v>0</v>
      </c>
      <c r="DJ131">
        <v>0</v>
      </c>
      <c r="DK131">
        <v>0</v>
      </c>
      <c r="DL131">
        <v>0</v>
      </c>
      <c r="DM131">
        <v>0</v>
      </c>
    </row>
    <row r="132" spans="1:117" x14ac:dyDescent="0.35">
      <c r="A132" t="s">
        <v>254</v>
      </c>
      <c r="B132">
        <v>41.315399169999999</v>
      </c>
      <c r="C132">
        <v>-72.860198969999999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5</v>
      </c>
      <c r="P132">
        <v>1</v>
      </c>
      <c r="Q132">
        <v>1</v>
      </c>
      <c r="R132">
        <v>5</v>
      </c>
      <c r="S132">
        <v>3</v>
      </c>
      <c r="T132">
        <v>2</v>
      </c>
      <c r="U132">
        <v>1</v>
      </c>
      <c r="V132">
        <v>5</v>
      </c>
      <c r="W132">
        <v>2</v>
      </c>
      <c r="X132">
        <v>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5</v>
      </c>
      <c r="AZ132">
        <v>5</v>
      </c>
      <c r="BA132">
        <v>5</v>
      </c>
      <c r="BB132">
        <v>5</v>
      </c>
      <c r="BC132">
        <v>5</v>
      </c>
      <c r="BD132">
        <v>5</v>
      </c>
      <c r="BE132">
        <v>5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3</v>
      </c>
      <c r="BR132">
        <v>3</v>
      </c>
      <c r="BS132">
        <v>3</v>
      </c>
      <c r="BT132">
        <v>3</v>
      </c>
      <c r="BU132">
        <v>3</v>
      </c>
      <c r="BV132">
        <v>3</v>
      </c>
      <c r="BW132">
        <v>1</v>
      </c>
      <c r="BX132">
        <v>1</v>
      </c>
      <c r="BY132">
        <v>1</v>
      </c>
      <c r="BZ132">
        <v>1</v>
      </c>
      <c r="CA132">
        <v>0</v>
      </c>
      <c r="CB132">
        <v>1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1</v>
      </c>
      <c r="CK132">
        <v>1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3</v>
      </c>
      <c r="CU132">
        <v>5</v>
      </c>
      <c r="CV132">
        <v>4</v>
      </c>
      <c r="CW132">
        <v>5</v>
      </c>
      <c r="CX132">
        <v>5</v>
      </c>
      <c r="CY132">
        <v>2</v>
      </c>
      <c r="CZ132">
        <v>2</v>
      </c>
      <c r="DA132">
        <v>3</v>
      </c>
      <c r="DB132">
        <v>2</v>
      </c>
      <c r="DC132">
        <v>3</v>
      </c>
      <c r="DD132">
        <v>2</v>
      </c>
      <c r="DE132">
        <v>2</v>
      </c>
      <c r="DF132">
        <v>2</v>
      </c>
      <c r="DG132">
        <v>2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1</v>
      </c>
    </row>
    <row r="133" spans="1:117" x14ac:dyDescent="0.35">
      <c r="A133" t="s">
        <v>255</v>
      </c>
      <c r="B133">
        <v>38.938507080000001</v>
      </c>
      <c r="C133">
        <v>-85.889602659999994</v>
      </c>
      <c r="D133">
        <v>0</v>
      </c>
      <c r="E133">
        <v>4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3</v>
      </c>
      <c r="P133">
        <v>4</v>
      </c>
      <c r="Q133">
        <v>5</v>
      </c>
      <c r="R133">
        <v>4</v>
      </c>
      <c r="S133">
        <v>2</v>
      </c>
      <c r="T133">
        <v>5</v>
      </c>
      <c r="U133">
        <v>5</v>
      </c>
      <c r="V133">
        <v>5</v>
      </c>
      <c r="W133">
        <v>5</v>
      </c>
      <c r="X133">
        <v>5</v>
      </c>
      <c r="Y133">
        <v>1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2</v>
      </c>
      <c r="BA133">
        <v>1</v>
      </c>
      <c r="BB133">
        <v>1</v>
      </c>
      <c r="BC133">
        <v>2</v>
      </c>
      <c r="BD133">
        <v>4</v>
      </c>
      <c r="BE133">
        <v>2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1</v>
      </c>
      <c r="BL133">
        <v>1</v>
      </c>
      <c r="BM133">
        <v>1</v>
      </c>
      <c r="BN133">
        <v>0</v>
      </c>
      <c r="BO133">
        <v>0</v>
      </c>
      <c r="BP133">
        <v>0</v>
      </c>
      <c r="BQ133">
        <v>5</v>
      </c>
      <c r="BR133">
        <v>2</v>
      </c>
      <c r="BS133">
        <v>5</v>
      </c>
      <c r="BT133">
        <v>1</v>
      </c>
      <c r="BU133">
        <v>5</v>
      </c>
      <c r="BV133">
        <v>1</v>
      </c>
      <c r="BW133">
        <v>0</v>
      </c>
      <c r="BX133">
        <v>1</v>
      </c>
      <c r="BY133">
        <v>0</v>
      </c>
      <c r="BZ133">
        <v>0</v>
      </c>
      <c r="CA133">
        <v>1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1</v>
      </c>
      <c r="CK133">
        <v>1</v>
      </c>
      <c r="CL133">
        <v>0</v>
      </c>
      <c r="CM133">
        <v>1</v>
      </c>
      <c r="CN133">
        <v>1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2</v>
      </c>
      <c r="CU133">
        <v>1</v>
      </c>
      <c r="CV133">
        <v>4</v>
      </c>
      <c r="CW133">
        <v>5</v>
      </c>
      <c r="CX133">
        <v>2</v>
      </c>
      <c r="CY133">
        <v>3</v>
      </c>
      <c r="CZ133">
        <v>5</v>
      </c>
      <c r="DA133">
        <v>0</v>
      </c>
      <c r="DB133">
        <v>4</v>
      </c>
      <c r="DC133">
        <v>1</v>
      </c>
      <c r="DD133">
        <v>5</v>
      </c>
      <c r="DE133">
        <v>5</v>
      </c>
      <c r="DF133">
        <v>1</v>
      </c>
      <c r="DG133">
        <v>5</v>
      </c>
      <c r="DH133">
        <v>0</v>
      </c>
      <c r="DI133">
        <v>0</v>
      </c>
      <c r="DJ133">
        <v>1</v>
      </c>
      <c r="DK133">
        <v>0</v>
      </c>
      <c r="DL133">
        <v>0</v>
      </c>
      <c r="DM133">
        <v>0</v>
      </c>
    </row>
    <row r="134" spans="1:117" x14ac:dyDescent="0.35">
      <c r="A134" t="s">
        <v>256</v>
      </c>
      <c r="B134">
        <v>42.426803589999999</v>
      </c>
      <c r="C134">
        <v>-83.193496699999997</v>
      </c>
      <c r="D134">
        <v>0</v>
      </c>
      <c r="E134">
        <v>4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0</v>
      </c>
      <c r="BL134">
        <v>0</v>
      </c>
      <c r="BM134">
        <v>0</v>
      </c>
      <c r="BN134">
        <v>1</v>
      </c>
      <c r="BO134">
        <v>0</v>
      </c>
      <c r="BP134">
        <v>0</v>
      </c>
      <c r="BQ134">
        <v>3</v>
      </c>
      <c r="BR134">
        <v>3</v>
      </c>
      <c r="BS134">
        <v>3</v>
      </c>
      <c r="BT134">
        <v>3</v>
      </c>
      <c r="BU134">
        <v>3</v>
      </c>
      <c r="BV134">
        <v>3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1</v>
      </c>
      <c r="DI134">
        <v>0</v>
      </c>
      <c r="DJ134">
        <v>0</v>
      </c>
      <c r="DK134">
        <v>0</v>
      </c>
      <c r="DL134">
        <v>0</v>
      </c>
      <c r="DM134">
        <v>0</v>
      </c>
    </row>
    <row r="135" spans="1:117" x14ac:dyDescent="0.35">
      <c r="A135" t="s">
        <v>257</v>
      </c>
      <c r="B135">
        <v>28.63439941</v>
      </c>
      <c r="C135">
        <v>-81.622100829999994</v>
      </c>
      <c r="D135">
        <v>0</v>
      </c>
      <c r="E135">
        <v>3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5</v>
      </c>
      <c r="O135">
        <v>5</v>
      </c>
      <c r="P135">
        <v>5</v>
      </c>
      <c r="Q135">
        <v>1</v>
      </c>
      <c r="R135">
        <v>2</v>
      </c>
      <c r="S135">
        <v>2</v>
      </c>
      <c r="T135">
        <v>1</v>
      </c>
      <c r="U135">
        <v>5</v>
      </c>
      <c r="V135">
        <v>3</v>
      </c>
      <c r="W135">
        <v>4</v>
      </c>
      <c r="X135">
        <v>2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1</v>
      </c>
      <c r="AV135">
        <v>0</v>
      </c>
      <c r="AW135">
        <v>1</v>
      </c>
      <c r="AX135">
        <v>0</v>
      </c>
      <c r="AY135">
        <v>1</v>
      </c>
      <c r="AZ135">
        <v>1</v>
      </c>
      <c r="BA135">
        <v>1</v>
      </c>
      <c r="BB135">
        <v>1</v>
      </c>
      <c r="BC135">
        <v>5</v>
      </c>
      <c r="BD135">
        <v>2</v>
      </c>
      <c r="BE135">
        <v>3</v>
      </c>
      <c r="BF135">
        <v>1</v>
      </c>
      <c r="BG135">
        <v>1</v>
      </c>
      <c r="BH135">
        <v>5</v>
      </c>
      <c r="BI135">
        <v>5</v>
      </c>
      <c r="BJ135">
        <v>1</v>
      </c>
      <c r="BK135">
        <v>0</v>
      </c>
      <c r="BL135">
        <v>1</v>
      </c>
      <c r="BM135">
        <v>0</v>
      </c>
      <c r="BN135">
        <v>1</v>
      </c>
      <c r="BO135">
        <v>0</v>
      </c>
      <c r="BP135">
        <v>0</v>
      </c>
      <c r="BQ135">
        <v>1</v>
      </c>
      <c r="BR135">
        <v>1</v>
      </c>
      <c r="BS135">
        <v>1</v>
      </c>
      <c r="BT135">
        <v>5</v>
      </c>
      <c r="BU135">
        <v>1</v>
      </c>
      <c r="BV135">
        <v>5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0</v>
      </c>
      <c r="CE135">
        <v>0</v>
      </c>
      <c r="CF135">
        <v>0</v>
      </c>
      <c r="CG135">
        <v>0</v>
      </c>
      <c r="CH135">
        <v>1</v>
      </c>
      <c r="CI135">
        <v>0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1</v>
      </c>
      <c r="CT135">
        <v>4</v>
      </c>
      <c r="CU135">
        <v>1</v>
      </c>
      <c r="CV135">
        <v>1</v>
      </c>
      <c r="CW135">
        <v>1</v>
      </c>
      <c r="CX135">
        <v>5</v>
      </c>
      <c r="CY135">
        <v>3</v>
      </c>
      <c r="CZ135">
        <v>5</v>
      </c>
      <c r="DA135">
        <v>1</v>
      </c>
      <c r="DB135">
        <v>1</v>
      </c>
      <c r="DC135">
        <v>1</v>
      </c>
      <c r="DD135">
        <v>1</v>
      </c>
      <c r="DE135">
        <v>5</v>
      </c>
      <c r="DF135">
        <v>1</v>
      </c>
      <c r="DG135">
        <v>3</v>
      </c>
      <c r="DH135">
        <v>0</v>
      </c>
      <c r="DI135">
        <v>0</v>
      </c>
      <c r="DJ135">
        <v>0</v>
      </c>
      <c r="DK135">
        <v>1</v>
      </c>
      <c r="DL135">
        <v>0</v>
      </c>
      <c r="DM135">
        <v>0</v>
      </c>
    </row>
    <row r="136" spans="1:117" x14ac:dyDescent="0.35">
      <c r="A136" t="s">
        <v>258</v>
      </c>
      <c r="B136">
        <v>36.120697020000001</v>
      </c>
      <c r="C136">
        <v>-79.894599909999997</v>
      </c>
      <c r="D136">
        <v>0</v>
      </c>
      <c r="E136">
        <v>4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3</v>
      </c>
      <c r="O136">
        <v>5</v>
      </c>
      <c r="P136">
        <v>1</v>
      </c>
      <c r="Q136">
        <v>1</v>
      </c>
      <c r="R136">
        <v>5</v>
      </c>
      <c r="S136">
        <v>3</v>
      </c>
      <c r="T136">
        <v>5</v>
      </c>
      <c r="U136">
        <v>2</v>
      </c>
      <c r="V136">
        <v>2</v>
      </c>
      <c r="W136">
        <v>2</v>
      </c>
      <c r="X136">
        <v>2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1</v>
      </c>
      <c r="AV136">
        <v>1</v>
      </c>
      <c r="AW136">
        <v>0</v>
      </c>
      <c r="AX136">
        <v>0</v>
      </c>
      <c r="AY136">
        <v>3</v>
      </c>
      <c r="AZ136">
        <v>1</v>
      </c>
      <c r="BA136">
        <v>2</v>
      </c>
      <c r="BB136">
        <v>1</v>
      </c>
      <c r="BC136">
        <v>2</v>
      </c>
      <c r="BD136">
        <v>3</v>
      </c>
      <c r="BE136">
        <v>5</v>
      </c>
      <c r="BF136">
        <v>3</v>
      </c>
      <c r="BG136">
        <v>5</v>
      </c>
      <c r="BH136">
        <v>3</v>
      </c>
      <c r="BI136">
        <v>5</v>
      </c>
      <c r="BJ136">
        <v>5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5</v>
      </c>
      <c r="BR136">
        <v>2</v>
      </c>
      <c r="BS136">
        <v>1</v>
      </c>
      <c r="BT136">
        <v>5</v>
      </c>
      <c r="BU136">
        <v>1</v>
      </c>
      <c r="BV136">
        <v>5</v>
      </c>
      <c r="BW136">
        <v>1</v>
      </c>
      <c r="BX136">
        <v>1</v>
      </c>
      <c r="BY136">
        <v>1</v>
      </c>
      <c r="BZ136">
        <v>1</v>
      </c>
      <c r="CA136">
        <v>0</v>
      </c>
      <c r="CB136">
        <v>1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1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1</v>
      </c>
      <c r="DI136">
        <v>0</v>
      </c>
      <c r="DJ136">
        <v>0</v>
      </c>
      <c r="DK136">
        <v>0</v>
      </c>
      <c r="DL136">
        <v>0</v>
      </c>
      <c r="DM136">
        <v>0</v>
      </c>
    </row>
    <row r="137" spans="1:117" x14ac:dyDescent="0.35">
      <c r="A137" t="s">
        <v>259</v>
      </c>
      <c r="B137">
        <v>47.84350586</v>
      </c>
      <c r="C137">
        <v>-122.19570160000001</v>
      </c>
      <c r="D137">
        <v>0</v>
      </c>
      <c r="E137">
        <v>4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4</v>
      </c>
      <c r="P137">
        <v>3</v>
      </c>
      <c r="Q137">
        <v>4</v>
      </c>
      <c r="R137">
        <v>5</v>
      </c>
      <c r="S137">
        <v>5</v>
      </c>
      <c r="T137">
        <v>3</v>
      </c>
      <c r="U137">
        <v>5</v>
      </c>
      <c r="V137">
        <v>5</v>
      </c>
      <c r="W137">
        <v>5</v>
      </c>
      <c r="X137">
        <v>5</v>
      </c>
      <c r="Y137">
        <v>1</v>
      </c>
      <c r="Z137">
        <v>0</v>
      </c>
      <c r="AA137">
        <v>1</v>
      </c>
      <c r="AB137">
        <v>1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3</v>
      </c>
      <c r="AZ137">
        <v>1</v>
      </c>
      <c r="BA137">
        <v>1</v>
      </c>
      <c r="BB137">
        <v>1</v>
      </c>
      <c r="BC137">
        <v>3</v>
      </c>
      <c r="BD137">
        <v>3</v>
      </c>
      <c r="BE137">
        <v>4</v>
      </c>
      <c r="BF137">
        <v>3</v>
      </c>
      <c r="BG137">
        <v>2</v>
      </c>
      <c r="BH137">
        <v>4</v>
      </c>
      <c r="BI137">
        <v>2</v>
      </c>
      <c r="BJ137">
        <v>1</v>
      </c>
      <c r="BK137">
        <v>1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3</v>
      </c>
      <c r="BR137">
        <v>2</v>
      </c>
      <c r="BS137">
        <v>4</v>
      </c>
      <c r="BT137">
        <v>2</v>
      </c>
      <c r="BU137">
        <v>4</v>
      </c>
      <c r="BV137">
        <v>5</v>
      </c>
      <c r="BW137">
        <v>1</v>
      </c>
      <c r="BX137">
        <v>1</v>
      </c>
      <c r="BY137">
        <v>1</v>
      </c>
      <c r="BZ137">
        <v>1</v>
      </c>
      <c r="CA137">
        <v>0</v>
      </c>
      <c r="CB137">
        <v>1</v>
      </c>
      <c r="CC137">
        <v>1</v>
      </c>
      <c r="CD137">
        <v>0</v>
      </c>
      <c r="CE137">
        <v>1</v>
      </c>
      <c r="CF137">
        <v>0</v>
      </c>
      <c r="CG137">
        <v>0</v>
      </c>
      <c r="CH137">
        <v>1</v>
      </c>
      <c r="CI137">
        <v>1</v>
      </c>
      <c r="CJ137">
        <v>1</v>
      </c>
      <c r="CK137">
        <v>1</v>
      </c>
      <c r="CL137">
        <v>0</v>
      </c>
      <c r="CM137">
        <v>1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1</v>
      </c>
      <c r="CT137">
        <v>4</v>
      </c>
      <c r="CU137">
        <v>4</v>
      </c>
      <c r="CV137">
        <v>3</v>
      </c>
      <c r="CW137">
        <v>4</v>
      </c>
      <c r="CX137">
        <v>3</v>
      </c>
      <c r="CY137">
        <v>2</v>
      </c>
      <c r="CZ137">
        <v>5</v>
      </c>
      <c r="DA137">
        <v>4</v>
      </c>
      <c r="DB137">
        <v>4</v>
      </c>
      <c r="DC137">
        <v>3</v>
      </c>
      <c r="DD137">
        <v>4</v>
      </c>
      <c r="DE137">
        <v>4</v>
      </c>
      <c r="DF137">
        <v>2</v>
      </c>
      <c r="DG137">
        <v>2</v>
      </c>
      <c r="DH137">
        <v>0</v>
      </c>
      <c r="DI137">
        <v>0</v>
      </c>
      <c r="DJ137">
        <v>1</v>
      </c>
      <c r="DK137">
        <v>1</v>
      </c>
      <c r="DL137">
        <v>1</v>
      </c>
      <c r="DM137">
        <v>1</v>
      </c>
    </row>
    <row r="138" spans="1:117" x14ac:dyDescent="0.35">
      <c r="A138" t="s">
        <v>260</v>
      </c>
      <c r="B138">
        <v>43.613494869999997</v>
      </c>
      <c r="C138">
        <v>-116.20349880000001</v>
      </c>
      <c r="D138">
        <v>0</v>
      </c>
      <c r="E138">
        <v>4</v>
      </c>
      <c r="F138">
        <v>0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4</v>
      </c>
      <c r="O138">
        <v>1</v>
      </c>
      <c r="P138">
        <v>2</v>
      </c>
      <c r="Q138">
        <v>4</v>
      </c>
      <c r="R138">
        <v>5</v>
      </c>
      <c r="S138">
        <v>2</v>
      </c>
      <c r="T138">
        <v>4</v>
      </c>
      <c r="U138">
        <v>3</v>
      </c>
      <c r="V138">
        <v>2</v>
      </c>
      <c r="W138">
        <v>4</v>
      </c>
      <c r="X138">
        <v>3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2</v>
      </c>
      <c r="AZ138">
        <v>3</v>
      </c>
      <c r="BA138">
        <v>1</v>
      </c>
      <c r="BB138">
        <v>3</v>
      </c>
      <c r="BC138">
        <v>3</v>
      </c>
      <c r="BD138">
        <v>2</v>
      </c>
      <c r="BE138">
        <v>2</v>
      </c>
      <c r="BF138">
        <v>1</v>
      </c>
      <c r="BG138">
        <v>2</v>
      </c>
      <c r="BH138">
        <v>2</v>
      </c>
      <c r="BI138">
        <v>2</v>
      </c>
      <c r="BJ138">
        <v>2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1</v>
      </c>
      <c r="BQ138">
        <v>4</v>
      </c>
      <c r="BR138">
        <v>2</v>
      </c>
      <c r="BS138">
        <v>2</v>
      </c>
      <c r="BT138">
        <v>5</v>
      </c>
      <c r="BU138">
        <v>2</v>
      </c>
      <c r="BV138">
        <v>4</v>
      </c>
      <c r="BW138">
        <v>1</v>
      </c>
      <c r="BX138">
        <v>1</v>
      </c>
      <c r="BY138">
        <v>1</v>
      </c>
      <c r="BZ138">
        <v>1</v>
      </c>
      <c r="CA138">
        <v>0</v>
      </c>
      <c r="CB138">
        <v>1</v>
      </c>
      <c r="CC138">
        <v>1</v>
      </c>
      <c r="CD138">
        <v>0</v>
      </c>
      <c r="CE138">
        <v>1</v>
      </c>
      <c r="CF138">
        <v>0</v>
      </c>
      <c r="CG138">
        <v>0</v>
      </c>
      <c r="CH138">
        <v>1</v>
      </c>
      <c r="CI138">
        <v>0</v>
      </c>
      <c r="CJ138">
        <v>1</v>
      </c>
      <c r="CK138">
        <v>1</v>
      </c>
      <c r="CL138">
        <v>0</v>
      </c>
      <c r="CM138">
        <v>0</v>
      </c>
      <c r="CN138">
        <v>1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1</v>
      </c>
      <c r="DI138">
        <v>0</v>
      </c>
      <c r="DJ138">
        <v>0</v>
      </c>
      <c r="DK138">
        <v>0</v>
      </c>
      <c r="DL138">
        <v>0</v>
      </c>
      <c r="DM138">
        <v>0</v>
      </c>
    </row>
    <row r="139" spans="1:117" x14ac:dyDescent="0.35">
      <c r="A139" t="s">
        <v>261</v>
      </c>
      <c r="B139">
        <v>40.702102660000001</v>
      </c>
      <c r="C139">
        <v>-73.706199650000002</v>
      </c>
      <c r="D139">
        <v>0</v>
      </c>
      <c r="E139">
        <v>3</v>
      </c>
      <c r="F139">
        <v>1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3</v>
      </c>
      <c r="O139">
        <v>4</v>
      </c>
      <c r="P139">
        <v>2</v>
      </c>
      <c r="Q139">
        <v>4</v>
      </c>
      <c r="R139">
        <v>4</v>
      </c>
      <c r="S139">
        <v>2</v>
      </c>
      <c r="T139">
        <v>4</v>
      </c>
      <c r="U139">
        <v>2</v>
      </c>
      <c r="V139">
        <v>4</v>
      </c>
      <c r="W139">
        <v>1</v>
      </c>
      <c r="X139">
        <v>4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</v>
      </c>
      <c r="AZ139">
        <v>2</v>
      </c>
      <c r="BA139">
        <v>2</v>
      </c>
      <c r="BB139">
        <v>2</v>
      </c>
      <c r="BC139">
        <v>4</v>
      </c>
      <c r="BD139">
        <v>3</v>
      </c>
      <c r="BE139">
        <v>2</v>
      </c>
      <c r="BF139">
        <v>3</v>
      </c>
      <c r="BG139">
        <v>2</v>
      </c>
      <c r="BH139">
        <v>4</v>
      </c>
      <c r="BI139">
        <v>4</v>
      </c>
      <c r="BJ139">
        <v>2</v>
      </c>
      <c r="BK139">
        <v>0</v>
      </c>
      <c r="BL139">
        <v>1</v>
      </c>
      <c r="BM139">
        <v>0</v>
      </c>
      <c r="BN139">
        <v>1</v>
      </c>
      <c r="BO139">
        <v>0</v>
      </c>
      <c r="BP139">
        <v>0</v>
      </c>
      <c r="BQ139">
        <v>3</v>
      </c>
      <c r="BR139">
        <v>4</v>
      </c>
      <c r="BS139">
        <v>2</v>
      </c>
      <c r="BT139">
        <v>5</v>
      </c>
      <c r="BU139">
        <v>3</v>
      </c>
      <c r="BV139">
        <v>3</v>
      </c>
      <c r="BW139">
        <v>1</v>
      </c>
      <c r="BX139">
        <v>1</v>
      </c>
      <c r="BY139">
        <v>0</v>
      </c>
      <c r="BZ139">
        <v>1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1</v>
      </c>
      <c r="CI139">
        <v>1</v>
      </c>
      <c r="CJ139">
        <v>1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1</v>
      </c>
      <c r="CT139">
        <v>4</v>
      </c>
      <c r="CU139">
        <v>4</v>
      </c>
      <c r="CV139">
        <v>4</v>
      </c>
      <c r="CW139">
        <v>4</v>
      </c>
      <c r="CX139">
        <v>3</v>
      </c>
      <c r="CY139">
        <v>3</v>
      </c>
      <c r="CZ139">
        <v>4</v>
      </c>
      <c r="DA139">
        <v>3</v>
      </c>
      <c r="DB139">
        <v>3</v>
      </c>
      <c r="DC139">
        <v>3</v>
      </c>
      <c r="DD139">
        <v>4</v>
      </c>
      <c r="DE139">
        <v>4</v>
      </c>
      <c r="DF139">
        <v>2</v>
      </c>
      <c r="DG139">
        <v>2</v>
      </c>
      <c r="DH139">
        <v>0</v>
      </c>
      <c r="DI139">
        <v>1</v>
      </c>
      <c r="DJ139">
        <v>0</v>
      </c>
      <c r="DK139">
        <v>0</v>
      </c>
      <c r="DL139">
        <v>0</v>
      </c>
      <c r="DM139">
        <v>0</v>
      </c>
    </row>
    <row r="140" spans="1:117" x14ac:dyDescent="0.35">
      <c r="A140" t="s">
        <v>262</v>
      </c>
      <c r="B140">
        <v>37.751007080000001</v>
      </c>
      <c r="C140">
        <v>-97.821998600000001</v>
      </c>
      <c r="D140">
        <v>1</v>
      </c>
      <c r="E140">
        <v>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5</v>
      </c>
      <c r="O140">
        <v>4</v>
      </c>
      <c r="P140">
        <v>4</v>
      </c>
      <c r="Q140">
        <v>4</v>
      </c>
      <c r="R140">
        <v>3</v>
      </c>
      <c r="S140">
        <v>4</v>
      </c>
      <c r="T140">
        <v>4</v>
      </c>
      <c r="U140">
        <v>4</v>
      </c>
      <c r="V140">
        <v>4</v>
      </c>
      <c r="W140">
        <v>5</v>
      </c>
      <c r="X140">
        <v>5</v>
      </c>
      <c r="Y140">
        <v>1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4</v>
      </c>
      <c r="AZ140">
        <v>4</v>
      </c>
      <c r="BA140">
        <v>3</v>
      </c>
      <c r="BB140">
        <v>4</v>
      </c>
      <c r="BC140">
        <v>4</v>
      </c>
      <c r="BD140">
        <v>4</v>
      </c>
      <c r="BE140">
        <v>3</v>
      </c>
      <c r="BF140">
        <v>3</v>
      </c>
      <c r="BG140">
        <v>3</v>
      </c>
      <c r="BH140">
        <v>4</v>
      </c>
      <c r="BI140">
        <v>4</v>
      </c>
      <c r="BJ140">
        <v>4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4</v>
      </c>
      <c r="BR140">
        <v>4</v>
      </c>
      <c r="BS140">
        <v>3</v>
      </c>
      <c r="BT140">
        <v>4</v>
      </c>
      <c r="BU140">
        <v>4</v>
      </c>
      <c r="BV140">
        <v>4</v>
      </c>
      <c r="BW140">
        <v>0</v>
      </c>
      <c r="BX140">
        <v>0</v>
      </c>
      <c r="BY140">
        <v>1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1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1</v>
      </c>
      <c r="CU140">
        <v>4</v>
      </c>
      <c r="CV140">
        <v>3</v>
      </c>
      <c r="CW140">
        <v>3</v>
      </c>
      <c r="CX140">
        <v>3</v>
      </c>
      <c r="CY140">
        <v>4</v>
      </c>
      <c r="CZ140">
        <v>4</v>
      </c>
      <c r="DA140">
        <v>3</v>
      </c>
      <c r="DB140">
        <v>3</v>
      </c>
      <c r="DC140">
        <v>4</v>
      </c>
      <c r="DD140">
        <v>4</v>
      </c>
      <c r="DE140">
        <v>4</v>
      </c>
      <c r="DF140">
        <v>4</v>
      </c>
      <c r="DG140">
        <v>4</v>
      </c>
      <c r="DH140">
        <v>0</v>
      </c>
      <c r="DI140">
        <v>1</v>
      </c>
      <c r="DJ140">
        <v>0</v>
      </c>
      <c r="DK140">
        <v>1</v>
      </c>
      <c r="DL140">
        <v>0</v>
      </c>
      <c r="DM140">
        <v>0</v>
      </c>
    </row>
    <row r="141" spans="1:117" x14ac:dyDescent="0.35">
      <c r="A141" t="s">
        <v>263</v>
      </c>
      <c r="B141">
        <v>39.965301510000003</v>
      </c>
      <c r="C141">
        <v>-83.023498540000006</v>
      </c>
      <c r="D141">
        <v>1</v>
      </c>
      <c r="E141">
        <v>5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3</v>
      </c>
      <c r="O141">
        <v>3</v>
      </c>
      <c r="P141">
        <v>5</v>
      </c>
      <c r="Q141">
        <v>5</v>
      </c>
      <c r="R141">
        <v>4</v>
      </c>
      <c r="S141">
        <v>2</v>
      </c>
      <c r="T141">
        <v>4</v>
      </c>
      <c r="U141">
        <v>5</v>
      </c>
      <c r="V141">
        <v>4</v>
      </c>
      <c r="W141">
        <v>3</v>
      </c>
      <c r="X141">
        <v>5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3</v>
      </c>
      <c r="AZ141">
        <v>2</v>
      </c>
      <c r="BA141">
        <v>4</v>
      </c>
      <c r="BB141">
        <v>1</v>
      </c>
      <c r="BC141">
        <v>2</v>
      </c>
      <c r="BD141">
        <v>2</v>
      </c>
      <c r="BE141">
        <v>1</v>
      </c>
      <c r="BF141">
        <v>2</v>
      </c>
      <c r="BG141">
        <v>2</v>
      </c>
      <c r="BH141">
        <v>1</v>
      </c>
      <c r="BI141">
        <v>2</v>
      </c>
      <c r="BJ141">
        <v>1</v>
      </c>
      <c r="BK141">
        <v>1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4</v>
      </c>
      <c r="BR141">
        <v>4</v>
      </c>
      <c r="BS141">
        <v>5</v>
      </c>
      <c r="BT141">
        <v>5</v>
      </c>
      <c r="BU141">
        <v>4</v>
      </c>
      <c r="BV141">
        <v>5</v>
      </c>
      <c r="BW141">
        <v>1</v>
      </c>
      <c r="BX141">
        <v>1</v>
      </c>
      <c r="BY141">
        <v>1</v>
      </c>
      <c r="BZ141">
        <v>1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1</v>
      </c>
      <c r="CI141">
        <v>1</v>
      </c>
      <c r="CJ141">
        <v>1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v>3</v>
      </c>
      <c r="CU141">
        <v>1</v>
      </c>
      <c r="CV141">
        <v>1</v>
      </c>
      <c r="CW141">
        <v>1</v>
      </c>
      <c r="CX141">
        <v>0</v>
      </c>
      <c r="CY141">
        <v>1</v>
      </c>
      <c r="CZ141">
        <v>1</v>
      </c>
      <c r="DA141">
        <v>2</v>
      </c>
      <c r="DB141">
        <v>1</v>
      </c>
      <c r="DC141">
        <v>3</v>
      </c>
      <c r="DD141">
        <v>3</v>
      </c>
      <c r="DE141">
        <v>4</v>
      </c>
      <c r="DF141">
        <v>1</v>
      </c>
      <c r="DG141">
        <v>1</v>
      </c>
      <c r="DH141">
        <v>0</v>
      </c>
      <c r="DI141">
        <v>0</v>
      </c>
      <c r="DJ141">
        <v>1</v>
      </c>
      <c r="DK141">
        <v>1</v>
      </c>
      <c r="DL141">
        <v>0</v>
      </c>
      <c r="DM141">
        <v>1</v>
      </c>
    </row>
    <row r="142" spans="1:117" x14ac:dyDescent="0.35">
      <c r="A142" t="s">
        <v>264</v>
      </c>
      <c r="B142">
        <v>39.822692869999997</v>
      </c>
      <c r="C142">
        <v>-86.144996640000002</v>
      </c>
      <c r="D142">
        <v>1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5</v>
      </c>
      <c r="O142">
        <v>5</v>
      </c>
      <c r="P142">
        <v>5</v>
      </c>
      <c r="Q142">
        <v>5</v>
      </c>
      <c r="R142">
        <v>5</v>
      </c>
      <c r="S142">
        <v>5</v>
      </c>
      <c r="T142">
        <v>3</v>
      </c>
      <c r="U142">
        <v>4</v>
      </c>
      <c r="V142">
        <v>3</v>
      </c>
      <c r="W142">
        <v>5</v>
      </c>
      <c r="X142">
        <v>2</v>
      </c>
      <c r="Y142">
        <v>1</v>
      </c>
      <c r="Z142">
        <v>0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1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0</v>
      </c>
      <c r="AW142">
        <v>0</v>
      </c>
      <c r="AX142">
        <v>0</v>
      </c>
      <c r="AY142">
        <v>2</v>
      </c>
      <c r="AZ142">
        <v>1</v>
      </c>
      <c r="BA142">
        <v>1</v>
      </c>
      <c r="BB142">
        <v>5</v>
      </c>
      <c r="BC142">
        <v>4</v>
      </c>
      <c r="BD142">
        <v>2</v>
      </c>
      <c r="BE142">
        <v>2</v>
      </c>
      <c r="BF142">
        <v>1</v>
      </c>
      <c r="BG142">
        <v>1</v>
      </c>
      <c r="BH142">
        <v>3</v>
      </c>
      <c r="BI142">
        <v>2</v>
      </c>
      <c r="BJ142">
        <v>2</v>
      </c>
      <c r="BK142">
        <v>0</v>
      </c>
      <c r="BL142">
        <v>0</v>
      </c>
      <c r="BM142">
        <v>1</v>
      </c>
      <c r="BN142">
        <v>1</v>
      </c>
      <c r="BO142">
        <v>1</v>
      </c>
      <c r="BP142">
        <v>0</v>
      </c>
      <c r="BQ142">
        <v>4</v>
      </c>
      <c r="BR142">
        <v>4</v>
      </c>
      <c r="BS142">
        <v>2</v>
      </c>
      <c r="BT142">
        <v>3</v>
      </c>
      <c r="BU142">
        <v>3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0</v>
      </c>
      <c r="CE142">
        <v>0</v>
      </c>
      <c r="CF142">
        <v>0</v>
      </c>
      <c r="CG142">
        <v>0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3</v>
      </c>
      <c r="CU142">
        <v>2</v>
      </c>
      <c r="CV142">
        <v>2</v>
      </c>
      <c r="CW142">
        <v>5</v>
      </c>
      <c r="CX142">
        <v>2</v>
      </c>
      <c r="CY142">
        <v>2</v>
      </c>
      <c r="CZ142">
        <v>2</v>
      </c>
      <c r="DA142">
        <v>4</v>
      </c>
      <c r="DB142">
        <v>3</v>
      </c>
      <c r="DC142">
        <v>4</v>
      </c>
      <c r="DD142">
        <v>4</v>
      </c>
      <c r="DE142">
        <v>2</v>
      </c>
      <c r="DF142">
        <v>1</v>
      </c>
      <c r="DG142">
        <v>1</v>
      </c>
      <c r="DH142">
        <v>0</v>
      </c>
      <c r="DI142">
        <v>0</v>
      </c>
      <c r="DJ142">
        <v>1</v>
      </c>
      <c r="DK142">
        <v>0</v>
      </c>
      <c r="DL142">
        <v>0</v>
      </c>
      <c r="DM142">
        <v>1</v>
      </c>
    </row>
    <row r="143" spans="1:117" x14ac:dyDescent="0.35">
      <c r="A143" t="s">
        <v>265</v>
      </c>
      <c r="B143">
        <v>39.618194580000001</v>
      </c>
      <c r="C143">
        <v>-84.248802190000006</v>
      </c>
      <c r="D143">
        <v>1</v>
      </c>
      <c r="E143">
        <v>5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4</v>
      </c>
      <c r="P143">
        <v>3</v>
      </c>
      <c r="Q143">
        <v>4</v>
      </c>
      <c r="R143">
        <v>5</v>
      </c>
      <c r="S143">
        <v>4</v>
      </c>
      <c r="T143">
        <v>3</v>
      </c>
      <c r="U143">
        <v>4</v>
      </c>
      <c r="V143">
        <v>3</v>
      </c>
      <c r="W143">
        <v>3</v>
      </c>
      <c r="X143">
        <v>4</v>
      </c>
      <c r="Y143">
        <v>1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3</v>
      </c>
      <c r="AZ143">
        <v>2</v>
      </c>
      <c r="BA143">
        <v>2</v>
      </c>
      <c r="BB143">
        <v>1</v>
      </c>
      <c r="BC143">
        <v>2</v>
      </c>
      <c r="BD143">
        <v>1</v>
      </c>
      <c r="BE143">
        <v>2</v>
      </c>
      <c r="BF143">
        <v>3</v>
      </c>
      <c r="BG143">
        <v>1</v>
      </c>
      <c r="BH143">
        <v>1</v>
      </c>
      <c r="BI143">
        <v>2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1</v>
      </c>
      <c r="BP143">
        <v>0</v>
      </c>
      <c r="BQ143">
        <v>1</v>
      </c>
      <c r="BR143">
        <v>1</v>
      </c>
      <c r="BS143">
        <v>2</v>
      </c>
      <c r="BT143">
        <v>2</v>
      </c>
      <c r="BU143">
        <v>2</v>
      </c>
      <c r="BV143">
        <v>2</v>
      </c>
      <c r="BW143">
        <v>1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1</v>
      </c>
      <c r="CT143">
        <v>3</v>
      </c>
      <c r="CU143">
        <v>2</v>
      </c>
      <c r="CV143">
        <v>2</v>
      </c>
      <c r="CW143">
        <v>3</v>
      </c>
      <c r="CX143">
        <v>2</v>
      </c>
      <c r="CY143">
        <v>2</v>
      </c>
      <c r="CZ143">
        <v>2</v>
      </c>
      <c r="DA143">
        <v>4</v>
      </c>
      <c r="DB143">
        <v>2</v>
      </c>
      <c r="DC143">
        <v>3</v>
      </c>
      <c r="DD143">
        <v>3</v>
      </c>
      <c r="DE143">
        <v>3</v>
      </c>
      <c r="DF143">
        <v>3</v>
      </c>
      <c r="DG143">
        <v>3</v>
      </c>
      <c r="DH143">
        <v>0</v>
      </c>
      <c r="DI143">
        <v>0</v>
      </c>
      <c r="DJ143">
        <v>1</v>
      </c>
      <c r="DK143">
        <v>0</v>
      </c>
      <c r="DL143">
        <v>0</v>
      </c>
      <c r="DM143">
        <v>0</v>
      </c>
    </row>
    <row r="144" spans="1:117" x14ac:dyDescent="0.35">
      <c r="A144" t="s">
        <v>266</v>
      </c>
      <c r="B144">
        <v>44.964492800000002</v>
      </c>
      <c r="C144">
        <v>-93.261703490000002</v>
      </c>
      <c r="D144">
        <v>1</v>
      </c>
      <c r="E144">
        <v>2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5</v>
      </c>
      <c r="O144">
        <v>4</v>
      </c>
      <c r="P144">
        <v>4</v>
      </c>
      <c r="Q144">
        <v>5</v>
      </c>
      <c r="R144">
        <v>5</v>
      </c>
      <c r="S144">
        <v>3</v>
      </c>
      <c r="T144">
        <v>4</v>
      </c>
      <c r="U144">
        <v>3</v>
      </c>
      <c r="V144">
        <v>4</v>
      </c>
      <c r="W144">
        <v>5</v>
      </c>
      <c r="X144">
        <v>4</v>
      </c>
      <c r="Y144">
        <v>1</v>
      </c>
      <c r="Z144">
        <v>1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0</v>
      </c>
      <c r="AX144">
        <v>0</v>
      </c>
      <c r="AY144">
        <v>5</v>
      </c>
      <c r="BA144">
        <v>3</v>
      </c>
      <c r="BB144">
        <v>2</v>
      </c>
      <c r="BC144">
        <v>3</v>
      </c>
      <c r="BD144">
        <v>2</v>
      </c>
      <c r="BE144">
        <v>4</v>
      </c>
      <c r="BF144">
        <v>4</v>
      </c>
      <c r="BG144">
        <v>5</v>
      </c>
      <c r="BH144">
        <v>3</v>
      </c>
      <c r="BI144">
        <v>2</v>
      </c>
      <c r="BJ144">
        <v>1</v>
      </c>
      <c r="BK144">
        <v>0</v>
      </c>
      <c r="BL144">
        <v>0</v>
      </c>
      <c r="BM144">
        <v>0</v>
      </c>
      <c r="BN144">
        <v>1</v>
      </c>
      <c r="BO144">
        <v>1</v>
      </c>
      <c r="BP144">
        <v>0</v>
      </c>
      <c r="BQ144">
        <v>2</v>
      </c>
      <c r="BR144">
        <v>3</v>
      </c>
      <c r="BS144">
        <v>2</v>
      </c>
      <c r="BT144">
        <v>4</v>
      </c>
      <c r="BU144">
        <v>4</v>
      </c>
      <c r="BV144">
        <v>2</v>
      </c>
      <c r="BW144">
        <v>1</v>
      </c>
      <c r="BX144">
        <v>0</v>
      </c>
      <c r="BY144">
        <v>1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1</v>
      </c>
      <c r="CI144">
        <v>1</v>
      </c>
      <c r="CJ144">
        <v>1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v>3</v>
      </c>
      <c r="CU144">
        <v>4</v>
      </c>
      <c r="CV144">
        <v>4</v>
      </c>
      <c r="CW144">
        <v>2</v>
      </c>
      <c r="CX144">
        <v>2</v>
      </c>
      <c r="CY144">
        <v>3</v>
      </c>
      <c r="CZ144">
        <v>4</v>
      </c>
      <c r="DA144">
        <v>5</v>
      </c>
      <c r="DB144">
        <v>3</v>
      </c>
      <c r="DC144">
        <v>1</v>
      </c>
      <c r="DD144">
        <v>1</v>
      </c>
      <c r="DE144">
        <v>4</v>
      </c>
      <c r="DF144">
        <v>4</v>
      </c>
      <c r="DG144">
        <v>2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1</v>
      </c>
    </row>
    <row r="145" spans="1:117" x14ac:dyDescent="0.35">
      <c r="A145" t="s">
        <v>268</v>
      </c>
      <c r="B145">
        <v>45.524795529999999</v>
      </c>
      <c r="C145">
        <v>-94.041397090000004</v>
      </c>
      <c r="D145">
        <v>1</v>
      </c>
      <c r="E145">
        <v>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3</v>
      </c>
      <c r="O145">
        <v>1</v>
      </c>
      <c r="P145">
        <v>2</v>
      </c>
      <c r="Q145">
        <v>3</v>
      </c>
      <c r="R145">
        <v>5</v>
      </c>
      <c r="S145">
        <v>1</v>
      </c>
      <c r="T145">
        <v>1</v>
      </c>
      <c r="U145">
        <v>2</v>
      </c>
      <c r="V145">
        <v>5</v>
      </c>
      <c r="W145">
        <v>2</v>
      </c>
      <c r="X145">
        <v>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2</v>
      </c>
      <c r="AZ145">
        <v>2</v>
      </c>
      <c r="BA145">
        <v>2</v>
      </c>
      <c r="BB145">
        <v>2</v>
      </c>
      <c r="BC145">
        <v>2</v>
      </c>
      <c r="BD145">
        <v>1</v>
      </c>
      <c r="BE145">
        <v>2</v>
      </c>
      <c r="BF145">
        <v>2</v>
      </c>
      <c r="BG145">
        <v>2</v>
      </c>
      <c r="BH145">
        <v>2</v>
      </c>
      <c r="BI145">
        <v>3</v>
      </c>
      <c r="BJ145">
        <v>3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3</v>
      </c>
      <c r="BR145">
        <v>4</v>
      </c>
      <c r="BS145">
        <v>3</v>
      </c>
      <c r="BT145">
        <v>2</v>
      </c>
      <c r="BU145">
        <v>3</v>
      </c>
      <c r="BV145">
        <v>2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1</v>
      </c>
      <c r="DI145">
        <v>0</v>
      </c>
      <c r="DJ145">
        <v>0</v>
      </c>
      <c r="DK145">
        <v>0</v>
      </c>
      <c r="DL145">
        <v>0</v>
      </c>
      <c r="DM145">
        <v>0</v>
      </c>
    </row>
    <row r="146" spans="1:117" x14ac:dyDescent="0.35">
      <c r="A146" t="s">
        <v>269</v>
      </c>
      <c r="B146">
        <v>32.815093990000001</v>
      </c>
      <c r="C146">
        <v>-97.173400880000003</v>
      </c>
      <c r="D146">
        <v>1</v>
      </c>
      <c r="E146">
        <v>5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1</v>
      </c>
      <c r="T146">
        <v>1</v>
      </c>
      <c r="U146">
        <v>5</v>
      </c>
      <c r="V146">
        <v>5</v>
      </c>
      <c r="W146">
        <v>5</v>
      </c>
      <c r="X146">
        <v>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0</v>
      </c>
      <c r="BL146">
        <v>0</v>
      </c>
      <c r="BM146">
        <v>1</v>
      </c>
      <c r="BN146">
        <v>1</v>
      </c>
      <c r="BO146">
        <v>0</v>
      </c>
      <c r="BP146">
        <v>0</v>
      </c>
      <c r="BQ146">
        <v>3</v>
      </c>
      <c r="BR146">
        <v>3</v>
      </c>
      <c r="BS146">
        <v>2</v>
      </c>
      <c r="BT146">
        <v>2</v>
      </c>
      <c r="BU146">
        <v>4</v>
      </c>
      <c r="BV146">
        <v>2</v>
      </c>
      <c r="BW146">
        <v>1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1</v>
      </c>
      <c r="CP146">
        <v>0</v>
      </c>
      <c r="CQ146">
        <v>0</v>
      </c>
      <c r="CR146">
        <v>0</v>
      </c>
      <c r="CS146">
        <v>1</v>
      </c>
      <c r="CT146">
        <v>3</v>
      </c>
      <c r="CU146">
        <v>1</v>
      </c>
      <c r="CV146">
        <v>0</v>
      </c>
      <c r="CW146">
        <v>2</v>
      </c>
      <c r="CX146">
        <v>2</v>
      </c>
      <c r="CY146">
        <v>4</v>
      </c>
      <c r="CZ146">
        <v>3</v>
      </c>
      <c r="DA146">
        <v>3</v>
      </c>
      <c r="DB146">
        <v>3</v>
      </c>
      <c r="DC146">
        <v>2</v>
      </c>
      <c r="DD146">
        <v>1</v>
      </c>
      <c r="DE146">
        <v>2</v>
      </c>
      <c r="DF146">
        <v>1</v>
      </c>
      <c r="DG146">
        <v>1</v>
      </c>
      <c r="DH146">
        <v>0</v>
      </c>
      <c r="DI146">
        <v>1</v>
      </c>
      <c r="DJ146">
        <v>0</v>
      </c>
      <c r="DK146">
        <v>0</v>
      </c>
      <c r="DL146">
        <v>0</v>
      </c>
      <c r="DM146">
        <v>0</v>
      </c>
    </row>
    <row r="147" spans="1:117" x14ac:dyDescent="0.35">
      <c r="A147" t="s">
        <v>271</v>
      </c>
      <c r="B147">
        <v>40.012405399999999</v>
      </c>
      <c r="C147">
        <v>-75.147102360000005</v>
      </c>
      <c r="D147">
        <v>1</v>
      </c>
      <c r="E147">
        <v>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5</v>
      </c>
      <c r="O147">
        <v>5</v>
      </c>
      <c r="P147">
        <v>5</v>
      </c>
      <c r="Q147">
        <v>5</v>
      </c>
      <c r="R147">
        <v>5</v>
      </c>
      <c r="S147">
        <v>5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0</v>
      </c>
      <c r="BL147">
        <v>0</v>
      </c>
      <c r="BM147">
        <v>1</v>
      </c>
      <c r="BN147">
        <v>0</v>
      </c>
      <c r="BO147">
        <v>0</v>
      </c>
      <c r="BP147">
        <v>0</v>
      </c>
      <c r="BQ147">
        <v>3</v>
      </c>
      <c r="BR147">
        <v>3</v>
      </c>
      <c r="BS147">
        <v>3</v>
      </c>
      <c r="BT147">
        <v>3</v>
      </c>
      <c r="BU147">
        <v>3</v>
      </c>
      <c r="BV147">
        <v>3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1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4</v>
      </c>
      <c r="CU147">
        <v>1</v>
      </c>
      <c r="CV147">
        <v>1</v>
      </c>
      <c r="CW147">
        <v>4</v>
      </c>
      <c r="CX147">
        <v>3</v>
      </c>
      <c r="CY147">
        <v>2</v>
      </c>
      <c r="CZ147">
        <v>3</v>
      </c>
      <c r="DA147">
        <v>2</v>
      </c>
      <c r="DB147">
        <v>3</v>
      </c>
      <c r="DC147">
        <v>3</v>
      </c>
      <c r="DD147">
        <v>3</v>
      </c>
      <c r="DE147">
        <v>4</v>
      </c>
      <c r="DF147">
        <v>3</v>
      </c>
      <c r="DG147">
        <v>1</v>
      </c>
      <c r="DH147">
        <v>0</v>
      </c>
      <c r="DI147">
        <v>0</v>
      </c>
      <c r="DJ147">
        <v>1</v>
      </c>
      <c r="DK147">
        <v>1</v>
      </c>
      <c r="DL147">
        <v>0</v>
      </c>
      <c r="DM147">
        <v>0</v>
      </c>
    </row>
    <row r="148" spans="1:117" x14ac:dyDescent="0.35">
      <c r="A148" t="s">
        <v>272</v>
      </c>
      <c r="B148">
        <v>37.751007080000001</v>
      </c>
      <c r="C148">
        <v>-97.821998600000001</v>
      </c>
      <c r="D148">
        <v>1</v>
      </c>
      <c r="E148">
        <v>4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3</v>
      </c>
      <c r="O148">
        <v>1</v>
      </c>
      <c r="P148">
        <v>3</v>
      </c>
      <c r="Q148">
        <v>5</v>
      </c>
      <c r="R148">
        <v>5</v>
      </c>
      <c r="S148">
        <v>3</v>
      </c>
      <c r="T148">
        <v>3</v>
      </c>
      <c r="U148">
        <v>2</v>
      </c>
      <c r="V148">
        <v>3</v>
      </c>
      <c r="W148">
        <v>3</v>
      </c>
      <c r="X148">
        <v>3</v>
      </c>
      <c r="Y148">
        <v>1</v>
      </c>
      <c r="Z148">
        <v>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3</v>
      </c>
      <c r="AZ148">
        <v>4</v>
      </c>
      <c r="BA148">
        <v>4</v>
      </c>
      <c r="BB148">
        <v>3</v>
      </c>
      <c r="BC148">
        <v>4</v>
      </c>
      <c r="BD148">
        <v>4</v>
      </c>
      <c r="BE148">
        <v>3</v>
      </c>
      <c r="BF148">
        <v>4</v>
      </c>
      <c r="BG148">
        <v>4</v>
      </c>
      <c r="BH148">
        <v>3</v>
      </c>
      <c r="BI148">
        <v>3</v>
      </c>
      <c r="BJ148">
        <v>4</v>
      </c>
      <c r="BK148">
        <v>0</v>
      </c>
      <c r="BL148">
        <v>0</v>
      </c>
      <c r="BM148">
        <v>1</v>
      </c>
      <c r="BN148">
        <v>0</v>
      </c>
      <c r="BO148">
        <v>0</v>
      </c>
      <c r="BP148">
        <v>0</v>
      </c>
      <c r="BQ148">
        <v>3</v>
      </c>
      <c r="BR148">
        <v>4</v>
      </c>
      <c r="BS148">
        <v>3</v>
      </c>
      <c r="BT148">
        <v>4</v>
      </c>
      <c r="BU148">
        <v>4</v>
      </c>
      <c r="BV148">
        <v>3</v>
      </c>
      <c r="BW148">
        <v>0</v>
      </c>
      <c r="BX148">
        <v>1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1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1</v>
      </c>
      <c r="CT148">
        <v>2</v>
      </c>
      <c r="CU148">
        <v>3</v>
      </c>
      <c r="CV148">
        <v>4</v>
      </c>
      <c r="CW148">
        <v>3</v>
      </c>
      <c r="CX148">
        <v>2</v>
      </c>
      <c r="CY148">
        <v>3</v>
      </c>
      <c r="CZ148">
        <v>5</v>
      </c>
      <c r="DA148">
        <v>2</v>
      </c>
      <c r="DB148">
        <v>3</v>
      </c>
      <c r="DC148">
        <v>2</v>
      </c>
      <c r="DD148">
        <v>3</v>
      </c>
      <c r="DE148">
        <v>4</v>
      </c>
      <c r="DF148">
        <v>4</v>
      </c>
      <c r="DG148">
        <v>3</v>
      </c>
      <c r="DH148">
        <v>0</v>
      </c>
      <c r="DI148">
        <v>0</v>
      </c>
      <c r="DJ148">
        <v>0</v>
      </c>
      <c r="DK148">
        <v>1</v>
      </c>
      <c r="DL148">
        <v>0</v>
      </c>
      <c r="DM148">
        <v>0</v>
      </c>
    </row>
    <row r="149" spans="1:117" x14ac:dyDescent="0.35">
      <c r="A149" t="s">
        <v>273</v>
      </c>
      <c r="B149">
        <v>34.000701900000003</v>
      </c>
      <c r="C149">
        <v>-81.034797670000003</v>
      </c>
      <c r="D149">
        <v>1</v>
      </c>
      <c r="E149">
        <v>2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3</v>
      </c>
      <c r="O149">
        <v>3</v>
      </c>
      <c r="P149">
        <v>3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3</v>
      </c>
      <c r="AZ149">
        <v>3</v>
      </c>
      <c r="BA149">
        <v>4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3</v>
      </c>
      <c r="BK149">
        <v>0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1</v>
      </c>
      <c r="BR149">
        <v>3</v>
      </c>
      <c r="BS149">
        <v>1</v>
      </c>
      <c r="BT149">
        <v>5</v>
      </c>
      <c r="BU149">
        <v>3</v>
      </c>
      <c r="BV149">
        <v>4</v>
      </c>
      <c r="BW149">
        <v>1</v>
      </c>
      <c r="BX149">
        <v>1</v>
      </c>
      <c r="BY149">
        <v>1</v>
      </c>
      <c r="BZ149">
        <v>1</v>
      </c>
      <c r="CA149">
        <v>0</v>
      </c>
      <c r="CB149">
        <v>1</v>
      </c>
      <c r="CC149">
        <v>1</v>
      </c>
      <c r="CD149">
        <v>0</v>
      </c>
      <c r="CE149">
        <v>0</v>
      </c>
      <c r="CF149">
        <v>0</v>
      </c>
      <c r="CG149">
        <v>0</v>
      </c>
      <c r="CH149">
        <v>1</v>
      </c>
      <c r="CI149">
        <v>1</v>
      </c>
      <c r="CJ149">
        <v>1</v>
      </c>
      <c r="CK149">
        <v>0</v>
      </c>
      <c r="CL149">
        <v>0</v>
      </c>
      <c r="CM149">
        <v>0</v>
      </c>
      <c r="CN149">
        <v>1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1</v>
      </c>
      <c r="DI149">
        <v>0</v>
      </c>
      <c r="DJ149">
        <v>0</v>
      </c>
      <c r="DK149">
        <v>0</v>
      </c>
      <c r="DL149">
        <v>0</v>
      </c>
      <c r="DM149">
        <v>0</v>
      </c>
    </row>
    <row r="150" spans="1:117" x14ac:dyDescent="0.35">
      <c r="A150" t="s">
        <v>274</v>
      </c>
      <c r="B150">
        <v>29.833999630000001</v>
      </c>
      <c r="C150">
        <v>-95.434196470000003</v>
      </c>
      <c r="D150">
        <v>1</v>
      </c>
      <c r="E150">
        <v>2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2</v>
      </c>
      <c r="O150">
        <v>1</v>
      </c>
      <c r="P150">
        <v>1</v>
      </c>
      <c r="Q150">
        <v>1</v>
      </c>
      <c r="R150">
        <v>4</v>
      </c>
      <c r="S150">
        <v>2</v>
      </c>
      <c r="T150">
        <v>3</v>
      </c>
      <c r="U150">
        <v>3</v>
      </c>
      <c r="V150">
        <v>2</v>
      </c>
      <c r="W150">
        <v>1</v>
      </c>
      <c r="X150">
        <v>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3</v>
      </c>
      <c r="AZ150">
        <v>2</v>
      </c>
      <c r="BA150">
        <v>2</v>
      </c>
      <c r="BB150">
        <v>2</v>
      </c>
      <c r="BC150">
        <v>3</v>
      </c>
      <c r="BD150">
        <v>2</v>
      </c>
      <c r="BE150">
        <v>5</v>
      </c>
      <c r="BF150">
        <v>5</v>
      </c>
      <c r="BG150">
        <v>3</v>
      </c>
      <c r="BH150">
        <v>4</v>
      </c>
      <c r="BI150">
        <v>4</v>
      </c>
      <c r="BJ150">
        <v>5</v>
      </c>
      <c r="BK150">
        <v>0</v>
      </c>
      <c r="BL150">
        <v>0</v>
      </c>
      <c r="BM150">
        <v>0</v>
      </c>
      <c r="BN150">
        <v>0</v>
      </c>
      <c r="BO150">
        <v>1</v>
      </c>
      <c r="BP150">
        <v>0</v>
      </c>
      <c r="BQ150">
        <v>2</v>
      </c>
      <c r="BR150">
        <v>2</v>
      </c>
      <c r="BS150">
        <v>1</v>
      </c>
      <c r="BT150">
        <v>5</v>
      </c>
      <c r="BU150">
        <v>2</v>
      </c>
      <c r="BV150">
        <v>5</v>
      </c>
      <c r="BW150">
        <v>1</v>
      </c>
      <c r="BX150">
        <v>1</v>
      </c>
      <c r="BY150">
        <v>1</v>
      </c>
      <c r="BZ150">
        <v>1</v>
      </c>
      <c r="CA150">
        <v>0</v>
      </c>
      <c r="CB150">
        <v>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0</v>
      </c>
      <c r="DJ150">
        <v>0</v>
      </c>
      <c r="DK150">
        <v>0</v>
      </c>
      <c r="DL150">
        <v>0</v>
      </c>
      <c r="DM150">
        <v>0</v>
      </c>
    </row>
    <row r="151" spans="1:117" x14ac:dyDescent="0.35">
      <c r="A151" t="s">
        <v>275</v>
      </c>
      <c r="B151">
        <v>30.447998049999999</v>
      </c>
      <c r="C151">
        <v>-91.128997799999993</v>
      </c>
      <c r="D151">
        <v>1</v>
      </c>
      <c r="E151">
        <v>4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5</v>
      </c>
      <c r="O151">
        <v>5</v>
      </c>
      <c r="P151">
        <v>4</v>
      </c>
      <c r="Q151">
        <v>4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1</v>
      </c>
      <c r="Z151">
        <v>1</v>
      </c>
      <c r="AA151">
        <v>1</v>
      </c>
      <c r="AB151">
        <v>1</v>
      </c>
      <c r="AC151">
        <v>0</v>
      </c>
      <c r="AD151">
        <v>1</v>
      </c>
      <c r="AE151">
        <v>0</v>
      </c>
      <c r="AF151">
        <v>1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0</v>
      </c>
      <c r="AO151">
        <v>0</v>
      </c>
      <c r="AP151">
        <v>1</v>
      </c>
      <c r="AQ151">
        <v>1</v>
      </c>
      <c r="AR151">
        <v>0</v>
      </c>
      <c r="AS151">
        <v>1</v>
      </c>
      <c r="AT151">
        <v>0</v>
      </c>
      <c r="AU151">
        <v>1</v>
      </c>
      <c r="AV151">
        <v>0</v>
      </c>
      <c r="AW151">
        <v>1</v>
      </c>
      <c r="AX151">
        <v>0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0</v>
      </c>
      <c r="BL151">
        <v>0</v>
      </c>
      <c r="BM151">
        <v>1</v>
      </c>
      <c r="BN151">
        <v>0</v>
      </c>
      <c r="BO151">
        <v>0</v>
      </c>
      <c r="BP151">
        <v>0</v>
      </c>
      <c r="BQ151">
        <v>2</v>
      </c>
      <c r="BR151">
        <v>5</v>
      </c>
      <c r="BS151">
        <v>5</v>
      </c>
      <c r="BT151">
        <v>1</v>
      </c>
      <c r="BU151">
        <v>5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0</v>
      </c>
      <c r="CE151">
        <v>1</v>
      </c>
      <c r="CF151">
        <v>0</v>
      </c>
      <c r="CG151">
        <v>0</v>
      </c>
      <c r="CH151">
        <v>1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1</v>
      </c>
      <c r="CT151">
        <v>1</v>
      </c>
      <c r="CU151">
        <v>1</v>
      </c>
      <c r="CV151">
        <v>1</v>
      </c>
      <c r="CW151">
        <v>3</v>
      </c>
      <c r="CX151">
        <v>1</v>
      </c>
      <c r="CY151">
        <v>1</v>
      </c>
      <c r="CZ151">
        <v>2</v>
      </c>
      <c r="DA151">
        <v>5</v>
      </c>
      <c r="DB151">
        <v>2</v>
      </c>
      <c r="DC151">
        <v>5</v>
      </c>
      <c r="DD151">
        <v>3</v>
      </c>
      <c r="DE151">
        <v>1</v>
      </c>
      <c r="DF151">
        <v>1</v>
      </c>
      <c r="DG151">
        <v>1</v>
      </c>
      <c r="DH151">
        <v>0</v>
      </c>
      <c r="DI151">
        <v>0</v>
      </c>
      <c r="DJ151">
        <v>1</v>
      </c>
      <c r="DK151">
        <v>1</v>
      </c>
      <c r="DL151">
        <v>1</v>
      </c>
      <c r="DM151">
        <v>0</v>
      </c>
    </row>
    <row r="152" spans="1:117" x14ac:dyDescent="0.35">
      <c r="A152" t="s">
        <v>276</v>
      </c>
      <c r="B152">
        <v>37.568206789999998</v>
      </c>
      <c r="C152">
        <v>-82.788597109999998</v>
      </c>
      <c r="D152">
        <v>1</v>
      </c>
      <c r="E152">
        <v>5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5</v>
      </c>
      <c r="O152">
        <v>2</v>
      </c>
      <c r="P152">
        <v>2</v>
      </c>
      <c r="Q152">
        <v>3</v>
      </c>
      <c r="R152">
        <v>2</v>
      </c>
      <c r="S152">
        <v>2</v>
      </c>
      <c r="T152">
        <v>2</v>
      </c>
      <c r="U152">
        <v>5</v>
      </c>
      <c r="V152">
        <v>3</v>
      </c>
      <c r="W152">
        <v>5</v>
      </c>
      <c r="X152">
        <v>2</v>
      </c>
      <c r="Y152">
        <v>1</v>
      </c>
      <c r="Z152">
        <v>0</v>
      </c>
      <c r="AA152">
        <v>1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3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0</v>
      </c>
      <c r="BL152">
        <v>1</v>
      </c>
      <c r="BM152">
        <v>0</v>
      </c>
      <c r="BN152">
        <v>0</v>
      </c>
      <c r="BO152">
        <v>0</v>
      </c>
      <c r="BP152">
        <v>0</v>
      </c>
      <c r="BQ152">
        <v>5</v>
      </c>
      <c r="BR152">
        <v>3</v>
      </c>
      <c r="BS152">
        <v>4</v>
      </c>
      <c r="BT152">
        <v>5</v>
      </c>
      <c r="BU152">
        <v>5</v>
      </c>
      <c r="BV152">
        <v>5</v>
      </c>
      <c r="BW152">
        <v>1</v>
      </c>
      <c r="BX152">
        <v>1</v>
      </c>
      <c r="BY152">
        <v>1</v>
      </c>
      <c r="BZ152">
        <v>1</v>
      </c>
      <c r="CA152">
        <v>0</v>
      </c>
      <c r="CB152">
        <v>1</v>
      </c>
      <c r="CC152">
        <v>0</v>
      </c>
      <c r="CD152">
        <v>1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1</v>
      </c>
      <c r="CK152">
        <v>1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1</v>
      </c>
      <c r="CT152">
        <v>2</v>
      </c>
      <c r="CU152">
        <v>1</v>
      </c>
      <c r="CV152">
        <v>3</v>
      </c>
      <c r="CW152">
        <v>4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4</v>
      </c>
      <c r="DE152">
        <v>4</v>
      </c>
      <c r="DF152">
        <v>1</v>
      </c>
      <c r="DG152">
        <v>1</v>
      </c>
      <c r="DH152">
        <v>0</v>
      </c>
      <c r="DI152">
        <v>0</v>
      </c>
      <c r="DJ152">
        <v>1</v>
      </c>
      <c r="DK152">
        <v>1</v>
      </c>
      <c r="DL152">
        <v>1</v>
      </c>
      <c r="DM152">
        <v>1</v>
      </c>
    </row>
    <row r="153" spans="1:117" x14ac:dyDescent="0.35">
      <c r="A153" t="s">
        <v>277</v>
      </c>
      <c r="B153">
        <v>36.889495850000003</v>
      </c>
      <c r="C153">
        <v>-76.234298710000004</v>
      </c>
      <c r="D153">
        <v>1</v>
      </c>
      <c r="E153">
        <v>3</v>
      </c>
      <c r="F153">
        <v>1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5</v>
      </c>
      <c r="O153">
        <v>5</v>
      </c>
      <c r="P153">
        <v>5</v>
      </c>
      <c r="Q153">
        <v>5</v>
      </c>
      <c r="R153">
        <v>5</v>
      </c>
      <c r="S153">
        <v>2</v>
      </c>
      <c r="T153">
        <v>1</v>
      </c>
      <c r="U153">
        <v>2</v>
      </c>
      <c r="V153">
        <v>3</v>
      </c>
      <c r="W153">
        <v>3</v>
      </c>
      <c r="X153">
        <v>5</v>
      </c>
      <c r="Y153">
        <v>1</v>
      </c>
      <c r="Z153">
        <v>1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0</v>
      </c>
      <c r="AY153">
        <v>4</v>
      </c>
      <c r="AZ153">
        <v>4</v>
      </c>
      <c r="BA153">
        <v>2</v>
      </c>
      <c r="BB153">
        <v>3</v>
      </c>
      <c r="BC153">
        <v>3</v>
      </c>
      <c r="BD153">
        <v>1</v>
      </c>
      <c r="BE153">
        <v>2</v>
      </c>
      <c r="BF153">
        <v>3</v>
      </c>
      <c r="BG153">
        <v>4</v>
      </c>
      <c r="BH153">
        <v>4</v>
      </c>
      <c r="BI153">
        <v>4</v>
      </c>
      <c r="BJ153">
        <v>2</v>
      </c>
      <c r="BK153">
        <v>1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2</v>
      </c>
      <c r="BR153">
        <v>4</v>
      </c>
      <c r="BS153">
        <v>3</v>
      </c>
      <c r="BT153">
        <v>2</v>
      </c>
      <c r="BU153">
        <v>2</v>
      </c>
      <c r="BV153">
        <v>3</v>
      </c>
      <c r="BW153">
        <v>1</v>
      </c>
      <c r="BX153">
        <v>1</v>
      </c>
      <c r="BY153">
        <v>1</v>
      </c>
      <c r="BZ153">
        <v>1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</v>
      </c>
      <c r="CI153">
        <v>1</v>
      </c>
      <c r="CJ153">
        <v>1</v>
      </c>
      <c r="CK153">
        <v>1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</v>
      </c>
      <c r="CT153">
        <v>2</v>
      </c>
      <c r="CU153">
        <v>2</v>
      </c>
      <c r="CV153">
        <v>2</v>
      </c>
      <c r="CW153">
        <v>1</v>
      </c>
      <c r="CX153">
        <v>4</v>
      </c>
      <c r="CY153">
        <v>3</v>
      </c>
      <c r="CZ153">
        <v>3</v>
      </c>
      <c r="DA153">
        <v>3</v>
      </c>
      <c r="DB153">
        <v>4</v>
      </c>
      <c r="DC153">
        <v>3</v>
      </c>
      <c r="DD153">
        <v>4</v>
      </c>
      <c r="DE153">
        <v>3</v>
      </c>
      <c r="DF153">
        <v>2</v>
      </c>
      <c r="DG153">
        <v>2</v>
      </c>
      <c r="DH153">
        <v>0</v>
      </c>
      <c r="DI153">
        <v>1</v>
      </c>
      <c r="DJ153">
        <v>1</v>
      </c>
      <c r="DK153">
        <v>0</v>
      </c>
      <c r="DL153">
        <v>0</v>
      </c>
      <c r="DM153">
        <v>0</v>
      </c>
    </row>
    <row r="154" spans="1:117" x14ac:dyDescent="0.35">
      <c r="A154" t="s">
        <v>278</v>
      </c>
      <c r="B154">
        <v>40.602905270000001</v>
      </c>
      <c r="C154">
        <v>-85.618202210000007</v>
      </c>
      <c r="D154">
        <v>1</v>
      </c>
      <c r="E154">
        <v>4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5</v>
      </c>
      <c r="O154">
        <v>5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1</v>
      </c>
      <c r="AX154">
        <v>0</v>
      </c>
      <c r="AY154">
        <v>1</v>
      </c>
      <c r="AZ154">
        <v>1</v>
      </c>
      <c r="BA154">
        <v>1</v>
      </c>
      <c r="BB154">
        <v>1</v>
      </c>
      <c r="BC154">
        <v>5</v>
      </c>
      <c r="BD154">
        <v>1</v>
      </c>
      <c r="BE154">
        <v>3</v>
      </c>
      <c r="BF154">
        <v>1</v>
      </c>
      <c r="BG154">
        <v>1</v>
      </c>
      <c r="BH154">
        <v>5</v>
      </c>
      <c r="BI154">
        <v>5</v>
      </c>
      <c r="BJ154">
        <v>1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1</v>
      </c>
      <c r="BR154">
        <v>5</v>
      </c>
      <c r="BS154">
        <v>1</v>
      </c>
      <c r="BT154">
        <v>4</v>
      </c>
      <c r="BU154">
        <v>4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1</v>
      </c>
      <c r="CI154">
        <v>0</v>
      </c>
      <c r="CJ154">
        <v>1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1</v>
      </c>
      <c r="CT154">
        <v>4</v>
      </c>
      <c r="CU154">
        <v>3</v>
      </c>
      <c r="CV154">
        <v>2</v>
      </c>
      <c r="CW154">
        <v>4</v>
      </c>
      <c r="CX154">
        <v>4</v>
      </c>
      <c r="CY154">
        <v>4</v>
      </c>
      <c r="CZ154">
        <v>4</v>
      </c>
      <c r="DA154">
        <v>2</v>
      </c>
      <c r="DB154">
        <v>2</v>
      </c>
      <c r="DC154">
        <v>2</v>
      </c>
      <c r="DD154">
        <v>4</v>
      </c>
      <c r="DE154">
        <v>4</v>
      </c>
      <c r="DF154">
        <v>2</v>
      </c>
      <c r="DG154">
        <v>2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</v>
      </c>
    </row>
    <row r="155" spans="1:117" x14ac:dyDescent="0.35">
      <c r="A155" t="s">
        <v>279</v>
      </c>
      <c r="B155">
        <v>40.66430664</v>
      </c>
      <c r="C155">
        <v>-73.915000919999997</v>
      </c>
      <c r="D155">
        <v>1</v>
      </c>
      <c r="E155">
        <v>5</v>
      </c>
      <c r="F155">
        <v>1</v>
      </c>
      <c r="G155">
        <v>1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4</v>
      </c>
      <c r="O155">
        <v>5</v>
      </c>
      <c r="P155">
        <v>5</v>
      </c>
      <c r="Q155">
        <v>5</v>
      </c>
      <c r="R155">
        <v>5</v>
      </c>
      <c r="S155">
        <v>4</v>
      </c>
      <c r="T155">
        <v>5</v>
      </c>
      <c r="U155">
        <v>4</v>
      </c>
      <c r="V155">
        <v>4</v>
      </c>
      <c r="W155">
        <v>5</v>
      </c>
      <c r="X155">
        <v>4</v>
      </c>
      <c r="Y155">
        <v>1</v>
      </c>
      <c r="Z155">
        <v>1</v>
      </c>
      <c r="AA155">
        <v>1</v>
      </c>
      <c r="AB155">
        <v>1</v>
      </c>
      <c r="AC155">
        <v>0</v>
      </c>
      <c r="AD155">
        <v>1</v>
      </c>
      <c r="AE155">
        <v>0</v>
      </c>
      <c r="AF155">
        <v>1</v>
      </c>
      <c r="AG155">
        <v>0</v>
      </c>
      <c r="AH155">
        <v>0</v>
      </c>
      <c r="AI155">
        <v>1</v>
      </c>
      <c r="AJ155">
        <v>1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1</v>
      </c>
      <c r="AZ155">
        <v>1</v>
      </c>
      <c r="BA155">
        <v>1</v>
      </c>
      <c r="BB155">
        <v>5</v>
      </c>
      <c r="BC155">
        <v>5</v>
      </c>
      <c r="BD155">
        <v>1</v>
      </c>
      <c r="BE155">
        <v>1</v>
      </c>
      <c r="BF155">
        <v>1</v>
      </c>
      <c r="BG155">
        <v>1</v>
      </c>
      <c r="BH155">
        <v>5</v>
      </c>
      <c r="BI155">
        <v>3</v>
      </c>
      <c r="BJ155">
        <v>1</v>
      </c>
      <c r="BK155">
        <v>0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3</v>
      </c>
      <c r="BR155">
        <v>5</v>
      </c>
      <c r="BS155">
        <v>4</v>
      </c>
      <c r="BT155">
        <v>3</v>
      </c>
      <c r="BU155">
        <v>4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0</v>
      </c>
      <c r="CB155">
        <v>1</v>
      </c>
      <c r="CC155">
        <v>1</v>
      </c>
      <c r="CD155">
        <v>0</v>
      </c>
      <c r="CE155">
        <v>0</v>
      </c>
      <c r="CF155">
        <v>0</v>
      </c>
      <c r="CG155">
        <v>0</v>
      </c>
      <c r="CH155">
        <v>1</v>
      </c>
      <c r="CI155">
        <v>1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1</v>
      </c>
      <c r="CT155">
        <v>3</v>
      </c>
      <c r="CU155">
        <v>5</v>
      </c>
      <c r="CV155">
        <v>2</v>
      </c>
      <c r="CW155">
        <v>5</v>
      </c>
      <c r="CX155">
        <v>5</v>
      </c>
      <c r="CY155">
        <v>1</v>
      </c>
      <c r="CZ155">
        <v>1</v>
      </c>
      <c r="DA155">
        <v>2</v>
      </c>
      <c r="DB155">
        <v>5</v>
      </c>
      <c r="DC155">
        <v>1</v>
      </c>
      <c r="DD155">
        <v>3</v>
      </c>
      <c r="DE155">
        <v>3</v>
      </c>
      <c r="DF155">
        <v>1</v>
      </c>
      <c r="DG155">
        <v>1</v>
      </c>
      <c r="DH155">
        <v>0</v>
      </c>
      <c r="DI155">
        <v>0</v>
      </c>
      <c r="DJ155">
        <v>1</v>
      </c>
      <c r="DK155">
        <v>1</v>
      </c>
      <c r="DL155">
        <v>1</v>
      </c>
      <c r="DM155">
        <v>1</v>
      </c>
    </row>
    <row r="156" spans="1:117" x14ac:dyDescent="0.35">
      <c r="A156" t="s">
        <v>280</v>
      </c>
      <c r="B156">
        <v>37.751007080000001</v>
      </c>
      <c r="C156">
        <v>-97.821998600000001</v>
      </c>
      <c r="D156">
        <v>1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3</v>
      </c>
      <c r="O156">
        <v>3</v>
      </c>
      <c r="P156">
        <v>2</v>
      </c>
      <c r="Q156">
        <v>2</v>
      </c>
      <c r="R156">
        <v>2</v>
      </c>
      <c r="S156">
        <v>3</v>
      </c>
      <c r="T156">
        <v>4</v>
      </c>
      <c r="U156">
        <v>4</v>
      </c>
      <c r="V156">
        <v>1</v>
      </c>
      <c r="W156">
        <v>4</v>
      </c>
      <c r="X156">
        <v>4</v>
      </c>
      <c r="Y156">
        <v>1</v>
      </c>
      <c r="Z156">
        <v>0</v>
      </c>
      <c r="AA156">
        <v>1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1</v>
      </c>
      <c r="AZ156">
        <v>4</v>
      </c>
      <c r="BA156">
        <v>2</v>
      </c>
      <c r="BB156">
        <v>4</v>
      </c>
      <c r="BC156">
        <v>3</v>
      </c>
      <c r="BD156">
        <v>2</v>
      </c>
      <c r="BE156">
        <v>4</v>
      </c>
      <c r="BF156">
        <v>4</v>
      </c>
      <c r="BG156">
        <v>2</v>
      </c>
      <c r="BH156">
        <v>5</v>
      </c>
      <c r="BI156">
        <v>5</v>
      </c>
      <c r="BJ156">
        <v>3</v>
      </c>
      <c r="BK156">
        <v>0</v>
      </c>
      <c r="BL156">
        <v>0</v>
      </c>
      <c r="BM156">
        <v>1</v>
      </c>
      <c r="BN156">
        <v>1</v>
      </c>
      <c r="BO156">
        <v>1</v>
      </c>
      <c r="BP156">
        <v>0</v>
      </c>
      <c r="BQ156">
        <v>4</v>
      </c>
      <c r="BR156">
        <v>4</v>
      </c>
      <c r="BS156">
        <v>5</v>
      </c>
      <c r="BT156">
        <v>3</v>
      </c>
      <c r="BU156">
        <v>3</v>
      </c>
      <c r="BV156">
        <v>3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0</v>
      </c>
      <c r="CP156">
        <v>0</v>
      </c>
      <c r="CQ156">
        <v>0</v>
      </c>
      <c r="CR156">
        <v>0</v>
      </c>
      <c r="CS156">
        <v>1</v>
      </c>
      <c r="CT156">
        <v>1</v>
      </c>
      <c r="CU156">
        <v>1</v>
      </c>
      <c r="CV156">
        <v>3</v>
      </c>
      <c r="CW156">
        <v>3</v>
      </c>
      <c r="CX156">
        <v>3</v>
      </c>
      <c r="CY156">
        <v>1</v>
      </c>
      <c r="CZ156">
        <v>2</v>
      </c>
      <c r="DA156">
        <v>1</v>
      </c>
      <c r="DB156">
        <v>1</v>
      </c>
      <c r="DC156">
        <v>1</v>
      </c>
      <c r="DD156">
        <v>3</v>
      </c>
      <c r="DE156">
        <v>3</v>
      </c>
      <c r="DF156">
        <v>1</v>
      </c>
      <c r="DG156">
        <v>1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1</v>
      </c>
    </row>
    <row r="157" spans="1:117" x14ac:dyDescent="0.35">
      <c r="A157" t="s">
        <v>281</v>
      </c>
      <c r="B157">
        <v>39.083602910000003</v>
      </c>
      <c r="C157">
        <v>-86.432098389999993</v>
      </c>
      <c r="D157">
        <v>1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3</v>
      </c>
      <c r="O157">
        <v>2</v>
      </c>
      <c r="P157">
        <v>4</v>
      </c>
      <c r="Q157">
        <v>5</v>
      </c>
      <c r="R157">
        <v>5</v>
      </c>
      <c r="S157">
        <v>2</v>
      </c>
      <c r="T157">
        <v>5</v>
      </c>
      <c r="U157">
        <v>5</v>
      </c>
      <c r="V157">
        <v>2</v>
      </c>
      <c r="W157">
        <v>4</v>
      </c>
      <c r="X157">
        <v>3</v>
      </c>
      <c r="Y157">
        <v>1</v>
      </c>
      <c r="Z157">
        <v>1</v>
      </c>
      <c r="AA157">
        <v>1</v>
      </c>
      <c r="AB157">
        <v>1</v>
      </c>
      <c r="AC157">
        <v>0</v>
      </c>
      <c r="AD157">
        <v>1</v>
      </c>
      <c r="AE157">
        <v>0</v>
      </c>
      <c r="AF157">
        <v>1</v>
      </c>
      <c r="AG157">
        <v>0</v>
      </c>
      <c r="AH157">
        <v>0</v>
      </c>
      <c r="AI157">
        <v>1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1</v>
      </c>
      <c r="AR157">
        <v>0</v>
      </c>
      <c r="AS157">
        <v>1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1</v>
      </c>
      <c r="AZ157">
        <v>3</v>
      </c>
      <c r="BA157">
        <v>2</v>
      </c>
      <c r="BB157">
        <v>3</v>
      </c>
      <c r="BC157">
        <v>5</v>
      </c>
      <c r="BD157">
        <v>3</v>
      </c>
      <c r="BE157">
        <v>1</v>
      </c>
      <c r="BF157">
        <v>3</v>
      </c>
      <c r="BG157">
        <v>3</v>
      </c>
      <c r="BH157">
        <v>4</v>
      </c>
      <c r="BI157">
        <v>2</v>
      </c>
      <c r="BJ157">
        <v>1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5</v>
      </c>
      <c r="BR157">
        <v>1</v>
      </c>
      <c r="BS157">
        <v>1</v>
      </c>
      <c r="BT157">
        <v>5</v>
      </c>
      <c r="BU157">
        <v>1</v>
      </c>
      <c r="BV157">
        <v>5</v>
      </c>
      <c r="BW157">
        <v>1</v>
      </c>
      <c r="BX157">
        <v>1</v>
      </c>
      <c r="BY157">
        <v>1</v>
      </c>
      <c r="BZ157">
        <v>1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1</v>
      </c>
      <c r="DI157">
        <v>0</v>
      </c>
      <c r="DJ157">
        <v>0</v>
      </c>
      <c r="DK157">
        <v>0</v>
      </c>
      <c r="DL157">
        <v>0</v>
      </c>
      <c r="DM157">
        <v>0</v>
      </c>
    </row>
    <row r="158" spans="1:117" x14ac:dyDescent="0.35">
      <c r="A158" t="s">
        <v>282</v>
      </c>
      <c r="B158">
        <v>38.672897339999999</v>
      </c>
      <c r="C158">
        <v>-121.1488037</v>
      </c>
      <c r="D158">
        <v>1</v>
      </c>
      <c r="E158">
        <v>5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2</v>
      </c>
      <c r="AZ158">
        <v>2</v>
      </c>
      <c r="BA158">
        <v>1</v>
      </c>
      <c r="BB158">
        <v>2</v>
      </c>
      <c r="BC158">
        <v>2</v>
      </c>
      <c r="BD158">
        <v>2</v>
      </c>
      <c r="BE158">
        <v>2</v>
      </c>
      <c r="BF158">
        <v>2</v>
      </c>
      <c r="BG158">
        <v>2</v>
      </c>
      <c r="BH158">
        <v>2</v>
      </c>
      <c r="BI158">
        <v>2</v>
      </c>
      <c r="BJ158">
        <v>2</v>
      </c>
      <c r="BK158">
        <v>1</v>
      </c>
      <c r="BL158">
        <v>0</v>
      </c>
      <c r="BM158">
        <v>1</v>
      </c>
      <c r="BN158">
        <v>1</v>
      </c>
      <c r="BO158">
        <v>0</v>
      </c>
      <c r="BP158">
        <v>0</v>
      </c>
      <c r="BQ158">
        <v>2</v>
      </c>
      <c r="BR158">
        <v>1</v>
      </c>
      <c r="BS158">
        <v>1</v>
      </c>
      <c r="BT158">
        <v>1</v>
      </c>
      <c r="BU158">
        <v>2</v>
      </c>
      <c r="BV158">
        <v>2</v>
      </c>
      <c r="BW158">
        <v>1</v>
      </c>
      <c r="BX158">
        <v>1</v>
      </c>
      <c r="BY158">
        <v>1</v>
      </c>
      <c r="BZ158">
        <v>1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</v>
      </c>
      <c r="CI158">
        <v>1</v>
      </c>
      <c r="CJ158">
        <v>1</v>
      </c>
      <c r="CK158">
        <v>1</v>
      </c>
      <c r="CL158">
        <v>0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2</v>
      </c>
      <c r="CU158">
        <v>2</v>
      </c>
      <c r="CV158">
        <v>1</v>
      </c>
      <c r="CW158">
        <v>1</v>
      </c>
      <c r="CX158">
        <v>2</v>
      </c>
      <c r="CY158">
        <v>2</v>
      </c>
      <c r="CZ158">
        <v>2</v>
      </c>
      <c r="DA158">
        <v>2</v>
      </c>
      <c r="DB158">
        <v>2</v>
      </c>
      <c r="DC158">
        <v>2</v>
      </c>
      <c r="DD158">
        <v>2</v>
      </c>
      <c r="DE158">
        <v>2</v>
      </c>
      <c r="DF158">
        <v>2</v>
      </c>
      <c r="DG158">
        <v>2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</v>
      </c>
    </row>
    <row r="159" spans="1:117" x14ac:dyDescent="0.35">
      <c r="A159" t="s">
        <v>283</v>
      </c>
      <c r="B159">
        <v>38.938003539999997</v>
      </c>
      <c r="C159">
        <v>-76.332496640000002</v>
      </c>
      <c r="D159">
        <v>1</v>
      </c>
      <c r="E159">
        <v>4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3</v>
      </c>
      <c r="O159">
        <v>3</v>
      </c>
      <c r="P159">
        <v>1</v>
      </c>
      <c r="Q159">
        <v>2</v>
      </c>
      <c r="R159">
        <v>5</v>
      </c>
      <c r="S159">
        <v>5</v>
      </c>
      <c r="T159">
        <v>5</v>
      </c>
      <c r="U159">
        <v>3</v>
      </c>
      <c r="V159">
        <v>2</v>
      </c>
      <c r="W159">
        <v>5</v>
      </c>
      <c r="X159">
        <v>4</v>
      </c>
      <c r="Y159">
        <v>1</v>
      </c>
      <c r="Z159">
        <v>1</v>
      </c>
      <c r="AA159">
        <v>1</v>
      </c>
      <c r="AB159">
        <v>0</v>
      </c>
      <c r="AC159">
        <v>1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1</v>
      </c>
      <c r="AO159">
        <v>0</v>
      </c>
      <c r="AP159">
        <v>1</v>
      </c>
      <c r="AQ159">
        <v>0</v>
      </c>
      <c r="AR159">
        <v>0</v>
      </c>
      <c r="AS159">
        <v>1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3</v>
      </c>
      <c r="AZ159">
        <v>3</v>
      </c>
      <c r="BA159">
        <v>3</v>
      </c>
      <c r="BB159">
        <v>4</v>
      </c>
      <c r="BC159">
        <v>4</v>
      </c>
      <c r="BD159">
        <v>2</v>
      </c>
      <c r="BE159">
        <v>4</v>
      </c>
      <c r="BF159">
        <v>2</v>
      </c>
      <c r="BG159">
        <v>3</v>
      </c>
      <c r="BH159">
        <v>4</v>
      </c>
      <c r="BI159">
        <v>4</v>
      </c>
      <c r="BJ159">
        <v>3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0</v>
      </c>
      <c r="BQ159">
        <v>4</v>
      </c>
      <c r="BR159">
        <v>4</v>
      </c>
      <c r="BS159">
        <v>2</v>
      </c>
      <c r="BT159">
        <v>2</v>
      </c>
      <c r="BU159">
        <v>4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0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1</v>
      </c>
      <c r="CJ159">
        <v>1</v>
      </c>
      <c r="CK159">
        <v>1</v>
      </c>
      <c r="CL159">
        <v>0</v>
      </c>
      <c r="CM159">
        <v>1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1</v>
      </c>
      <c r="CT159">
        <v>4</v>
      </c>
      <c r="CU159">
        <v>3</v>
      </c>
      <c r="CV159">
        <v>3</v>
      </c>
      <c r="CW159">
        <v>5</v>
      </c>
      <c r="CX159">
        <v>4</v>
      </c>
      <c r="CY159">
        <v>4</v>
      </c>
      <c r="CZ159">
        <v>3</v>
      </c>
      <c r="DA159">
        <v>4</v>
      </c>
      <c r="DB159">
        <v>4</v>
      </c>
      <c r="DC159">
        <v>2</v>
      </c>
      <c r="DD159">
        <v>4</v>
      </c>
      <c r="DE159">
        <v>4</v>
      </c>
      <c r="DF159">
        <v>2</v>
      </c>
      <c r="DG159">
        <v>5</v>
      </c>
      <c r="DH159">
        <v>0</v>
      </c>
      <c r="DI159">
        <v>1</v>
      </c>
      <c r="DJ159">
        <v>1</v>
      </c>
      <c r="DK159">
        <v>0</v>
      </c>
      <c r="DL159">
        <v>1</v>
      </c>
      <c r="DM159">
        <v>0</v>
      </c>
    </row>
    <row r="160" spans="1:117" x14ac:dyDescent="0.35">
      <c r="A160" t="s">
        <v>285</v>
      </c>
      <c r="B160">
        <v>38.25419617</v>
      </c>
      <c r="C160">
        <v>-85.75939941</v>
      </c>
      <c r="D160">
        <v>1</v>
      </c>
      <c r="E160">
        <v>4</v>
      </c>
      <c r="F160">
        <v>1</v>
      </c>
      <c r="G160">
        <v>1</v>
      </c>
      <c r="H160">
        <v>0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3</v>
      </c>
      <c r="O160">
        <v>4</v>
      </c>
      <c r="P160">
        <v>3</v>
      </c>
      <c r="Q160">
        <v>3</v>
      </c>
      <c r="R160">
        <v>5</v>
      </c>
      <c r="S160">
        <v>3</v>
      </c>
      <c r="T160">
        <v>4</v>
      </c>
      <c r="U160">
        <v>3</v>
      </c>
      <c r="V160">
        <v>2</v>
      </c>
      <c r="W160">
        <v>4</v>
      </c>
      <c r="X160">
        <v>3</v>
      </c>
      <c r="Y160">
        <v>1</v>
      </c>
      <c r="Z160">
        <v>0</v>
      </c>
      <c r="AA160">
        <v>1</v>
      </c>
      <c r="AB160">
        <v>1</v>
      </c>
      <c r="AC160">
        <v>1</v>
      </c>
      <c r="AD160">
        <v>1</v>
      </c>
      <c r="AE160">
        <v>0</v>
      </c>
      <c r="AF160">
        <v>1</v>
      </c>
      <c r="AG160">
        <v>0</v>
      </c>
      <c r="AH160">
        <v>1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1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1</v>
      </c>
      <c r="BF160">
        <v>2</v>
      </c>
      <c r="BG160">
        <v>2</v>
      </c>
      <c r="BH160">
        <v>2</v>
      </c>
      <c r="BI160">
        <v>4</v>
      </c>
      <c r="BJ160">
        <v>3</v>
      </c>
      <c r="BK160">
        <v>1</v>
      </c>
      <c r="BL160">
        <v>1</v>
      </c>
      <c r="BM160">
        <v>1</v>
      </c>
      <c r="BN160">
        <v>1</v>
      </c>
      <c r="BO160">
        <v>0</v>
      </c>
      <c r="BP160">
        <v>0</v>
      </c>
      <c r="BQ160">
        <v>4</v>
      </c>
      <c r="BR160">
        <v>3</v>
      </c>
      <c r="BS160">
        <v>4</v>
      </c>
      <c r="BT160">
        <v>4</v>
      </c>
      <c r="BU160">
        <v>4</v>
      </c>
      <c r="BV160">
        <v>3</v>
      </c>
      <c r="BW160">
        <v>1</v>
      </c>
      <c r="BX160">
        <v>1</v>
      </c>
      <c r="BY160">
        <v>1</v>
      </c>
      <c r="BZ160">
        <v>0</v>
      </c>
      <c r="CA160">
        <v>0</v>
      </c>
      <c r="CB160">
        <v>1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</v>
      </c>
      <c r="CI160">
        <v>1</v>
      </c>
      <c r="CJ160">
        <v>1</v>
      </c>
      <c r="CK160">
        <v>1</v>
      </c>
      <c r="CL160">
        <v>0</v>
      </c>
      <c r="CM160">
        <v>1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1</v>
      </c>
      <c r="CT160">
        <v>3</v>
      </c>
      <c r="CU160">
        <v>2</v>
      </c>
      <c r="CV160">
        <v>2</v>
      </c>
      <c r="CW160">
        <v>3</v>
      </c>
      <c r="CX160">
        <v>2</v>
      </c>
      <c r="CY160">
        <v>3</v>
      </c>
      <c r="CZ160">
        <v>3</v>
      </c>
      <c r="DA160">
        <v>1</v>
      </c>
      <c r="DB160">
        <v>4</v>
      </c>
      <c r="DC160">
        <v>4</v>
      </c>
      <c r="DD160">
        <v>2</v>
      </c>
      <c r="DE160">
        <v>1</v>
      </c>
      <c r="DF160">
        <v>2</v>
      </c>
      <c r="DG160">
        <v>1</v>
      </c>
      <c r="DH160">
        <v>0</v>
      </c>
      <c r="DI160">
        <v>0</v>
      </c>
      <c r="DJ160">
        <v>1</v>
      </c>
      <c r="DK160">
        <v>1</v>
      </c>
      <c r="DL160">
        <v>1</v>
      </c>
      <c r="DM160">
        <v>0</v>
      </c>
    </row>
    <row r="161" spans="1:117" x14ac:dyDescent="0.35">
      <c r="A161" t="s">
        <v>286</v>
      </c>
      <c r="B161">
        <v>33.465194699999998</v>
      </c>
      <c r="C161">
        <v>-112.0496979</v>
      </c>
      <c r="D161">
        <v>1</v>
      </c>
      <c r="E161">
        <v>5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5</v>
      </c>
      <c r="O161">
        <v>5</v>
      </c>
      <c r="P161">
        <v>5</v>
      </c>
      <c r="Q161">
        <v>5</v>
      </c>
      <c r="R161">
        <v>5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5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0</v>
      </c>
      <c r="AJ161">
        <v>1</v>
      </c>
      <c r="AK161">
        <v>0</v>
      </c>
      <c r="AL161">
        <v>1</v>
      </c>
      <c r="AM161">
        <v>0</v>
      </c>
      <c r="AN161">
        <v>1</v>
      </c>
      <c r="AO161">
        <v>0</v>
      </c>
      <c r="AP161">
        <v>1</v>
      </c>
      <c r="AQ161">
        <v>1</v>
      </c>
      <c r="AR161">
        <v>1</v>
      </c>
      <c r="AS161">
        <v>1</v>
      </c>
      <c r="AT161">
        <v>0</v>
      </c>
      <c r="AU161">
        <v>1</v>
      </c>
      <c r="AV161">
        <v>1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2</v>
      </c>
      <c r="BC161">
        <v>4</v>
      </c>
      <c r="BD161">
        <v>2</v>
      </c>
      <c r="BE161">
        <v>1</v>
      </c>
      <c r="BF161">
        <v>1</v>
      </c>
      <c r="BG161">
        <v>2</v>
      </c>
      <c r="BH161">
        <v>5</v>
      </c>
      <c r="BI161">
        <v>2</v>
      </c>
      <c r="BJ161">
        <v>1</v>
      </c>
      <c r="BK161">
        <v>0</v>
      </c>
      <c r="BL161">
        <v>1</v>
      </c>
      <c r="BM161">
        <v>1</v>
      </c>
      <c r="BN161">
        <v>1</v>
      </c>
      <c r="BO161">
        <v>1</v>
      </c>
      <c r="BP161">
        <v>0</v>
      </c>
      <c r="BQ161">
        <v>1</v>
      </c>
      <c r="BR161">
        <v>4</v>
      </c>
      <c r="BS161">
        <v>5</v>
      </c>
      <c r="BT161">
        <v>3</v>
      </c>
      <c r="BU161">
        <v>5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0</v>
      </c>
      <c r="CB161">
        <v>0</v>
      </c>
      <c r="CC161">
        <v>1</v>
      </c>
      <c r="CD161">
        <v>0</v>
      </c>
      <c r="CE161">
        <v>1</v>
      </c>
      <c r="CF161">
        <v>0</v>
      </c>
      <c r="CG161">
        <v>0</v>
      </c>
      <c r="CH161">
        <v>1</v>
      </c>
      <c r="CI161">
        <v>1</v>
      </c>
      <c r="CJ161">
        <v>1</v>
      </c>
      <c r="CK161">
        <v>1</v>
      </c>
      <c r="CL161">
        <v>0</v>
      </c>
      <c r="CM161">
        <v>1</v>
      </c>
      <c r="CN161">
        <v>1</v>
      </c>
      <c r="CO161">
        <v>0</v>
      </c>
      <c r="CP161">
        <v>1</v>
      </c>
      <c r="CQ161">
        <v>0</v>
      </c>
      <c r="CR161">
        <v>0</v>
      </c>
      <c r="CS161">
        <v>1</v>
      </c>
      <c r="CT161">
        <v>1</v>
      </c>
      <c r="CU161">
        <v>2</v>
      </c>
      <c r="CV161">
        <v>1</v>
      </c>
      <c r="CW161">
        <v>3</v>
      </c>
      <c r="CX161">
        <v>2</v>
      </c>
      <c r="CY161">
        <v>1</v>
      </c>
      <c r="CZ161">
        <v>2</v>
      </c>
      <c r="DA161">
        <v>1</v>
      </c>
      <c r="DB161">
        <v>2</v>
      </c>
      <c r="DC161">
        <v>2</v>
      </c>
      <c r="DD161">
        <v>3</v>
      </c>
      <c r="DE161">
        <v>3</v>
      </c>
      <c r="DF161">
        <v>1</v>
      </c>
      <c r="DG161">
        <v>1</v>
      </c>
      <c r="DH161">
        <v>0</v>
      </c>
      <c r="DI161">
        <v>0</v>
      </c>
      <c r="DJ161">
        <v>1</v>
      </c>
      <c r="DK161">
        <v>1</v>
      </c>
      <c r="DL161">
        <v>1</v>
      </c>
      <c r="DM161">
        <v>0</v>
      </c>
    </row>
    <row r="162" spans="1:117" x14ac:dyDescent="0.35">
      <c r="A162" t="s">
        <v>287</v>
      </c>
      <c r="B162">
        <v>42.4414978</v>
      </c>
      <c r="C162">
        <v>-93.825798030000001</v>
      </c>
      <c r="D162">
        <v>1</v>
      </c>
      <c r="E162">
        <v>6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3</v>
      </c>
      <c r="S162">
        <v>1</v>
      </c>
      <c r="T162">
        <v>1</v>
      </c>
      <c r="U162">
        <v>3</v>
      </c>
      <c r="V162">
        <v>1</v>
      </c>
      <c r="W162">
        <v>3</v>
      </c>
      <c r="X162">
        <v>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5</v>
      </c>
      <c r="AZ162">
        <v>4</v>
      </c>
      <c r="BA162">
        <v>4</v>
      </c>
      <c r="BB162">
        <v>3</v>
      </c>
      <c r="BC162">
        <v>4</v>
      </c>
      <c r="BD162">
        <v>3</v>
      </c>
      <c r="BE162">
        <v>4</v>
      </c>
      <c r="BF162">
        <v>5</v>
      </c>
      <c r="BH162">
        <v>5</v>
      </c>
      <c r="BI162">
        <v>5</v>
      </c>
      <c r="BJ162">
        <v>5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4</v>
      </c>
      <c r="BR162">
        <v>3</v>
      </c>
      <c r="BS162">
        <v>2</v>
      </c>
      <c r="BT162">
        <v>4</v>
      </c>
      <c r="BU162">
        <v>3</v>
      </c>
      <c r="BV162">
        <v>3</v>
      </c>
      <c r="BW162">
        <v>1</v>
      </c>
      <c r="BX162">
        <v>1</v>
      </c>
      <c r="BY162">
        <v>1</v>
      </c>
      <c r="BZ162">
        <v>1</v>
      </c>
      <c r="CA162">
        <v>0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1</v>
      </c>
      <c r="CI162">
        <v>0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1</v>
      </c>
      <c r="CT162">
        <v>4</v>
      </c>
      <c r="CU162">
        <v>2</v>
      </c>
      <c r="CV162">
        <v>1</v>
      </c>
      <c r="CW162">
        <v>4</v>
      </c>
      <c r="CX162">
        <v>2</v>
      </c>
      <c r="CY162">
        <v>2</v>
      </c>
      <c r="CZ162">
        <v>3</v>
      </c>
      <c r="DA162">
        <v>5</v>
      </c>
      <c r="DB162">
        <v>5</v>
      </c>
      <c r="DC162">
        <v>5</v>
      </c>
      <c r="DD162">
        <v>5</v>
      </c>
      <c r="DE162">
        <v>3</v>
      </c>
      <c r="DF162">
        <v>2</v>
      </c>
      <c r="DG162">
        <v>4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1</v>
      </c>
    </row>
    <row r="163" spans="1:117" x14ac:dyDescent="0.35">
      <c r="A163" t="s">
        <v>288</v>
      </c>
      <c r="B163">
        <v>44.961700440000001</v>
      </c>
      <c r="C163">
        <v>-91.44029999</v>
      </c>
      <c r="D163">
        <v>1</v>
      </c>
      <c r="E163">
        <v>4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3</v>
      </c>
      <c r="O163">
        <v>4</v>
      </c>
      <c r="P163">
        <v>3</v>
      </c>
      <c r="Q163">
        <v>5</v>
      </c>
      <c r="R163">
        <v>5</v>
      </c>
      <c r="S163">
        <v>4</v>
      </c>
      <c r="T163">
        <v>2</v>
      </c>
      <c r="U163">
        <v>3</v>
      </c>
      <c r="V163">
        <v>2</v>
      </c>
      <c r="W163">
        <v>4</v>
      </c>
      <c r="X163">
        <v>3</v>
      </c>
      <c r="Y163">
        <v>1</v>
      </c>
      <c r="Z163">
        <v>0</v>
      </c>
      <c r="AA163">
        <v>0</v>
      </c>
      <c r="AB163">
        <v>1</v>
      </c>
      <c r="AC163">
        <v>0</v>
      </c>
      <c r="AD163">
        <v>1</v>
      </c>
      <c r="AE163">
        <v>1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1</v>
      </c>
      <c r="AY163">
        <v>2</v>
      </c>
      <c r="AZ163">
        <v>2</v>
      </c>
      <c r="BA163">
        <v>3</v>
      </c>
      <c r="BB163">
        <v>4</v>
      </c>
      <c r="BC163">
        <v>5</v>
      </c>
      <c r="BD163">
        <v>4</v>
      </c>
      <c r="BE163">
        <v>3</v>
      </c>
      <c r="BF163">
        <v>4</v>
      </c>
      <c r="BG163">
        <v>4</v>
      </c>
      <c r="BH163">
        <v>5</v>
      </c>
      <c r="BI163">
        <v>4</v>
      </c>
      <c r="BJ163">
        <v>3</v>
      </c>
      <c r="BK163">
        <v>1</v>
      </c>
      <c r="BL163">
        <v>1</v>
      </c>
      <c r="BM163">
        <v>1</v>
      </c>
      <c r="BN163">
        <v>0</v>
      </c>
      <c r="BO163">
        <v>1</v>
      </c>
      <c r="BP163">
        <v>0</v>
      </c>
      <c r="BQ163">
        <v>2</v>
      </c>
      <c r="BR163">
        <v>4</v>
      </c>
      <c r="BS163">
        <v>4</v>
      </c>
      <c r="BT163">
        <v>2</v>
      </c>
      <c r="BU163">
        <v>3</v>
      </c>
      <c r="BV163">
        <v>2</v>
      </c>
      <c r="BW163">
        <v>1</v>
      </c>
      <c r="BX163">
        <v>1</v>
      </c>
      <c r="BY163">
        <v>1</v>
      </c>
      <c r="BZ163">
        <v>1</v>
      </c>
      <c r="CA163">
        <v>0</v>
      </c>
      <c r="CB163">
        <v>1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1</v>
      </c>
      <c r="CI163">
        <v>1</v>
      </c>
      <c r="CJ163">
        <v>1</v>
      </c>
      <c r="CK163">
        <v>1</v>
      </c>
      <c r="CL163">
        <v>0</v>
      </c>
      <c r="CM163">
        <v>1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1</v>
      </c>
      <c r="CT163">
        <v>2</v>
      </c>
      <c r="CU163">
        <v>4</v>
      </c>
      <c r="CV163">
        <v>3</v>
      </c>
      <c r="CW163">
        <v>5</v>
      </c>
      <c r="CX163">
        <v>4</v>
      </c>
      <c r="CY163">
        <v>2</v>
      </c>
      <c r="CZ163">
        <v>4</v>
      </c>
      <c r="DA163">
        <v>5</v>
      </c>
      <c r="DB163">
        <v>5</v>
      </c>
      <c r="DC163">
        <v>5</v>
      </c>
      <c r="DD163">
        <v>5</v>
      </c>
      <c r="DE163">
        <v>4</v>
      </c>
      <c r="DF163">
        <v>1</v>
      </c>
      <c r="DG163">
        <v>5</v>
      </c>
      <c r="DH163">
        <v>0</v>
      </c>
      <c r="DI163">
        <v>1</v>
      </c>
      <c r="DJ163">
        <v>1</v>
      </c>
      <c r="DK163">
        <v>1</v>
      </c>
      <c r="DL163">
        <v>1</v>
      </c>
      <c r="DM163">
        <v>1</v>
      </c>
    </row>
    <row r="164" spans="1:117" x14ac:dyDescent="0.35">
      <c r="A164" t="s">
        <v>290</v>
      </c>
      <c r="B164">
        <v>33.784393309999999</v>
      </c>
      <c r="C164">
        <v>-84.213500980000006</v>
      </c>
      <c r="D164">
        <v>1</v>
      </c>
      <c r="E164">
        <v>4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2</v>
      </c>
      <c r="O164">
        <v>2</v>
      </c>
      <c r="P164">
        <v>2</v>
      </c>
      <c r="Q164">
        <v>2</v>
      </c>
      <c r="R164">
        <v>5</v>
      </c>
      <c r="S164">
        <v>5</v>
      </c>
      <c r="T164">
        <v>5</v>
      </c>
      <c r="U164">
        <v>4</v>
      </c>
      <c r="V164">
        <v>2</v>
      </c>
      <c r="W164">
        <v>5</v>
      </c>
      <c r="X164">
        <v>1</v>
      </c>
      <c r="Y164">
        <v>1</v>
      </c>
      <c r="Z164">
        <v>0</v>
      </c>
      <c r="AA164">
        <v>1</v>
      </c>
      <c r="AB164">
        <v>0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1</v>
      </c>
      <c r="AX164">
        <v>0</v>
      </c>
      <c r="AY164">
        <v>1</v>
      </c>
      <c r="AZ164">
        <v>3</v>
      </c>
      <c r="BA164">
        <v>4</v>
      </c>
      <c r="BB164">
        <v>2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1</v>
      </c>
      <c r="BL164">
        <v>1</v>
      </c>
      <c r="BM164">
        <v>1</v>
      </c>
      <c r="BN164">
        <v>1</v>
      </c>
      <c r="BO164">
        <v>0</v>
      </c>
      <c r="BP164">
        <v>0</v>
      </c>
      <c r="BQ164">
        <v>2</v>
      </c>
      <c r="BR164">
        <v>4</v>
      </c>
      <c r="BS164">
        <v>4</v>
      </c>
      <c r="BT164">
        <v>4</v>
      </c>
      <c r="BU164">
        <v>3</v>
      </c>
      <c r="BV164">
        <v>4</v>
      </c>
      <c r="BW164">
        <v>1</v>
      </c>
      <c r="BX164">
        <v>1</v>
      </c>
      <c r="BY164">
        <v>1</v>
      </c>
      <c r="BZ164">
        <v>1</v>
      </c>
      <c r="CA164">
        <v>0</v>
      </c>
      <c r="CB164">
        <v>0</v>
      </c>
      <c r="CC164">
        <v>1</v>
      </c>
      <c r="CD164">
        <v>0</v>
      </c>
      <c r="CE164">
        <v>0</v>
      </c>
      <c r="CF164">
        <v>0</v>
      </c>
      <c r="CG164">
        <v>0</v>
      </c>
      <c r="CH164">
        <v>1</v>
      </c>
      <c r="CI164">
        <v>1</v>
      </c>
      <c r="CJ164">
        <v>1</v>
      </c>
      <c r="CK164">
        <v>1</v>
      </c>
      <c r="CL164">
        <v>0</v>
      </c>
      <c r="CM164">
        <v>1</v>
      </c>
      <c r="CN164">
        <v>1</v>
      </c>
      <c r="CO164">
        <v>1</v>
      </c>
      <c r="CP164">
        <v>0</v>
      </c>
      <c r="CQ164">
        <v>0</v>
      </c>
      <c r="CR164">
        <v>0</v>
      </c>
      <c r="CS164">
        <v>1</v>
      </c>
      <c r="CT164">
        <v>3</v>
      </c>
      <c r="CU164">
        <v>1</v>
      </c>
      <c r="CV164">
        <v>4</v>
      </c>
      <c r="CW164">
        <v>5</v>
      </c>
      <c r="CX164">
        <v>3</v>
      </c>
      <c r="CY164">
        <v>1</v>
      </c>
      <c r="CZ164">
        <v>1</v>
      </c>
      <c r="DA164">
        <v>3</v>
      </c>
      <c r="DB164">
        <v>3</v>
      </c>
      <c r="DC164">
        <v>4</v>
      </c>
      <c r="DD164">
        <v>3</v>
      </c>
      <c r="DE164">
        <v>3</v>
      </c>
      <c r="DF164">
        <v>3</v>
      </c>
      <c r="DG164">
        <v>3</v>
      </c>
      <c r="DH164">
        <v>0</v>
      </c>
      <c r="DI164">
        <v>0</v>
      </c>
      <c r="DJ164">
        <v>1</v>
      </c>
      <c r="DK164">
        <v>0</v>
      </c>
      <c r="DL164">
        <v>0</v>
      </c>
      <c r="DM164">
        <v>0</v>
      </c>
    </row>
    <row r="165" spans="1:117" x14ac:dyDescent="0.35">
      <c r="A165" t="s">
        <v>291</v>
      </c>
      <c r="B165">
        <v>29.165405270000001</v>
      </c>
      <c r="C165">
        <v>-82.096702579999999</v>
      </c>
      <c r="D165">
        <v>1</v>
      </c>
      <c r="E165">
        <v>3</v>
      </c>
      <c r="F165">
        <v>1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4</v>
      </c>
      <c r="O165">
        <v>3</v>
      </c>
      <c r="P165">
        <v>3</v>
      </c>
      <c r="Q165">
        <v>4</v>
      </c>
      <c r="R165">
        <v>3</v>
      </c>
      <c r="S165">
        <v>4</v>
      </c>
      <c r="T165">
        <v>4</v>
      </c>
      <c r="U165">
        <v>5</v>
      </c>
      <c r="V165">
        <v>4</v>
      </c>
      <c r="W165">
        <v>4</v>
      </c>
      <c r="X165">
        <v>3</v>
      </c>
      <c r="Y165">
        <v>1</v>
      </c>
      <c r="Z165">
        <v>1</v>
      </c>
      <c r="AA165">
        <v>1</v>
      </c>
      <c r="AB165">
        <v>0</v>
      </c>
      <c r="AC165">
        <v>0</v>
      </c>
      <c r="AD165">
        <v>1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1</v>
      </c>
      <c r="AM165">
        <v>0</v>
      </c>
      <c r="AN165">
        <v>0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1</v>
      </c>
      <c r="AW165">
        <v>0</v>
      </c>
      <c r="AX165">
        <v>0</v>
      </c>
      <c r="AY165">
        <v>2</v>
      </c>
      <c r="AZ165">
        <v>2</v>
      </c>
      <c r="BA165">
        <v>3</v>
      </c>
      <c r="BB165">
        <v>2</v>
      </c>
      <c r="BC165">
        <v>2</v>
      </c>
      <c r="BD165">
        <v>3</v>
      </c>
      <c r="BE165">
        <v>1</v>
      </c>
      <c r="BF165">
        <v>2</v>
      </c>
      <c r="BG165">
        <v>3</v>
      </c>
      <c r="BH165">
        <v>3</v>
      </c>
      <c r="BI165">
        <v>2</v>
      </c>
      <c r="BJ165">
        <v>3</v>
      </c>
      <c r="BK165">
        <v>0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2</v>
      </c>
      <c r="BR165">
        <v>5</v>
      </c>
      <c r="BS165">
        <v>4</v>
      </c>
      <c r="BT165">
        <v>3</v>
      </c>
      <c r="BU165">
        <v>4</v>
      </c>
      <c r="BV165">
        <v>5</v>
      </c>
      <c r="BW165">
        <v>1</v>
      </c>
      <c r="BX165">
        <v>1</v>
      </c>
      <c r="BY165">
        <v>1</v>
      </c>
      <c r="BZ165">
        <v>1</v>
      </c>
      <c r="CA165">
        <v>0</v>
      </c>
      <c r="CB165">
        <v>1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1</v>
      </c>
      <c r="CI165">
        <v>0</v>
      </c>
      <c r="CJ165">
        <v>1</v>
      </c>
      <c r="CK165">
        <v>0</v>
      </c>
      <c r="CL165">
        <v>0</v>
      </c>
      <c r="CM165">
        <v>0</v>
      </c>
      <c r="CN165">
        <v>1</v>
      </c>
      <c r="CO165">
        <v>1</v>
      </c>
      <c r="CP165">
        <v>0</v>
      </c>
      <c r="CQ165">
        <v>0</v>
      </c>
      <c r="CR165">
        <v>0</v>
      </c>
      <c r="CS165">
        <v>1</v>
      </c>
      <c r="CT165">
        <v>2</v>
      </c>
      <c r="CU165">
        <v>4</v>
      </c>
      <c r="CV165">
        <v>3</v>
      </c>
      <c r="CW165">
        <v>4</v>
      </c>
      <c r="CX165">
        <v>5</v>
      </c>
      <c r="CY165">
        <v>3</v>
      </c>
      <c r="CZ165">
        <v>3</v>
      </c>
      <c r="DA165">
        <v>4</v>
      </c>
      <c r="DB165">
        <v>2</v>
      </c>
      <c r="DC165">
        <v>3</v>
      </c>
      <c r="DD165">
        <v>4</v>
      </c>
      <c r="DE165">
        <v>3</v>
      </c>
      <c r="DF165">
        <v>2</v>
      </c>
      <c r="DG165">
        <v>1</v>
      </c>
      <c r="DH165">
        <v>0</v>
      </c>
      <c r="DI165">
        <v>0</v>
      </c>
      <c r="DJ165">
        <v>0</v>
      </c>
      <c r="DK165">
        <v>1</v>
      </c>
      <c r="DL165">
        <v>0</v>
      </c>
      <c r="DM165">
        <v>0</v>
      </c>
    </row>
    <row r="166" spans="1:117" x14ac:dyDescent="0.35">
      <c r="A166" t="s">
        <v>292</v>
      </c>
      <c r="B166">
        <v>31.8993988</v>
      </c>
      <c r="C166">
        <v>-102.34100340000001</v>
      </c>
      <c r="D166">
        <v>1</v>
      </c>
      <c r="E166">
        <v>4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4</v>
      </c>
      <c r="O166">
        <v>3</v>
      </c>
      <c r="P166">
        <v>4</v>
      </c>
      <c r="Q166">
        <v>4</v>
      </c>
      <c r="R166">
        <v>4</v>
      </c>
      <c r="S166">
        <v>4</v>
      </c>
      <c r="T166">
        <v>4</v>
      </c>
      <c r="U166">
        <v>4</v>
      </c>
      <c r="V166">
        <v>3</v>
      </c>
      <c r="W166">
        <v>3</v>
      </c>
      <c r="X166">
        <v>5</v>
      </c>
      <c r="Y166">
        <v>1</v>
      </c>
      <c r="Z166">
        <v>1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1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1</v>
      </c>
      <c r="AZ166">
        <v>1</v>
      </c>
      <c r="BA166">
        <v>1</v>
      </c>
      <c r="BB166">
        <v>3</v>
      </c>
      <c r="BC166">
        <v>2</v>
      </c>
      <c r="BD166">
        <v>2</v>
      </c>
      <c r="BE166">
        <v>2</v>
      </c>
      <c r="BF166">
        <v>1</v>
      </c>
      <c r="BG166">
        <v>2</v>
      </c>
      <c r="BH166">
        <v>3</v>
      </c>
      <c r="BI166">
        <v>2</v>
      </c>
      <c r="BJ166">
        <v>2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0</v>
      </c>
      <c r="BQ166">
        <v>4</v>
      </c>
      <c r="BR166">
        <v>4</v>
      </c>
      <c r="BS166">
        <v>4</v>
      </c>
      <c r="BT166">
        <v>4</v>
      </c>
      <c r="BU166">
        <v>4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0</v>
      </c>
      <c r="CB166">
        <v>1</v>
      </c>
      <c r="CC166">
        <v>1</v>
      </c>
      <c r="CD166">
        <v>0</v>
      </c>
      <c r="CE166">
        <v>0</v>
      </c>
      <c r="CF166">
        <v>1</v>
      </c>
      <c r="CG166">
        <v>0</v>
      </c>
      <c r="CH166">
        <v>1</v>
      </c>
      <c r="CI166">
        <v>1</v>
      </c>
      <c r="CJ166">
        <v>1</v>
      </c>
      <c r="CK166">
        <v>1</v>
      </c>
      <c r="CL166">
        <v>0</v>
      </c>
      <c r="CM166">
        <v>1</v>
      </c>
      <c r="CN166">
        <v>1</v>
      </c>
      <c r="CO166">
        <v>0</v>
      </c>
      <c r="CP166">
        <v>0</v>
      </c>
      <c r="CQ166">
        <v>0</v>
      </c>
      <c r="CR166">
        <v>0</v>
      </c>
      <c r="CS166">
        <v>1</v>
      </c>
      <c r="CT166">
        <v>2</v>
      </c>
      <c r="CU166">
        <v>2</v>
      </c>
      <c r="CV166">
        <v>2</v>
      </c>
      <c r="CW166">
        <v>2</v>
      </c>
      <c r="CX166">
        <v>2</v>
      </c>
      <c r="CY166">
        <v>1</v>
      </c>
      <c r="CZ166">
        <v>2</v>
      </c>
      <c r="DA166">
        <v>1</v>
      </c>
      <c r="DB166">
        <v>1</v>
      </c>
      <c r="DC166">
        <v>1</v>
      </c>
      <c r="DD166">
        <v>1</v>
      </c>
      <c r="DE166">
        <v>2</v>
      </c>
      <c r="DF166">
        <v>1</v>
      </c>
      <c r="DG166">
        <v>1</v>
      </c>
      <c r="DH166">
        <v>0</v>
      </c>
      <c r="DI166">
        <v>0</v>
      </c>
      <c r="DJ166">
        <v>1</v>
      </c>
      <c r="DK166">
        <v>1</v>
      </c>
      <c r="DL166">
        <v>1</v>
      </c>
      <c r="DM166">
        <v>1</v>
      </c>
    </row>
    <row r="167" spans="1:117" x14ac:dyDescent="0.35">
      <c r="A167" t="s">
        <v>293</v>
      </c>
      <c r="B167">
        <v>32.393798830000001</v>
      </c>
      <c r="C167">
        <v>-92.232902530000004</v>
      </c>
      <c r="D167">
        <v>1</v>
      </c>
      <c r="E167">
        <v>5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4</v>
      </c>
      <c r="O167">
        <v>4</v>
      </c>
      <c r="P167">
        <v>5</v>
      </c>
      <c r="Q167">
        <v>5</v>
      </c>
      <c r="R167">
        <v>5</v>
      </c>
      <c r="S167">
        <v>2</v>
      </c>
      <c r="T167">
        <v>4</v>
      </c>
      <c r="U167">
        <v>5</v>
      </c>
      <c r="V167">
        <v>3</v>
      </c>
      <c r="W167">
        <v>5</v>
      </c>
      <c r="X167">
        <v>5</v>
      </c>
      <c r="Y167">
        <v>1</v>
      </c>
      <c r="Z167">
        <v>1</v>
      </c>
      <c r="AA167">
        <v>1</v>
      </c>
      <c r="AB167">
        <v>1</v>
      </c>
      <c r="AC167">
        <v>0</v>
      </c>
      <c r="AD167">
        <v>1</v>
      </c>
      <c r="AE167">
        <v>0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0</v>
      </c>
      <c r="AO167">
        <v>0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0</v>
      </c>
      <c r="AX167">
        <v>0</v>
      </c>
      <c r="AY167">
        <v>1</v>
      </c>
      <c r="AZ167">
        <v>2</v>
      </c>
      <c r="BA167">
        <v>1</v>
      </c>
      <c r="BB167">
        <v>1</v>
      </c>
      <c r="BC167">
        <v>2</v>
      </c>
      <c r="BD167">
        <v>2</v>
      </c>
      <c r="BE167">
        <v>3</v>
      </c>
      <c r="BF167">
        <v>2</v>
      </c>
      <c r="BG167">
        <v>2</v>
      </c>
      <c r="BH167">
        <v>1</v>
      </c>
      <c r="BI167">
        <v>2</v>
      </c>
      <c r="BJ167">
        <v>1</v>
      </c>
      <c r="BK167">
        <v>0</v>
      </c>
      <c r="BL167">
        <v>0</v>
      </c>
      <c r="BM167">
        <v>1</v>
      </c>
      <c r="BN167">
        <v>1</v>
      </c>
      <c r="BO167">
        <v>1</v>
      </c>
      <c r="BP167">
        <v>0</v>
      </c>
      <c r="BQ167">
        <v>5</v>
      </c>
      <c r="BR167">
        <v>5</v>
      </c>
      <c r="BS167">
        <v>5</v>
      </c>
      <c r="BT167">
        <v>4</v>
      </c>
      <c r="BU167">
        <v>5</v>
      </c>
      <c r="BV167">
        <v>4</v>
      </c>
      <c r="BW167">
        <v>1</v>
      </c>
      <c r="BX167">
        <v>1</v>
      </c>
      <c r="BY167">
        <v>1</v>
      </c>
      <c r="BZ167">
        <v>1</v>
      </c>
      <c r="CA167">
        <v>0</v>
      </c>
      <c r="CB167">
        <v>1</v>
      </c>
      <c r="CC167">
        <v>1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1</v>
      </c>
      <c r="CJ167">
        <v>1</v>
      </c>
      <c r="CK167">
        <v>1</v>
      </c>
      <c r="CL167">
        <v>0</v>
      </c>
      <c r="CM167">
        <v>1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1</v>
      </c>
      <c r="CT167">
        <v>2</v>
      </c>
      <c r="CU167">
        <v>2</v>
      </c>
      <c r="CV167">
        <v>1</v>
      </c>
      <c r="CW167">
        <v>2</v>
      </c>
      <c r="CX167">
        <v>3</v>
      </c>
      <c r="CY167">
        <v>1</v>
      </c>
      <c r="CZ167">
        <v>2</v>
      </c>
      <c r="DA167">
        <v>2</v>
      </c>
      <c r="DB167">
        <v>2</v>
      </c>
      <c r="DC167">
        <v>2</v>
      </c>
      <c r="DD167">
        <v>3</v>
      </c>
      <c r="DE167">
        <v>2</v>
      </c>
      <c r="DF167">
        <v>1</v>
      </c>
      <c r="DG167">
        <v>2</v>
      </c>
      <c r="DH167">
        <v>0</v>
      </c>
      <c r="DI167">
        <v>0</v>
      </c>
      <c r="DJ167">
        <v>1</v>
      </c>
      <c r="DK167">
        <v>1</v>
      </c>
      <c r="DL167">
        <v>1</v>
      </c>
      <c r="DM167">
        <v>0</v>
      </c>
    </row>
    <row r="168" spans="1:117" x14ac:dyDescent="0.35">
      <c r="A168" t="s">
        <v>294</v>
      </c>
      <c r="B168">
        <v>32.778701779999999</v>
      </c>
      <c r="C168">
        <v>-96.821701050000001</v>
      </c>
      <c r="D168">
        <v>1</v>
      </c>
      <c r="E168">
        <v>5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5</v>
      </c>
      <c r="O168">
        <v>3</v>
      </c>
      <c r="P168">
        <v>5</v>
      </c>
      <c r="Q168">
        <v>5</v>
      </c>
      <c r="R168">
        <v>3</v>
      </c>
      <c r="S168">
        <v>2</v>
      </c>
      <c r="T168">
        <v>2</v>
      </c>
      <c r="U168">
        <v>2</v>
      </c>
      <c r="V168">
        <v>2</v>
      </c>
      <c r="W168">
        <v>4</v>
      </c>
      <c r="X168">
        <v>2</v>
      </c>
      <c r="Y168">
        <v>1</v>
      </c>
      <c r="Z168">
        <v>1</v>
      </c>
      <c r="AA168">
        <v>1</v>
      </c>
      <c r="AB168">
        <v>0</v>
      </c>
      <c r="AC168">
        <v>1</v>
      </c>
      <c r="AD168">
        <v>1</v>
      </c>
      <c r="AE168">
        <v>0</v>
      </c>
      <c r="AF168">
        <v>1</v>
      </c>
      <c r="AG168">
        <v>0</v>
      </c>
      <c r="AH168">
        <v>1</v>
      </c>
      <c r="AI168">
        <v>1</v>
      </c>
      <c r="AJ168">
        <v>0</v>
      </c>
      <c r="AK168">
        <v>0</v>
      </c>
      <c r="AL168">
        <v>1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0</v>
      </c>
      <c r="AX168">
        <v>0</v>
      </c>
      <c r="AY168">
        <v>2</v>
      </c>
      <c r="AZ168">
        <v>2</v>
      </c>
      <c r="BA168">
        <v>2</v>
      </c>
      <c r="BB168">
        <v>2</v>
      </c>
      <c r="BC168">
        <v>2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1</v>
      </c>
      <c r="BK168">
        <v>0</v>
      </c>
      <c r="BL168">
        <v>1</v>
      </c>
      <c r="BM168">
        <v>1</v>
      </c>
      <c r="BN168">
        <v>0</v>
      </c>
      <c r="BO168">
        <v>1</v>
      </c>
      <c r="BP168">
        <v>0</v>
      </c>
      <c r="BQ168">
        <v>3</v>
      </c>
      <c r="BR168">
        <v>3</v>
      </c>
      <c r="BS168">
        <v>3</v>
      </c>
      <c r="BT168">
        <v>5</v>
      </c>
      <c r="BU168">
        <v>3</v>
      </c>
      <c r="BV168">
        <v>3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0</v>
      </c>
      <c r="CC168">
        <v>1</v>
      </c>
      <c r="CD168">
        <v>0</v>
      </c>
      <c r="CE168">
        <v>0</v>
      </c>
      <c r="CF168">
        <v>0</v>
      </c>
      <c r="CG168">
        <v>0</v>
      </c>
      <c r="CH168">
        <v>1</v>
      </c>
      <c r="CI168">
        <v>0</v>
      </c>
      <c r="CJ168">
        <v>1</v>
      </c>
      <c r="CK168">
        <v>0</v>
      </c>
      <c r="CL168">
        <v>1</v>
      </c>
      <c r="CM168">
        <v>0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1</v>
      </c>
      <c r="CT168">
        <v>3</v>
      </c>
      <c r="CU168">
        <v>3</v>
      </c>
      <c r="CV168">
        <v>4</v>
      </c>
      <c r="CW168">
        <v>5</v>
      </c>
      <c r="CX168">
        <v>2</v>
      </c>
      <c r="CY168">
        <v>2</v>
      </c>
      <c r="CZ168">
        <v>4</v>
      </c>
      <c r="DA168">
        <v>4</v>
      </c>
      <c r="DB168">
        <v>4</v>
      </c>
      <c r="DC168">
        <v>4</v>
      </c>
      <c r="DD168">
        <v>5</v>
      </c>
      <c r="DE168">
        <v>5</v>
      </c>
      <c r="DF168">
        <v>2</v>
      </c>
      <c r="DG168">
        <v>2</v>
      </c>
      <c r="DH168">
        <v>0</v>
      </c>
      <c r="DI168">
        <v>0</v>
      </c>
      <c r="DJ168">
        <v>0</v>
      </c>
      <c r="DK168">
        <v>0</v>
      </c>
      <c r="DL168">
        <v>1</v>
      </c>
      <c r="DM168">
        <v>0</v>
      </c>
    </row>
    <row r="169" spans="1:117" x14ac:dyDescent="0.35">
      <c r="A169" t="s">
        <v>295</v>
      </c>
      <c r="B169">
        <v>36.812393190000002</v>
      </c>
      <c r="C169">
        <v>-76.237602229999993</v>
      </c>
      <c r="D169">
        <v>1</v>
      </c>
      <c r="E169">
        <v>4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1</v>
      </c>
      <c r="AV169">
        <v>1</v>
      </c>
      <c r="AW169">
        <v>0</v>
      </c>
      <c r="AX169">
        <v>0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0</v>
      </c>
      <c r="BO169">
        <v>0</v>
      </c>
      <c r="BP169">
        <v>0</v>
      </c>
      <c r="BQ169">
        <v>5</v>
      </c>
      <c r="BR169">
        <v>5</v>
      </c>
      <c r="BS169">
        <v>5</v>
      </c>
      <c r="BT169">
        <v>5</v>
      </c>
      <c r="BU169">
        <v>5</v>
      </c>
      <c r="BV169">
        <v>5</v>
      </c>
      <c r="BW169">
        <v>1</v>
      </c>
      <c r="BX169">
        <v>1</v>
      </c>
      <c r="BY169">
        <v>1</v>
      </c>
      <c r="BZ169">
        <v>1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1</v>
      </c>
      <c r="CI169">
        <v>1</v>
      </c>
      <c r="CJ169">
        <v>1</v>
      </c>
      <c r="CK169">
        <v>1</v>
      </c>
      <c r="CL169">
        <v>0</v>
      </c>
      <c r="CM169">
        <v>1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1</v>
      </c>
    </row>
    <row r="170" spans="1:117" x14ac:dyDescent="0.35">
      <c r="A170" t="s">
        <v>296</v>
      </c>
      <c r="B170">
        <v>38.645004270000001</v>
      </c>
      <c r="C170">
        <v>-121.4403992</v>
      </c>
      <c r="D170">
        <v>1</v>
      </c>
      <c r="E170">
        <v>3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3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3</v>
      </c>
      <c r="U170">
        <v>3</v>
      </c>
      <c r="V170">
        <v>3</v>
      </c>
      <c r="W170">
        <v>4</v>
      </c>
      <c r="X170">
        <v>3</v>
      </c>
      <c r="Y170">
        <v>1</v>
      </c>
      <c r="Z170">
        <v>0</v>
      </c>
      <c r="AA170">
        <v>1</v>
      </c>
      <c r="AB170">
        <v>1</v>
      </c>
      <c r="AC170">
        <v>1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4</v>
      </c>
      <c r="AZ170">
        <v>4</v>
      </c>
      <c r="BA170">
        <v>4</v>
      </c>
      <c r="BB170">
        <v>4</v>
      </c>
      <c r="BC170">
        <v>4</v>
      </c>
      <c r="BD170">
        <v>4</v>
      </c>
      <c r="BE170">
        <v>4</v>
      </c>
      <c r="BF170">
        <v>3</v>
      </c>
      <c r="BG170">
        <v>4</v>
      </c>
      <c r="BH170">
        <v>4</v>
      </c>
      <c r="BI170">
        <v>4</v>
      </c>
      <c r="BJ170">
        <v>3</v>
      </c>
      <c r="BK170">
        <v>1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4</v>
      </c>
      <c r="BR170">
        <v>4</v>
      </c>
      <c r="BS170">
        <v>4</v>
      </c>
      <c r="BT170">
        <v>3</v>
      </c>
      <c r="BU170">
        <v>3</v>
      </c>
      <c r="BV170">
        <v>2</v>
      </c>
      <c r="BW170">
        <v>1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1</v>
      </c>
      <c r="CD170">
        <v>0</v>
      </c>
      <c r="CE170">
        <v>0</v>
      </c>
      <c r="CF170">
        <v>0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1</v>
      </c>
      <c r="CO170">
        <v>0</v>
      </c>
      <c r="CP170">
        <v>1</v>
      </c>
      <c r="CQ170">
        <v>0</v>
      </c>
      <c r="CR170">
        <v>0</v>
      </c>
      <c r="CS170">
        <v>1</v>
      </c>
      <c r="CT170">
        <v>2</v>
      </c>
      <c r="CU170">
        <v>4</v>
      </c>
      <c r="CV170">
        <v>3</v>
      </c>
      <c r="CW170">
        <v>3</v>
      </c>
      <c r="CX170">
        <v>4</v>
      </c>
      <c r="CY170">
        <v>3</v>
      </c>
      <c r="CZ170">
        <v>3</v>
      </c>
      <c r="DA170">
        <v>3</v>
      </c>
      <c r="DB170">
        <v>4</v>
      </c>
      <c r="DC170">
        <v>4</v>
      </c>
      <c r="DD170">
        <v>3</v>
      </c>
      <c r="DE170">
        <v>3</v>
      </c>
      <c r="DF170">
        <v>4</v>
      </c>
      <c r="DG170">
        <v>3</v>
      </c>
      <c r="DH170">
        <v>0</v>
      </c>
      <c r="DI170">
        <v>0</v>
      </c>
      <c r="DJ170">
        <v>1</v>
      </c>
      <c r="DK170">
        <v>0</v>
      </c>
      <c r="DL170">
        <v>1</v>
      </c>
      <c r="DM170">
        <v>0</v>
      </c>
    </row>
    <row r="171" spans="1:117" x14ac:dyDescent="0.35">
      <c r="A171" t="s">
        <v>297</v>
      </c>
      <c r="B171">
        <v>29.833999630000001</v>
      </c>
      <c r="C171">
        <v>-95.434196470000003</v>
      </c>
      <c r="D171">
        <v>1</v>
      </c>
      <c r="E171">
        <v>2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4</v>
      </c>
      <c r="O171">
        <v>2</v>
      </c>
      <c r="P171">
        <v>4</v>
      </c>
      <c r="Q171">
        <v>2</v>
      </c>
      <c r="R171">
        <v>5</v>
      </c>
      <c r="S171">
        <v>1</v>
      </c>
      <c r="T171">
        <v>5</v>
      </c>
      <c r="U171">
        <v>5</v>
      </c>
      <c r="V171">
        <v>3</v>
      </c>
      <c r="W171">
        <v>5</v>
      </c>
      <c r="X171">
        <v>2</v>
      </c>
      <c r="Y171">
        <v>1</v>
      </c>
      <c r="Z171">
        <v>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1</v>
      </c>
      <c r="AZ171">
        <v>2</v>
      </c>
      <c r="BA171">
        <v>1</v>
      </c>
      <c r="BB171">
        <v>2</v>
      </c>
      <c r="BC171">
        <v>4</v>
      </c>
      <c r="BD171">
        <v>3</v>
      </c>
      <c r="BE171">
        <v>5</v>
      </c>
      <c r="BF171">
        <v>4</v>
      </c>
      <c r="BG171">
        <v>3</v>
      </c>
      <c r="BH171">
        <v>4</v>
      </c>
      <c r="BI171">
        <v>4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1</v>
      </c>
      <c r="BQ171">
        <v>4</v>
      </c>
      <c r="BR171">
        <v>1</v>
      </c>
      <c r="BS171">
        <v>1</v>
      </c>
      <c r="BT171">
        <v>5</v>
      </c>
      <c r="BU171">
        <v>3</v>
      </c>
      <c r="BV171">
        <v>4</v>
      </c>
      <c r="BW171">
        <v>1</v>
      </c>
      <c r="BX171">
        <v>1</v>
      </c>
      <c r="BY171">
        <v>1</v>
      </c>
      <c r="BZ171">
        <v>1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1</v>
      </c>
      <c r="CI171">
        <v>0</v>
      </c>
      <c r="CJ171">
        <v>1</v>
      </c>
      <c r="CK171">
        <v>1</v>
      </c>
      <c r="CL171">
        <v>0</v>
      </c>
      <c r="CM171">
        <v>0</v>
      </c>
      <c r="CN171">
        <v>1</v>
      </c>
      <c r="CO171">
        <v>0</v>
      </c>
      <c r="CP171">
        <v>0</v>
      </c>
      <c r="CQ171">
        <v>0</v>
      </c>
      <c r="CR171">
        <v>0</v>
      </c>
      <c r="CS171">
        <v>1</v>
      </c>
      <c r="CT171">
        <v>4</v>
      </c>
      <c r="CU171">
        <v>2</v>
      </c>
      <c r="CV171">
        <v>5</v>
      </c>
      <c r="CW171">
        <v>4</v>
      </c>
      <c r="CX171">
        <v>4</v>
      </c>
      <c r="CY171">
        <v>4</v>
      </c>
      <c r="CZ171">
        <v>4</v>
      </c>
      <c r="DA171">
        <v>1</v>
      </c>
      <c r="DB171">
        <v>1</v>
      </c>
      <c r="DC171">
        <v>2</v>
      </c>
      <c r="DD171">
        <v>5</v>
      </c>
      <c r="DE171">
        <v>2</v>
      </c>
      <c r="DF171">
        <v>1</v>
      </c>
      <c r="DG171">
        <v>4</v>
      </c>
      <c r="DH171">
        <v>0</v>
      </c>
      <c r="DI171">
        <v>0</v>
      </c>
      <c r="DJ171">
        <v>0</v>
      </c>
      <c r="DK171">
        <v>0</v>
      </c>
      <c r="DL171">
        <v>1</v>
      </c>
      <c r="DM171">
        <v>0</v>
      </c>
    </row>
    <row r="172" spans="1:117" x14ac:dyDescent="0.35">
      <c r="A172" t="s">
        <v>298</v>
      </c>
      <c r="B172">
        <v>40.551605219999999</v>
      </c>
      <c r="C172">
        <v>-74.463699340000005</v>
      </c>
      <c r="D172">
        <v>1</v>
      </c>
      <c r="E172">
        <v>6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3</v>
      </c>
      <c r="O172">
        <v>3</v>
      </c>
      <c r="P172">
        <v>2</v>
      </c>
      <c r="Q172">
        <v>2</v>
      </c>
      <c r="R172">
        <v>4</v>
      </c>
      <c r="S172">
        <v>3</v>
      </c>
      <c r="T172">
        <v>2</v>
      </c>
      <c r="U172">
        <v>4</v>
      </c>
      <c r="V172">
        <v>3</v>
      </c>
      <c r="W172">
        <v>4</v>
      </c>
      <c r="X172">
        <v>4</v>
      </c>
      <c r="Y172">
        <v>1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3</v>
      </c>
      <c r="AZ172">
        <v>3</v>
      </c>
      <c r="BA172">
        <v>3</v>
      </c>
      <c r="BB172">
        <v>3</v>
      </c>
      <c r="BC172">
        <v>5</v>
      </c>
      <c r="BD172">
        <v>3</v>
      </c>
      <c r="BE172">
        <v>4</v>
      </c>
      <c r="BF172">
        <v>3</v>
      </c>
      <c r="BG172">
        <v>4</v>
      </c>
      <c r="BH172">
        <v>5</v>
      </c>
      <c r="BI172">
        <v>3</v>
      </c>
      <c r="BJ172">
        <v>4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5</v>
      </c>
      <c r="BR172">
        <v>3</v>
      </c>
      <c r="BS172">
        <v>3</v>
      </c>
      <c r="BT172">
        <v>4</v>
      </c>
      <c r="BU172">
        <v>3</v>
      </c>
      <c r="BV172">
        <v>4</v>
      </c>
      <c r="BW172">
        <v>1</v>
      </c>
      <c r="BX172">
        <v>1</v>
      </c>
      <c r="BY172">
        <v>1</v>
      </c>
      <c r="BZ172">
        <v>1</v>
      </c>
      <c r="CA172">
        <v>0</v>
      </c>
      <c r="CB172">
        <v>1</v>
      </c>
      <c r="CC172">
        <v>1</v>
      </c>
      <c r="CD172">
        <v>0</v>
      </c>
      <c r="CE172">
        <v>0</v>
      </c>
      <c r="CF172">
        <v>0</v>
      </c>
      <c r="CG172">
        <v>0</v>
      </c>
      <c r="CH172">
        <v>1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0</v>
      </c>
      <c r="DL172">
        <v>0</v>
      </c>
      <c r="DM172">
        <v>0</v>
      </c>
    </row>
    <row r="173" spans="1:117" x14ac:dyDescent="0.35">
      <c r="A173" t="s">
        <v>299</v>
      </c>
      <c r="B173">
        <v>37.751007080000001</v>
      </c>
      <c r="C173">
        <v>-97.821998600000001</v>
      </c>
      <c r="D173">
        <v>1</v>
      </c>
      <c r="E173">
        <v>6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2</v>
      </c>
      <c r="O173">
        <v>4</v>
      </c>
      <c r="P173">
        <v>1</v>
      </c>
      <c r="Q173">
        <v>3</v>
      </c>
      <c r="R173">
        <v>5</v>
      </c>
      <c r="S173">
        <v>4</v>
      </c>
      <c r="T173">
        <v>1</v>
      </c>
      <c r="U173">
        <v>4</v>
      </c>
      <c r="V173">
        <v>1</v>
      </c>
      <c r="W173">
        <v>4</v>
      </c>
      <c r="X173">
        <v>5</v>
      </c>
      <c r="Y173">
        <v>1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1</v>
      </c>
      <c r="AZ173">
        <v>3</v>
      </c>
      <c r="BA173">
        <v>1</v>
      </c>
      <c r="BB173">
        <v>2</v>
      </c>
      <c r="BC173">
        <v>3</v>
      </c>
      <c r="BD173">
        <v>2</v>
      </c>
      <c r="BE173">
        <v>4</v>
      </c>
      <c r="BF173">
        <v>4</v>
      </c>
      <c r="BG173">
        <v>3</v>
      </c>
      <c r="BH173">
        <v>5</v>
      </c>
      <c r="BI173">
        <v>2</v>
      </c>
      <c r="BJ173">
        <v>1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5</v>
      </c>
      <c r="BR173">
        <v>3</v>
      </c>
      <c r="BS173">
        <v>1</v>
      </c>
      <c r="BT173">
        <v>5</v>
      </c>
      <c r="BU173">
        <v>3</v>
      </c>
      <c r="BV173">
        <v>3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1</v>
      </c>
      <c r="CI173">
        <v>0</v>
      </c>
      <c r="CJ173">
        <v>1</v>
      </c>
      <c r="CK173">
        <v>0</v>
      </c>
      <c r="CL173">
        <v>1</v>
      </c>
      <c r="CM173">
        <v>0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1</v>
      </c>
      <c r="CT173">
        <v>3</v>
      </c>
      <c r="CU173">
        <v>3</v>
      </c>
      <c r="CV173">
        <v>2</v>
      </c>
      <c r="CW173">
        <v>3</v>
      </c>
      <c r="CX173">
        <v>5</v>
      </c>
      <c r="CY173">
        <v>1</v>
      </c>
      <c r="CZ173">
        <v>5</v>
      </c>
      <c r="DA173">
        <v>2</v>
      </c>
      <c r="DB173">
        <v>2</v>
      </c>
      <c r="DC173">
        <v>2</v>
      </c>
      <c r="DD173">
        <v>5</v>
      </c>
      <c r="DE173">
        <v>3</v>
      </c>
      <c r="DF173">
        <v>1</v>
      </c>
      <c r="DG173">
        <v>1</v>
      </c>
      <c r="DH173">
        <v>0</v>
      </c>
      <c r="DI173">
        <v>0</v>
      </c>
      <c r="DJ173">
        <v>1</v>
      </c>
      <c r="DK173">
        <v>1</v>
      </c>
      <c r="DL173">
        <v>1</v>
      </c>
      <c r="DM173">
        <v>0</v>
      </c>
    </row>
    <row r="174" spans="1:117" x14ac:dyDescent="0.35">
      <c r="A174" t="s">
        <v>301</v>
      </c>
      <c r="B174">
        <v>39.71459961</v>
      </c>
      <c r="C174">
        <v>-75.217903140000004</v>
      </c>
      <c r="D174">
        <v>1</v>
      </c>
      <c r="E174">
        <v>4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4</v>
      </c>
      <c r="O174">
        <v>5</v>
      </c>
      <c r="P174">
        <v>4</v>
      </c>
      <c r="Q174">
        <v>3</v>
      </c>
      <c r="R174">
        <v>5</v>
      </c>
      <c r="S174">
        <v>4</v>
      </c>
      <c r="T174">
        <v>5</v>
      </c>
      <c r="U174">
        <v>5</v>
      </c>
      <c r="V174">
        <v>4</v>
      </c>
      <c r="W174">
        <v>4</v>
      </c>
      <c r="X174">
        <v>5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2</v>
      </c>
      <c r="BA174">
        <v>2</v>
      </c>
      <c r="BB174">
        <v>1</v>
      </c>
      <c r="BC174">
        <v>3</v>
      </c>
      <c r="BD174">
        <v>2</v>
      </c>
      <c r="BE174">
        <v>3</v>
      </c>
      <c r="BF174">
        <v>2</v>
      </c>
      <c r="BG174">
        <v>3</v>
      </c>
      <c r="BH174">
        <v>1</v>
      </c>
      <c r="BI174">
        <v>2</v>
      </c>
      <c r="BJ174">
        <v>3</v>
      </c>
      <c r="BK174">
        <v>1</v>
      </c>
      <c r="BL174">
        <v>0</v>
      </c>
      <c r="BM174">
        <v>1</v>
      </c>
      <c r="BN174">
        <v>0</v>
      </c>
      <c r="BO174">
        <v>0</v>
      </c>
      <c r="BP174">
        <v>0</v>
      </c>
      <c r="BQ174">
        <v>3</v>
      </c>
      <c r="BR174">
        <v>3</v>
      </c>
      <c r="BS174">
        <v>4</v>
      </c>
      <c r="BT174">
        <v>4</v>
      </c>
      <c r="BU174">
        <v>4</v>
      </c>
      <c r="BV174">
        <v>5</v>
      </c>
      <c r="BW174">
        <v>1</v>
      </c>
      <c r="BX174">
        <v>0</v>
      </c>
      <c r="BY174">
        <v>1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1</v>
      </c>
      <c r="CF174">
        <v>0</v>
      </c>
      <c r="CG174">
        <v>0</v>
      </c>
      <c r="CH174">
        <v>1</v>
      </c>
      <c r="CI174">
        <v>1</v>
      </c>
      <c r="CJ174">
        <v>1</v>
      </c>
      <c r="CK174">
        <v>0</v>
      </c>
      <c r="CL174">
        <v>0</v>
      </c>
      <c r="CM174">
        <v>1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1</v>
      </c>
      <c r="CT174">
        <v>2</v>
      </c>
      <c r="CU174">
        <v>2</v>
      </c>
      <c r="CV174">
        <v>2</v>
      </c>
      <c r="CW174">
        <v>1</v>
      </c>
      <c r="CX174">
        <v>4</v>
      </c>
      <c r="CY174">
        <v>4</v>
      </c>
      <c r="CZ174">
        <v>2</v>
      </c>
      <c r="DA174">
        <v>2</v>
      </c>
      <c r="DB174">
        <v>3</v>
      </c>
      <c r="DC174">
        <v>3</v>
      </c>
      <c r="DD174">
        <v>1</v>
      </c>
      <c r="DE174">
        <v>3</v>
      </c>
      <c r="DF174">
        <v>3</v>
      </c>
      <c r="DG174">
        <v>3</v>
      </c>
      <c r="DH174">
        <v>0</v>
      </c>
      <c r="DI174">
        <v>0</v>
      </c>
      <c r="DJ174">
        <v>1</v>
      </c>
      <c r="DK174">
        <v>0</v>
      </c>
      <c r="DL174">
        <v>0</v>
      </c>
      <c r="DM174">
        <v>0</v>
      </c>
    </row>
    <row r="175" spans="1:117" x14ac:dyDescent="0.35">
      <c r="A175" t="s">
        <v>302</v>
      </c>
      <c r="B175">
        <v>27.07749939</v>
      </c>
      <c r="C175">
        <v>-80.258697510000005</v>
      </c>
      <c r="D175">
        <v>1</v>
      </c>
      <c r="E175">
        <v>6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2</v>
      </c>
      <c r="P175">
        <v>1</v>
      </c>
      <c r="Q175">
        <v>1</v>
      </c>
      <c r="R175">
        <v>5</v>
      </c>
      <c r="S175">
        <v>5</v>
      </c>
      <c r="T175">
        <v>1</v>
      </c>
      <c r="U175">
        <v>3</v>
      </c>
      <c r="V175">
        <v>2</v>
      </c>
      <c r="W175">
        <v>2</v>
      </c>
      <c r="X175">
        <v>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2</v>
      </c>
      <c r="AZ175">
        <v>2</v>
      </c>
      <c r="BA175">
        <v>1</v>
      </c>
      <c r="BB175">
        <v>1</v>
      </c>
      <c r="BC175">
        <v>1</v>
      </c>
      <c r="BD175">
        <v>2</v>
      </c>
      <c r="BE175">
        <v>2</v>
      </c>
      <c r="BF175">
        <v>4</v>
      </c>
      <c r="BG175">
        <v>3</v>
      </c>
      <c r="BH175">
        <v>2</v>
      </c>
      <c r="BI175">
        <v>3</v>
      </c>
      <c r="BJ175">
        <v>3</v>
      </c>
      <c r="BK175">
        <v>0</v>
      </c>
      <c r="BL175">
        <v>0</v>
      </c>
      <c r="BM175">
        <v>0</v>
      </c>
      <c r="BN175">
        <v>1</v>
      </c>
      <c r="BO175">
        <v>0</v>
      </c>
      <c r="BP175">
        <v>0</v>
      </c>
      <c r="BQ175">
        <v>3</v>
      </c>
      <c r="BR175">
        <v>2</v>
      </c>
      <c r="BS175">
        <v>1</v>
      </c>
      <c r="BT175">
        <v>5</v>
      </c>
      <c r="BU175">
        <v>1</v>
      </c>
      <c r="BV175">
        <v>5</v>
      </c>
      <c r="BW175">
        <v>1</v>
      </c>
      <c r="BX175">
        <v>1</v>
      </c>
      <c r="BY175">
        <v>1</v>
      </c>
      <c r="BZ175">
        <v>1</v>
      </c>
      <c r="CA175">
        <v>0</v>
      </c>
      <c r="CB175">
        <v>1</v>
      </c>
      <c r="CC175">
        <v>1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1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</row>
    <row r="176" spans="1:117" x14ac:dyDescent="0.35">
      <c r="A176" t="s">
        <v>303</v>
      </c>
      <c r="B176">
        <v>39.110107419999999</v>
      </c>
      <c r="C176">
        <v>-94.305198669999996</v>
      </c>
      <c r="D176">
        <v>1</v>
      </c>
      <c r="E176">
        <v>5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4</v>
      </c>
      <c r="O176">
        <v>4</v>
      </c>
      <c r="P176">
        <v>4</v>
      </c>
      <c r="Q176">
        <v>1</v>
      </c>
      <c r="R176">
        <v>5</v>
      </c>
      <c r="S176">
        <v>1</v>
      </c>
      <c r="T176">
        <v>2</v>
      </c>
      <c r="U176">
        <v>2</v>
      </c>
      <c r="V176">
        <v>4</v>
      </c>
      <c r="W176">
        <v>1</v>
      </c>
      <c r="X176">
        <v>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1</v>
      </c>
      <c r="AW176">
        <v>0</v>
      </c>
      <c r="AX176">
        <v>0</v>
      </c>
      <c r="AY176">
        <v>5</v>
      </c>
      <c r="AZ176">
        <v>2</v>
      </c>
      <c r="BA176">
        <v>2</v>
      </c>
      <c r="BB176">
        <v>1</v>
      </c>
      <c r="BC176">
        <v>2</v>
      </c>
      <c r="BD176">
        <v>2</v>
      </c>
      <c r="BE176">
        <v>5</v>
      </c>
      <c r="BF176">
        <v>2</v>
      </c>
      <c r="BG176">
        <v>3</v>
      </c>
      <c r="BH176">
        <v>3</v>
      </c>
      <c r="BI176">
        <v>2</v>
      </c>
      <c r="BJ176">
        <v>3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0</v>
      </c>
      <c r="BQ176">
        <v>5</v>
      </c>
      <c r="BR176">
        <v>4</v>
      </c>
      <c r="BS176">
        <v>2</v>
      </c>
      <c r="BT176">
        <v>5</v>
      </c>
      <c r="BU176">
        <v>1</v>
      </c>
      <c r="BV176">
        <v>3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1</v>
      </c>
      <c r="CJ176">
        <v>1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1</v>
      </c>
      <c r="DI176">
        <v>0</v>
      </c>
      <c r="DJ176">
        <v>0</v>
      </c>
      <c r="DK176">
        <v>0</v>
      </c>
      <c r="DL176">
        <v>0</v>
      </c>
      <c r="DM176">
        <v>0</v>
      </c>
    </row>
    <row r="177" spans="1:117" x14ac:dyDescent="0.35">
      <c r="A177" t="s">
        <v>304</v>
      </c>
      <c r="B177">
        <v>30.3993988</v>
      </c>
      <c r="C177">
        <v>-84.17250061</v>
      </c>
      <c r="D177">
        <v>1</v>
      </c>
      <c r="E177">
        <v>2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3</v>
      </c>
      <c r="O177">
        <v>3</v>
      </c>
      <c r="P177">
        <v>3</v>
      </c>
      <c r="Q177">
        <v>3</v>
      </c>
      <c r="R177">
        <v>3</v>
      </c>
      <c r="S177">
        <v>3</v>
      </c>
      <c r="T177">
        <v>3</v>
      </c>
      <c r="U177">
        <v>3</v>
      </c>
      <c r="V177">
        <v>3</v>
      </c>
      <c r="W177">
        <v>3</v>
      </c>
      <c r="X177">
        <v>3</v>
      </c>
      <c r="Y177">
        <v>1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3</v>
      </c>
      <c r="AZ177">
        <v>3</v>
      </c>
      <c r="BA177">
        <v>3</v>
      </c>
      <c r="BB177">
        <v>4</v>
      </c>
      <c r="BC177">
        <v>3</v>
      </c>
      <c r="BD177">
        <v>3</v>
      </c>
      <c r="BE177">
        <v>3</v>
      </c>
      <c r="BF177">
        <v>3</v>
      </c>
      <c r="BG177">
        <v>3</v>
      </c>
      <c r="BH177">
        <v>3</v>
      </c>
      <c r="BI177">
        <v>3</v>
      </c>
      <c r="BJ177">
        <v>3</v>
      </c>
      <c r="BK177">
        <v>0</v>
      </c>
      <c r="BL177">
        <v>1</v>
      </c>
      <c r="BM177">
        <v>1</v>
      </c>
      <c r="BN177">
        <v>0</v>
      </c>
      <c r="BO177">
        <v>0</v>
      </c>
      <c r="BP177">
        <v>0</v>
      </c>
      <c r="BQ177">
        <v>3</v>
      </c>
      <c r="BR177">
        <v>3</v>
      </c>
      <c r="BS177">
        <v>3</v>
      </c>
      <c r="BT177">
        <v>3</v>
      </c>
      <c r="BU177">
        <v>3</v>
      </c>
      <c r="BV177">
        <v>3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1</v>
      </c>
      <c r="CT177">
        <v>2</v>
      </c>
      <c r="CU177">
        <v>3</v>
      </c>
      <c r="CV177">
        <v>3</v>
      </c>
      <c r="CW177">
        <v>3</v>
      </c>
      <c r="CX177">
        <v>3</v>
      </c>
      <c r="CY177">
        <v>3</v>
      </c>
      <c r="CZ177">
        <v>3</v>
      </c>
      <c r="DA177">
        <v>3</v>
      </c>
      <c r="DB177">
        <v>3</v>
      </c>
      <c r="DC177">
        <v>3</v>
      </c>
      <c r="DD177">
        <v>3</v>
      </c>
      <c r="DE177">
        <v>3</v>
      </c>
      <c r="DF177">
        <v>3</v>
      </c>
      <c r="DG177">
        <v>3</v>
      </c>
      <c r="DH177">
        <v>0</v>
      </c>
      <c r="DI177">
        <v>0</v>
      </c>
      <c r="DJ177">
        <v>0</v>
      </c>
      <c r="DK177">
        <v>1</v>
      </c>
      <c r="DL177">
        <v>0</v>
      </c>
      <c r="DM177">
        <v>0</v>
      </c>
    </row>
    <row r="178" spans="1:117" x14ac:dyDescent="0.35">
      <c r="A178" t="s">
        <v>305</v>
      </c>
      <c r="B178">
        <v>37.751007080000001</v>
      </c>
      <c r="C178">
        <v>-97.821998600000001</v>
      </c>
      <c r="D178">
        <v>1</v>
      </c>
      <c r="E178">
        <v>5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5</v>
      </c>
      <c r="O178">
        <v>5</v>
      </c>
      <c r="P178">
        <v>5</v>
      </c>
      <c r="Q178">
        <v>5</v>
      </c>
      <c r="R178">
        <v>5</v>
      </c>
      <c r="S178">
        <v>5</v>
      </c>
      <c r="T178">
        <v>5</v>
      </c>
      <c r="U178">
        <v>5</v>
      </c>
      <c r="V178">
        <v>5</v>
      </c>
      <c r="W178">
        <v>5</v>
      </c>
      <c r="X178">
        <v>5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1</v>
      </c>
      <c r="AU178">
        <v>0</v>
      </c>
      <c r="AV178">
        <v>1</v>
      </c>
      <c r="AW178">
        <v>0</v>
      </c>
      <c r="AX178">
        <v>0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1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1</v>
      </c>
      <c r="CT178">
        <v>2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0</v>
      </c>
      <c r="DI178">
        <v>0</v>
      </c>
      <c r="DJ178">
        <v>0</v>
      </c>
      <c r="DK178">
        <v>1</v>
      </c>
      <c r="DL178">
        <v>0</v>
      </c>
      <c r="DM178">
        <v>0</v>
      </c>
    </row>
    <row r="179" spans="1:117" x14ac:dyDescent="0.35">
      <c r="A179" t="s">
        <v>306</v>
      </c>
      <c r="B179">
        <v>39.536895749999999</v>
      </c>
      <c r="C179">
        <v>-119.4185944</v>
      </c>
      <c r="D179">
        <v>1</v>
      </c>
      <c r="E179">
        <v>6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2</v>
      </c>
      <c r="R179">
        <v>5</v>
      </c>
      <c r="S179">
        <v>5</v>
      </c>
      <c r="T179">
        <v>4</v>
      </c>
      <c r="U179">
        <v>4</v>
      </c>
      <c r="V179">
        <v>3</v>
      </c>
      <c r="W179">
        <v>3</v>
      </c>
      <c r="X179">
        <v>3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1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5</v>
      </c>
      <c r="AZ179">
        <v>5</v>
      </c>
      <c r="BA179">
        <v>3</v>
      </c>
      <c r="BB179">
        <v>5</v>
      </c>
      <c r="BC179">
        <v>5</v>
      </c>
      <c r="BD179">
        <v>4</v>
      </c>
      <c r="BE179">
        <v>5</v>
      </c>
      <c r="BF179">
        <v>5</v>
      </c>
      <c r="BG179">
        <v>5</v>
      </c>
      <c r="BH179">
        <v>5</v>
      </c>
      <c r="BI179">
        <v>5</v>
      </c>
      <c r="BJ179">
        <v>3</v>
      </c>
      <c r="BK179">
        <v>1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4</v>
      </c>
      <c r="BR179">
        <v>4</v>
      </c>
      <c r="BS179">
        <v>2</v>
      </c>
      <c r="BT179">
        <v>3</v>
      </c>
      <c r="BU179">
        <v>3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0</v>
      </c>
      <c r="CE179">
        <v>0</v>
      </c>
      <c r="CF179">
        <v>0</v>
      </c>
      <c r="CG179">
        <v>0</v>
      </c>
      <c r="CH179">
        <v>1</v>
      </c>
      <c r="CI179">
        <v>0</v>
      </c>
      <c r="CJ179">
        <v>1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1</v>
      </c>
      <c r="CT179">
        <v>3</v>
      </c>
      <c r="CU179">
        <v>2</v>
      </c>
      <c r="CV179">
        <v>2</v>
      </c>
      <c r="CW179">
        <v>5</v>
      </c>
      <c r="CX179">
        <v>3</v>
      </c>
      <c r="CY179">
        <v>3</v>
      </c>
      <c r="CZ179">
        <v>5</v>
      </c>
      <c r="DA179">
        <v>5</v>
      </c>
      <c r="DB179">
        <v>5</v>
      </c>
      <c r="DC179">
        <v>5</v>
      </c>
      <c r="DD179">
        <v>5</v>
      </c>
      <c r="DE179">
        <v>4</v>
      </c>
      <c r="DF179">
        <v>2</v>
      </c>
      <c r="DG179">
        <v>5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</v>
      </c>
    </row>
    <row r="180" spans="1:117" x14ac:dyDescent="0.35">
      <c r="A180" t="s">
        <v>307</v>
      </c>
      <c r="B180">
        <v>35.682205199999999</v>
      </c>
      <c r="C180">
        <v>-80.866302489999995</v>
      </c>
      <c r="D180">
        <v>1</v>
      </c>
      <c r="E180">
        <v>6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2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v>5</v>
      </c>
      <c r="AZ180">
        <v>5</v>
      </c>
      <c r="BA180">
        <v>5</v>
      </c>
      <c r="BB180">
        <v>3</v>
      </c>
      <c r="BC180">
        <v>3</v>
      </c>
      <c r="BD180">
        <v>3</v>
      </c>
      <c r="BE180">
        <v>5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1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5</v>
      </c>
      <c r="BR180">
        <v>1</v>
      </c>
      <c r="BS180">
        <v>1</v>
      </c>
      <c r="BT180">
        <v>3</v>
      </c>
      <c r="BU180">
        <v>1</v>
      </c>
      <c r="BV180">
        <v>5</v>
      </c>
      <c r="BW180">
        <v>1</v>
      </c>
      <c r="BX180">
        <v>1</v>
      </c>
      <c r="BY180">
        <v>1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1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1</v>
      </c>
      <c r="DI180">
        <v>0</v>
      </c>
      <c r="DJ180">
        <v>0</v>
      </c>
      <c r="DK180">
        <v>0</v>
      </c>
      <c r="DL180">
        <v>0</v>
      </c>
      <c r="DM180">
        <v>0</v>
      </c>
    </row>
    <row r="181" spans="1:117" x14ac:dyDescent="0.35">
      <c r="A181" t="s">
        <v>308</v>
      </c>
      <c r="B181">
        <v>32.72540283</v>
      </c>
      <c r="C181">
        <v>-97.320800779999999</v>
      </c>
      <c r="D181">
        <v>1</v>
      </c>
      <c r="E181">
        <v>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5</v>
      </c>
      <c r="P181">
        <v>5</v>
      </c>
      <c r="Q181">
        <v>1</v>
      </c>
      <c r="R181">
        <v>5</v>
      </c>
      <c r="S181">
        <v>1</v>
      </c>
      <c r="T181">
        <v>1</v>
      </c>
      <c r="U181">
        <v>5</v>
      </c>
      <c r="V181">
        <v>1</v>
      </c>
      <c r="W181">
        <v>1</v>
      </c>
      <c r="X181">
        <v>5</v>
      </c>
      <c r="Y181">
        <v>1</v>
      </c>
      <c r="Z181">
        <v>0</v>
      </c>
      <c r="AA181">
        <v>1</v>
      </c>
      <c r="AB181">
        <v>1</v>
      </c>
      <c r="AC181">
        <v>0</v>
      </c>
      <c r="AD181">
        <v>1</v>
      </c>
      <c r="AE181">
        <v>0</v>
      </c>
      <c r="AF181">
        <v>1</v>
      </c>
      <c r="AG181">
        <v>0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5</v>
      </c>
      <c r="AZ181">
        <v>5</v>
      </c>
      <c r="BA181">
        <v>1</v>
      </c>
      <c r="BB181">
        <v>3</v>
      </c>
      <c r="BC181">
        <v>1</v>
      </c>
      <c r="BD181">
        <v>1</v>
      </c>
      <c r="BE181">
        <v>2</v>
      </c>
      <c r="BF181">
        <v>2</v>
      </c>
      <c r="BG181">
        <v>3</v>
      </c>
      <c r="BH181">
        <v>1</v>
      </c>
      <c r="BI181">
        <v>3</v>
      </c>
      <c r="BJ181">
        <v>3</v>
      </c>
      <c r="BK181">
        <v>0</v>
      </c>
      <c r="BL181">
        <v>0</v>
      </c>
      <c r="BM181">
        <v>1</v>
      </c>
      <c r="BN181">
        <v>0</v>
      </c>
      <c r="BO181">
        <v>0</v>
      </c>
      <c r="BP181">
        <v>0</v>
      </c>
      <c r="BQ181">
        <v>4</v>
      </c>
      <c r="BR181">
        <v>5</v>
      </c>
      <c r="BS181">
        <v>5</v>
      </c>
      <c r="BT181">
        <v>3</v>
      </c>
      <c r="BU181">
        <v>4</v>
      </c>
      <c r="BV181">
        <v>2</v>
      </c>
      <c r="BW181">
        <v>1</v>
      </c>
      <c r="BX181">
        <v>1</v>
      </c>
      <c r="BY181">
        <v>1</v>
      </c>
      <c r="BZ181">
        <v>1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1</v>
      </c>
      <c r="CI181">
        <v>1</v>
      </c>
      <c r="CJ181">
        <v>1</v>
      </c>
      <c r="CK181">
        <v>1</v>
      </c>
      <c r="CL181">
        <v>0</v>
      </c>
      <c r="CM181">
        <v>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1</v>
      </c>
      <c r="CT181">
        <v>3</v>
      </c>
      <c r="CU181">
        <v>1</v>
      </c>
      <c r="CV181">
        <v>2</v>
      </c>
      <c r="CW181">
        <v>5</v>
      </c>
      <c r="CX181">
        <v>2</v>
      </c>
      <c r="CY181">
        <v>4</v>
      </c>
      <c r="CZ181">
        <v>4</v>
      </c>
      <c r="DA181">
        <v>4</v>
      </c>
      <c r="DB181">
        <v>5</v>
      </c>
      <c r="DC181">
        <v>1</v>
      </c>
      <c r="DD181">
        <v>3</v>
      </c>
      <c r="DE181">
        <v>1</v>
      </c>
      <c r="DF181">
        <v>1</v>
      </c>
      <c r="DG181">
        <v>5</v>
      </c>
      <c r="DH181">
        <v>0</v>
      </c>
      <c r="DI181">
        <v>0</v>
      </c>
      <c r="DJ181">
        <v>1</v>
      </c>
      <c r="DK181">
        <v>1</v>
      </c>
      <c r="DL181">
        <v>0</v>
      </c>
      <c r="DM181">
        <v>1</v>
      </c>
    </row>
    <row r="182" spans="1:117" x14ac:dyDescent="0.35">
      <c r="A182" t="s">
        <v>309</v>
      </c>
      <c r="B182">
        <v>38.951995850000003</v>
      </c>
      <c r="C182">
        <v>-77.019996640000002</v>
      </c>
      <c r="D182">
        <v>1</v>
      </c>
      <c r="E182">
        <v>5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3</v>
      </c>
      <c r="O182">
        <v>4</v>
      </c>
      <c r="P182">
        <v>3</v>
      </c>
      <c r="Q182">
        <v>3</v>
      </c>
      <c r="R182">
        <v>3</v>
      </c>
      <c r="S182">
        <v>3</v>
      </c>
      <c r="T182">
        <v>4</v>
      </c>
      <c r="U182">
        <v>5</v>
      </c>
      <c r="V182">
        <v>4</v>
      </c>
      <c r="W182">
        <v>4</v>
      </c>
      <c r="X182">
        <v>5</v>
      </c>
      <c r="Y182">
        <v>1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2</v>
      </c>
      <c r="AZ182">
        <v>2</v>
      </c>
      <c r="BA182">
        <v>2</v>
      </c>
      <c r="BB182">
        <v>1</v>
      </c>
      <c r="BC182">
        <v>2</v>
      </c>
      <c r="BD182">
        <v>2</v>
      </c>
      <c r="BE182">
        <v>3</v>
      </c>
      <c r="BF182">
        <v>2</v>
      </c>
      <c r="BG182">
        <v>2</v>
      </c>
      <c r="BH182">
        <v>3</v>
      </c>
      <c r="BI182">
        <v>3</v>
      </c>
      <c r="BJ182">
        <v>3</v>
      </c>
      <c r="BK182">
        <v>0</v>
      </c>
      <c r="BL182">
        <v>1</v>
      </c>
      <c r="BM182">
        <v>0</v>
      </c>
      <c r="BN182">
        <v>0</v>
      </c>
      <c r="BO182">
        <v>1</v>
      </c>
      <c r="BP182">
        <v>0</v>
      </c>
      <c r="BQ182">
        <v>3</v>
      </c>
      <c r="BR182">
        <v>4</v>
      </c>
      <c r="BS182">
        <v>4</v>
      </c>
      <c r="BT182">
        <v>4</v>
      </c>
      <c r="BU182">
        <v>4</v>
      </c>
      <c r="BV182">
        <v>3</v>
      </c>
      <c r="BW182">
        <v>1</v>
      </c>
      <c r="BX182">
        <v>1</v>
      </c>
      <c r="BY182">
        <v>1</v>
      </c>
      <c r="BZ182">
        <v>1</v>
      </c>
      <c r="CA182">
        <v>0</v>
      </c>
      <c r="CB182">
        <v>1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1</v>
      </c>
      <c r="CI182">
        <v>0</v>
      </c>
      <c r="CJ182">
        <v>1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</v>
      </c>
      <c r="CT182">
        <v>4</v>
      </c>
      <c r="CU182">
        <v>2</v>
      </c>
      <c r="CV182">
        <v>2</v>
      </c>
      <c r="CW182">
        <v>3</v>
      </c>
      <c r="CX182">
        <v>2</v>
      </c>
      <c r="CY182">
        <v>2</v>
      </c>
      <c r="CZ182">
        <v>3</v>
      </c>
      <c r="DA182">
        <v>2</v>
      </c>
      <c r="DB182">
        <v>2</v>
      </c>
      <c r="DC182">
        <v>3</v>
      </c>
      <c r="DD182">
        <v>3</v>
      </c>
      <c r="DE182">
        <v>3</v>
      </c>
      <c r="DF182">
        <v>2</v>
      </c>
      <c r="DG182">
        <v>3</v>
      </c>
      <c r="DH182">
        <v>0</v>
      </c>
      <c r="DI182">
        <v>0</v>
      </c>
      <c r="DJ182">
        <v>1</v>
      </c>
      <c r="DK182">
        <v>1</v>
      </c>
      <c r="DL182">
        <v>1</v>
      </c>
      <c r="DM182">
        <v>1</v>
      </c>
    </row>
    <row r="183" spans="1:117" x14ac:dyDescent="0.35">
      <c r="A183" t="s">
        <v>311</v>
      </c>
      <c r="B183">
        <v>40.876007080000001</v>
      </c>
      <c r="C183">
        <v>-73.871597289999997</v>
      </c>
      <c r="D183">
        <v>1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3</v>
      </c>
      <c r="O183">
        <v>2</v>
      </c>
      <c r="P183">
        <v>1</v>
      </c>
      <c r="Q183">
        <v>4</v>
      </c>
      <c r="R183">
        <v>5</v>
      </c>
      <c r="S183">
        <v>2</v>
      </c>
      <c r="T183">
        <v>3</v>
      </c>
      <c r="U183">
        <v>1</v>
      </c>
      <c r="V183">
        <v>3</v>
      </c>
      <c r="W183">
        <v>1</v>
      </c>
      <c r="X183">
        <v>5</v>
      </c>
      <c r="Y183">
        <v>1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2</v>
      </c>
      <c r="AZ183">
        <v>2</v>
      </c>
      <c r="BA183">
        <v>3</v>
      </c>
      <c r="BB183">
        <v>1</v>
      </c>
      <c r="BC183">
        <v>1</v>
      </c>
      <c r="BD183">
        <v>3</v>
      </c>
      <c r="BE183">
        <v>2</v>
      </c>
      <c r="BF183">
        <v>4</v>
      </c>
      <c r="BG183">
        <v>2</v>
      </c>
      <c r="BH183">
        <v>3</v>
      </c>
      <c r="BI183">
        <v>3</v>
      </c>
      <c r="BJ183">
        <v>1</v>
      </c>
      <c r="BK183">
        <v>0</v>
      </c>
      <c r="BL183">
        <v>1</v>
      </c>
      <c r="BM183">
        <v>0</v>
      </c>
      <c r="BN183">
        <v>1</v>
      </c>
      <c r="BO183">
        <v>0</v>
      </c>
      <c r="BP183">
        <v>0</v>
      </c>
      <c r="BQ183">
        <v>2</v>
      </c>
      <c r="BR183">
        <v>2</v>
      </c>
      <c r="BS183">
        <v>3</v>
      </c>
      <c r="BT183">
        <v>3</v>
      </c>
      <c r="BU183">
        <v>1</v>
      </c>
      <c r="BV183">
        <v>1</v>
      </c>
      <c r="BW183">
        <v>0</v>
      </c>
      <c r="BX183">
        <v>0</v>
      </c>
      <c r="BY183">
        <v>0</v>
      </c>
      <c r="BZ183">
        <v>1</v>
      </c>
      <c r="CA183">
        <v>0</v>
      </c>
      <c r="CB183">
        <v>0</v>
      </c>
      <c r="CC183">
        <v>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1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v>2</v>
      </c>
      <c r="CU183">
        <v>1</v>
      </c>
      <c r="CV183">
        <v>2</v>
      </c>
      <c r="CW183">
        <v>1</v>
      </c>
      <c r="CX183">
        <v>3</v>
      </c>
      <c r="CY183">
        <v>4</v>
      </c>
      <c r="CZ183">
        <v>3</v>
      </c>
      <c r="DA183">
        <v>2</v>
      </c>
      <c r="DB183">
        <v>4</v>
      </c>
      <c r="DC183">
        <v>2</v>
      </c>
      <c r="DD183">
        <v>3</v>
      </c>
      <c r="DE183">
        <v>1</v>
      </c>
      <c r="DF183">
        <v>2</v>
      </c>
      <c r="DG183">
        <v>4</v>
      </c>
      <c r="DH183">
        <v>0</v>
      </c>
      <c r="DI183">
        <v>0</v>
      </c>
      <c r="DJ183">
        <v>1</v>
      </c>
      <c r="DK183">
        <v>0</v>
      </c>
      <c r="DL183">
        <v>0</v>
      </c>
      <c r="DM183">
        <v>0</v>
      </c>
    </row>
    <row r="184" spans="1:117" x14ac:dyDescent="0.35">
      <c r="A184" t="s">
        <v>312</v>
      </c>
      <c r="B184">
        <v>37.048004149999997</v>
      </c>
      <c r="C184">
        <v>-83.848503109999996</v>
      </c>
      <c r="D184">
        <v>1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5</v>
      </c>
      <c r="O184">
        <v>2</v>
      </c>
      <c r="P184">
        <v>5</v>
      </c>
      <c r="Q184">
        <v>5</v>
      </c>
      <c r="R184">
        <v>4</v>
      </c>
      <c r="S184">
        <v>2</v>
      </c>
      <c r="T184">
        <v>1</v>
      </c>
      <c r="U184">
        <v>5</v>
      </c>
      <c r="V184">
        <v>2</v>
      </c>
      <c r="W184">
        <v>5</v>
      </c>
      <c r="X184">
        <v>5</v>
      </c>
      <c r="Y184">
        <v>1</v>
      </c>
      <c r="Z184">
        <v>1</v>
      </c>
      <c r="AA184">
        <v>1</v>
      </c>
      <c r="AB184">
        <v>0</v>
      </c>
      <c r="AC184">
        <v>1</v>
      </c>
      <c r="AD184">
        <v>1</v>
      </c>
      <c r="AE184">
        <v>1</v>
      </c>
      <c r="AF184">
        <v>1</v>
      </c>
      <c r="AG184">
        <v>0</v>
      </c>
      <c r="AH184">
        <v>0</v>
      </c>
      <c r="AI184">
        <v>1</v>
      </c>
      <c r="AJ184">
        <v>0</v>
      </c>
      <c r="AK184">
        <v>1</v>
      </c>
      <c r="AL184">
        <v>1</v>
      </c>
      <c r="AM184">
        <v>1</v>
      </c>
      <c r="AN184">
        <v>0</v>
      </c>
      <c r="AO184">
        <v>1</v>
      </c>
      <c r="AP184">
        <v>1</v>
      </c>
      <c r="AQ184">
        <v>0</v>
      </c>
      <c r="AR184">
        <v>0</v>
      </c>
      <c r="AS184">
        <v>1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1</v>
      </c>
      <c r="AZ184">
        <v>2</v>
      </c>
      <c r="BA184">
        <v>1</v>
      </c>
      <c r="BB184">
        <v>3</v>
      </c>
      <c r="BC184">
        <v>1</v>
      </c>
      <c r="BD184">
        <v>2</v>
      </c>
      <c r="BE184">
        <v>3</v>
      </c>
      <c r="BF184">
        <v>1</v>
      </c>
      <c r="BG184">
        <v>1</v>
      </c>
      <c r="BH184">
        <v>3</v>
      </c>
      <c r="BI184">
        <v>1</v>
      </c>
      <c r="BJ184">
        <v>1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5</v>
      </c>
      <c r="BR184">
        <v>4</v>
      </c>
      <c r="BS184">
        <v>4</v>
      </c>
      <c r="BT184">
        <v>5</v>
      </c>
      <c r="BU184">
        <v>4</v>
      </c>
      <c r="BV184">
        <v>5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1</v>
      </c>
      <c r="CT184">
        <v>4</v>
      </c>
      <c r="CU184">
        <v>1</v>
      </c>
      <c r="CV184">
        <v>3</v>
      </c>
      <c r="CW184">
        <v>5</v>
      </c>
      <c r="CX184">
        <v>1</v>
      </c>
      <c r="CY184">
        <v>2</v>
      </c>
      <c r="CZ184">
        <v>2</v>
      </c>
      <c r="DA184">
        <v>1</v>
      </c>
      <c r="DB184">
        <v>3</v>
      </c>
      <c r="DC184">
        <v>1</v>
      </c>
      <c r="DD184">
        <v>3</v>
      </c>
      <c r="DE184">
        <v>4</v>
      </c>
      <c r="DF184">
        <v>1</v>
      </c>
      <c r="DG184">
        <v>1</v>
      </c>
      <c r="DH184">
        <v>0</v>
      </c>
      <c r="DI184">
        <v>0</v>
      </c>
      <c r="DJ184">
        <v>1</v>
      </c>
      <c r="DK184">
        <v>0</v>
      </c>
      <c r="DL184">
        <v>0</v>
      </c>
      <c r="DM184">
        <v>1</v>
      </c>
    </row>
    <row r="185" spans="1:117" x14ac:dyDescent="0.35">
      <c r="A185" t="s">
        <v>313</v>
      </c>
      <c r="B185">
        <v>33.462707520000002</v>
      </c>
      <c r="C185">
        <v>-111.98560329999999</v>
      </c>
      <c r="D185">
        <v>1</v>
      </c>
      <c r="E185">
        <v>6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4</v>
      </c>
      <c r="O185">
        <v>4</v>
      </c>
      <c r="P185">
        <v>4</v>
      </c>
      <c r="Q185">
        <v>5</v>
      </c>
      <c r="R185">
        <v>5</v>
      </c>
      <c r="S185">
        <v>4</v>
      </c>
      <c r="T185">
        <v>3</v>
      </c>
      <c r="U185">
        <v>5</v>
      </c>
      <c r="V185">
        <v>3</v>
      </c>
      <c r="W185">
        <v>5</v>
      </c>
      <c r="X185">
        <v>2</v>
      </c>
      <c r="Y185">
        <v>1</v>
      </c>
      <c r="Z185">
        <v>0</v>
      </c>
      <c r="AA185">
        <v>1</v>
      </c>
      <c r="AB185">
        <v>0</v>
      </c>
      <c r="AC185">
        <v>0</v>
      </c>
      <c r="AD185">
        <v>1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1</v>
      </c>
      <c r="AV185">
        <v>0</v>
      </c>
      <c r="AW185">
        <v>0</v>
      </c>
      <c r="AX185">
        <v>0</v>
      </c>
      <c r="AY185">
        <v>1</v>
      </c>
      <c r="AZ185">
        <v>1</v>
      </c>
      <c r="BA185">
        <v>1</v>
      </c>
      <c r="BB185">
        <v>3</v>
      </c>
      <c r="BC185">
        <v>1</v>
      </c>
      <c r="BD185">
        <v>1</v>
      </c>
      <c r="BE185">
        <v>2</v>
      </c>
      <c r="BF185">
        <v>1</v>
      </c>
      <c r="BG185">
        <v>1</v>
      </c>
      <c r="BH185">
        <v>2</v>
      </c>
      <c r="BI185">
        <v>2</v>
      </c>
      <c r="BJ185">
        <v>1</v>
      </c>
      <c r="BK185">
        <v>1</v>
      </c>
      <c r="BL185">
        <v>1</v>
      </c>
      <c r="BM185">
        <v>0</v>
      </c>
      <c r="BN185">
        <v>1</v>
      </c>
      <c r="BO185">
        <v>1</v>
      </c>
      <c r="BP185">
        <v>0</v>
      </c>
      <c r="BQ185">
        <v>3</v>
      </c>
      <c r="BR185">
        <v>4</v>
      </c>
      <c r="BS185">
        <v>3</v>
      </c>
      <c r="BT185">
        <v>4</v>
      </c>
      <c r="BU185">
        <v>3</v>
      </c>
      <c r="BV185">
        <v>3</v>
      </c>
      <c r="BW185">
        <v>1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1</v>
      </c>
      <c r="CI185">
        <v>0</v>
      </c>
      <c r="CJ185">
        <v>1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1</v>
      </c>
      <c r="CT185">
        <v>4</v>
      </c>
      <c r="CU185">
        <v>3</v>
      </c>
      <c r="CV185">
        <v>2</v>
      </c>
      <c r="CW185">
        <v>5</v>
      </c>
      <c r="CX185">
        <v>2</v>
      </c>
      <c r="CY185">
        <v>1</v>
      </c>
      <c r="CZ185">
        <v>2</v>
      </c>
      <c r="DA185">
        <v>5</v>
      </c>
      <c r="DB185">
        <v>5</v>
      </c>
      <c r="DC185">
        <v>5</v>
      </c>
      <c r="DD185">
        <v>5</v>
      </c>
      <c r="DE185">
        <v>5</v>
      </c>
      <c r="DF185">
        <v>1</v>
      </c>
      <c r="DG185">
        <v>1</v>
      </c>
      <c r="DH185">
        <v>0</v>
      </c>
      <c r="DI185">
        <v>0</v>
      </c>
      <c r="DJ185">
        <v>1</v>
      </c>
      <c r="DK185">
        <v>0</v>
      </c>
      <c r="DL185">
        <v>1</v>
      </c>
      <c r="DM185">
        <v>0</v>
      </c>
    </row>
    <row r="186" spans="1:117" x14ac:dyDescent="0.35">
      <c r="A186" t="s">
        <v>314</v>
      </c>
      <c r="B186">
        <v>37.991394040000003</v>
      </c>
      <c r="C186">
        <v>-122.0081024</v>
      </c>
      <c r="D186">
        <v>1</v>
      </c>
      <c r="E186">
        <v>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5</v>
      </c>
      <c r="O186">
        <v>5</v>
      </c>
      <c r="P186">
        <v>1</v>
      </c>
      <c r="Q186">
        <v>3</v>
      </c>
      <c r="R186">
        <v>5</v>
      </c>
      <c r="S186">
        <v>1</v>
      </c>
      <c r="T186">
        <v>4</v>
      </c>
      <c r="U186">
        <v>5</v>
      </c>
      <c r="V186">
        <v>1</v>
      </c>
      <c r="W186">
        <v>5</v>
      </c>
      <c r="X186">
        <v>3</v>
      </c>
      <c r="Y186">
        <v>1</v>
      </c>
      <c r="Z186">
        <v>1</v>
      </c>
      <c r="AA186">
        <v>0</v>
      </c>
      <c r="AB186">
        <v>1</v>
      </c>
      <c r="AC186">
        <v>0</v>
      </c>
      <c r="AD186">
        <v>1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0</v>
      </c>
      <c r="AM186">
        <v>1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2</v>
      </c>
      <c r="AZ186">
        <v>2</v>
      </c>
      <c r="BA186">
        <v>1</v>
      </c>
      <c r="BB186">
        <v>2</v>
      </c>
      <c r="BC186">
        <v>4</v>
      </c>
      <c r="BD186">
        <v>2</v>
      </c>
      <c r="BE186">
        <v>2</v>
      </c>
      <c r="BF186">
        <v>2</v>
      </c>
      <c r="BG186">
        <v>2</v>
      </c>
      <c r="BH186">
        <v>4</v>
      </c>
      <c r="BI186">
        <v>4</v>
      </c>
      <c r="BJ186">
        <v>3</v>
      </c>
      <c r="BK186">
        <v>0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5</v>
      </c>
      <c r="BR186">
        <v>3</v>
      </c>
      <c r="BS186">
        <v>2</v>
      </c>
      <c r="BT186">
        <v>4</v>
      </c>
      <c r="BU186">
        <v>1</v>
      </c>
      <c r="BV186">
        <v>4</v>
      </c>
      <c r="BW186">
        <v>1</v>
      </c>
      <c r="BX186">
        <v>1</v>
      </c>
      <c r="BY186">
        <v>1</v>
      </c>
      <c r="BZ186">
        <v>1</v>
      </c>
      <c r="CA186">
        <v>0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1</v>
      </c>
      <c r="CJ186">
        <v>1</v>
      </c>
      <c r="CK186">
        <v>1</v>
      </c>
      <c r="CL186">
        <v>0</v>
      </c>
      <c r="CM186">
        <v>1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1</v>
      </c>
      <c r="CT186">
        <v>4</v>
      </c>
      <c r="CU186">
        <v>3</v>
      </c>
      <c r="CV186">
        <v>3</v>
      </c>
      <c r="CW186">
        <v>5</v>
      </c>
      <c r="CX186">
        <v>2</v>
      </c>
      <c r="CY186">
        <v>2</v>
      </c>
      <c r="CZ186">
        <v>2</v>
      </c>
      <c r="DA186">
        <v>2</v>
      </c>
      <c r="DB186">
        <v>2</v>
      </c>
      <c r="DC186">
        <v>2</v>
      </c>
      <c r="DD186">
        <v>5</v>
      </c>
      <c r="DE186">
        <v>5</v>
      </c>
      <c r="DF186">
        <v>1</v>
      </c>
      <c r="DG186">
        <v>3</v>
      </c>
      <c r="DH186">
        <v>0</v>
      </c>
      <c r="DI186">
        <v>0</v>
      </c>
      <c r="DJ186">
        <v>0</v>
      </c>
      <c r="DK186">
        <v>0</v>
      </c>
      <c r="DL186">
        <v>1</v>
      </c>
      <c r="DM186">
        <v>0</v>
      </c>
    </row>
    <row r="187" spans="1:117" x14ac:dyDescent="0.35">
      <c r="A187" t="s">
        <v>315</v>
      </c>
      <c r="B187">
        <v>39.281097410000001</v>
      </c>
      <c r="C187">
        <v>-76.651496890000004</v>
      </c>
      <c r="D187">
        <v>1</v>
      </c>
      <c r="E187">
        <v>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3</v>
      </c>
      <c r="O187">
        <v>4</v>
      </c>
      <c r="P187">
        <v>3</v>
      </c>
      <c r="Q187">
        <v>3</v>
      </c>
      <c r="R187">
        <v>5</v>
      </c>
      <c r="S187">
        <v>3</v>
      </c>
      <c r="T187">
        <v>2</v>
      </c>
      <c r="U187">
        <v>4</v>
      </c>
      <c r="V187">
        <v>2</v>
      </c>
      <c r="W187">
        <v>4</v>
      </c>
      <c r="X187">
        <v>3</v>
      </c>
      <c r="Y187">
        <v>1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3</v>
      </c>
      <c r="AZ187">
        <v>3</v>
      </c>
      <c r="BA187">
        <v>2</v>
      </c>
      <c r="BB187">
        <v>4</v>
      </c>
      <c r="BC187">
        <v>3</v>
      </c>
      <c r="BD187">
        <v>4</v>
      </c>
      <c r="BE187">
        <v>3</v>
      </c>
      <c r="BF187">
        <v>3</v>
      </c>
      <c r="BG187">
        <v>4</v>
      </c>
      <c r="BH187">
        <v>5</v>
      </c>
      <c r="BI187">
        <v>4</v>
      </c>
      <c r="BJ187">
        <v>3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3</v>
      </c>
      <c r="BR187">
        <v>2</v>
      </c>
      <c r="BS187">
        <v>2</v>
      </c>
      <c r="BT187">
        <v>4</v>
      </c>
      <c r="BU187">
        <v>4</v>
      </c>
      <c r="BV187">
        <v>4</v>
      </c>
      <c r="BW187">
        <v>1</v>
      </c>
      <c r="BX187">
        <v>1</v>
      </c>
      <c r="BY187">
        <v>1</v>
      </c>
      <c r="BZ187">
        <v>1</v>
      </c>
      <c r="CA187">
        <v>0</v>
      </c>
      <c r="CB187">
        <v>1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1</v>
      </c>
      <c r="CI187">
        <v>0</v>
      </c>
      <c r="CJ187">
        <v>1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1</v>
      </c>
      <c r="CT187">
        <v>3</v>
      </c>
      <c r="CU187">
        <v>3</v>
      </c>
      <c r="CV187">
        <v>3</v>
      </c>
      <c r="CW187">
        <v>5</v>
      </c>
      <c r="CX187">
        <v>4</v>
      </c>
      <c r="CY187">
        <v>4</v>
      </c>
      <c r="CZ187">
        <v>3</v>
      </c>
      <c r="DA187">
        <v>4</v>
      </c>
      <c r="DB187">
        <v>4</v>
      </c>
      <c r="DC187">
        <v>3</v>
      </c>
      <c r="DD187">
        <v>4</v>
      </c>
      <c r="DE187">
        <v>5</v>
      </c>
      <c r="DF187">
        <v>3</v>
      </c>
      <c r="DG187">
        <v>3</v>
      </c>
      <c r="DH187">
        <v>0</v>
      </c>
      <c r="DI187">
        <v>0</v>
      </c>
      <c r="DJ187">
        <v>0</v>
      </c>
      <c r="DK187">
        <v>0</v>
      </c>
      <c r="DL187">
        <v>1</v>
      </c>
      <c r="DM187">
        <v>1</v>
      </c>
    </row>
    <row r="188" spans="1:117" x14ac:dyDescent="0.35">
      <c r="A188" t="s">
        <v>316</v>
      </c>
      <c r="B188">
        <v>28.665298459999999</v>
      </c>
      <c r="C188">
        <v>-81.418800349999998</v>
      </c>
      <c r="D188">
        <v>1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5</v>
      </c>
      <c r="O188">
        <v>4</v>
      </c>
      <c r="P188">
        <v>3</v>
      </c>
      <c r="Q188">
        <v>4</v>
      </c>
      <c r="R188">
        <v>5</v>
      </c>
      <c r="S188">
        <v>1</v>
      </c>
      <c r="T188">
        <v>2</v>
      </c>
      <c r="U188">
        <v>5</v>
      </c>
      <c r="V188">
        <v>5</v>
      </c>
      <c r="W188">
        <v>3</v>
      </c>
      <c r="X188">
        <v>3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1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1</v>
      </c>
      <c r="AM188">
        <v>1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1</v>
      </c>
      <c r="BA188">
        <v>2</v>
      </c>
      <c r="BB188">
        <v>3</v>
      </c>
      <c r="BC188">
        <v>5</v>
      </c>
      <c r="BD188">
        <v>3</v>
      </c>
      <c r="BE188">
        <v>4</v>
      </c>
      <c r="BF188">
        <v>1</v>
      </c>
      <c r="BG188">
        <v>3</v>
      </c>
      <c r="BH188">
        <v>5</v>
      </c>
      <c r="BI188">
        <v>5</v>
      </c>
      <c r="BJ188">
        <v>1</v>
      </c>
      <c r="BK188">
        <v>0</v>
      </c>
      <c r="BL188">
        <v>0</v>
      </c>
      <c r="BM188">
        <v>1</v>
      </c>
      <c r="BN188">
        <v>0</v>
      </c>
      <c r="BO188">
        <v>0</v>
      </c>
      <c r="BP188">
        <v>0</v>
      </c>
      <c r="BQ188">
        <v>3</v>
      </c>
      <c r="BR188">
        <v>3</v>
      </c>
      <c r="BS188">
        <v>4</v>
      </c>
      <c r="BT188">
        <v>2</v>
      </c>
      <c r="BU188">
        <v>4</v>
      </c>
      <c r="BV188">
        <v>1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1</v>
      </c>
      <c r="CT188">
        <v>4</v>
      </c>
      <c r="CU188">
        <v>3</v>
      </c>
      <c r="CV188">
        <v>3</v>
      </c>
      <c r="CW188">
        <v>5</v>
      </c>
      <c r="CX188">
        <v>5</v>
      </c>
      <c r="CY188">
        <v>4</v>
      </c>
      <c r="CZ188">
        <v>3</v>
      </c>
      <c r="DA188">
        <v>4</v>
      </c>
      <c r="DB188">
        <v>4</v>
      </c>
      <c r="DC188">
        <v>3</v>
      </c>
      <c r="DD188">
        <v>5</v>
      </c>
      <c r="DE188">
        <v>4</v>
      </c>
      <c r="DF188">
        <v>2</v>
      </c>
      <c r="DG188">
        <v>4</v>
      </c>
      <c r="DH188">
        <v>0</v>
      </c>
      <c r="DI188">
        <v>0</v>
      </c>
      <c r="DJ188">
        <v>0</v>
      </c>
      <c r="DK188">
        <v>1</v>
      </c>
      <c r="DL188">
        <v>0</v>
      </c>
      <c r="DM188">
        <v>0</v>
      </c>
    </row>
    <row r="189" spans="1:117" x14ac:dyDescent="0.35">
      <c r="A189" t="s">
        <v>317</v>
      </c>
      <c r="B189">
        <v>40.809997559999999</v>
      </c>
      <c r="C189">
        <v>-72.849098209999994</v>
      </c>
      <c r="D189">
        <v>1</v>
      </c>
      <c r="E189">
        <v>6</v>
      </c>
      <c r="F189">
        <v>1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3</v>
      </c>
      <c r="O189">
        <v>4</v>
      </c>
      <c r="P189">
        <v>1</v>
      </c>
      <c r="Q189">
        <v>5</v>
      </c>
      <c r="R189">
        <v>3</v>
      </c>
      <c r="S189">
        <v>1</v>
      </c>
      <c r="T189">
        <v>1</v>
      </c>
      <c r="U189">
        <v>5</v>
      </c>
      <c r="V189">
        <v>4</v>
      </c>
      <c r="W189">
        <v>5</v>
      </c>
      <c r="X189">
        <v>5</v>
      </c>
      <c r="Y189">
        <v>1</v>
      </c>
      <c r="Z189">
        <v>0</v>
      </c>
      <c r="AA189">
        <v>1</v>
      </c>
      <c r="AB189">
        <v>1</v>
      </c>
      <c r="AC189">
        <v>0</v>
      </c>
      <c r="AD189">
        <v>1</v>
      </c>
      <c r="AE189">
        <v>0</v>
      </c>
      <c r="AF189">
        <v>1</v>
      </c>
      <c r="AG189">
        <v>0</v>
      </c>
      <c r="AH189">
        <v>1</v>
      </c>
      <c r="AI189">
        <v>0</v>
      </c>
      <c r="AJ189">
        <v>1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1</v>
      </c>
      <c r="AU189">
        <v>1</v>
      </c>
      <c r="AV189">
        <v>0</v>
      </c>
      <c r="AW189">
        <v>0</v>
      </c>
      <c r="AX189">
        <v>0</v>
      </c>
      <c r="AY189">
        <v>2</v>
      </c>
      <c r="AZ189">
        <v>1</v>
      </c>
      <c r="BA189">
        <v>1</v>
      </c>
      <c r="BB189">
        <v>2</v>
      </c>
      <c r="BC189">
        <v>5</v>
      </c>
      <c r="BD189">
        <v>3</v>
      </c>
      <c r="BE189">
        <v>1</v>
      </c>
      <c r="BF189">
        <v>1</v>
      </c>
      <c r="BG189">
        <v>3</v>
      </c>
      <c r="BH189">
        <v>4</v>
      </c>
      <c r="BI189">
        <v>5</v>
      </c>
      <c r="BJ189">
        <v>3</v>
      </c>
      <c r="BK189">
        <v>1</v>
      </c>
      <c r="BL189">
        <v>1</v>
      </c>
      <c r="BM189">
        <v>1</v>
      </c>
      <c r="BN189">
        <v>0</v>
      </c>
      <c r="BO189">
        <v>0</v>
      </c>
      <c r="BP189">
        <v>0</v>
      </c>
      <c r="BQ189">
        <v>4</v>
      </c>
      <c r="BR189">
        <v>5</v>
      </c>
      <c r="BS189">
        <v>5</v>
      </c>
      <c r="BT189">
        <v>4</v>
      </c>
      <c r="BU189">
        <v>5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0</v>
      </c>
      <c r="CB189">
        <v>1</v>
      </c>
      <c r="CC189">
        <v>1</v>
      </c>
      <c r="CD189">
        <v>0</v>
      </c>
      <c r="CE189">
        <v>0</v>
      </c>
      <c r="CF189">
        <v>0</v>
      </c>
      <c r="CG189">
        <v>0</v>
      </c>
      <c r="CH189">
        <v>1</v>
      </c>
      <c r="CI189">
        <v>0</v>
      </c>
      <c r="CJ189">
        <v>1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1</v>
      </c>
      <c r="CT189">
        <v>2</v>
      </c>
      <c r="CU189">
        <v>1</v>
      </c>
      <c r="CV189">
        <v>1</v>
      </c>
      <c r="CW189">
        <v>5</v>
      </c>
      <c r="CX189">
        <v>2</v>
      </c>
      <c r="CY189">
        <v>1</v>
      </c>
      <c r="CZ189">
        <v>2</v>
      </c>
      <c r="DA189">
        <v>1</v>
      </c>
      <c r="DB189">
        <v>1</v>
      </c>
      <c r="DC189">
        <v>1</v>
      </c>
      <c r="DD189">
        <v>1</v>
      </c>
      <c r="DE189">
        <v>2</v>
      </c>
      <c r="DF189">
        <v>1</v>
      </c>
      <c r="DG189">
        <v>1</v>
      </c>
      <c r="DH189">
        <v>0</v>
      </c>
      <c r="DI189">
        <v>0</v>
      </c>
      <c r="DJ189">
        <v>1</v>
      </c>
      <c r="DK189">
        <v>1</v>
      </c>
      <c r="DL189">
        <v>1</v>
      </c>
      <c r="DM189">
        <v>0</v>
      </c>
    </row>
    <row r="190" spans="1:117" x14ac:dyDescent="0.35">
      <c r="A190" t="s">
        <v>318</v>
      </c>
      <c r="B190">
        <v>38.914199830000001</v>
      </c>
      <c r="C190">
        <v>-104.77490229999999</v>
      </c>
      <c r="D190">
        <v>1</v>
      </c>
      <c r="E190">
        <v>4</v>
      </c>
      <c r="F190">
        <v>1</v>
      </c>
      <c r="G190">
        <v>1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3</v>
      </c>
      <c r="O190">
        <v>2</v>
      </c>
      <c r="P190">
        <v>3</v>
      </c>
      <c r="Q190">
        <v>3</v>
      </c>
      <c r="R190">
        <v>5</v>
      </c>
      <c r="S190">
        <v>5</v>
      </c>
      <c r="T190">
        <v>3</v>
      </c>
      <c r="U190">
        <v>4</v>
      </c>
      <c r="V190">
        <v>1</v>
      </c>
      <c r="W190">
        <v>5</v>
      </c>
      <c r="X190">
        <v>4</v>
      </c>
      <c r="Y190">
        <v>1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5</v>
      </c>
      <c r="AZ190">
        <v>1</v>
      </c>
      <c r="BA190">
        <v>1</v>
      </c>
      <c r="BB190">
        <v>1</v>
      </c>
      <c r="BC190">
        <v>3</v>
      </c>
      <c r="BD190">
        <v>2</v>
      </c>
      <c r="BE190">
        <v>3</v>
      </c>
      <c r="BF190">
        <v>2</v>
      </c>
      <c r="BG190">
        <v>3</v>
      </c>
      <c r="BH190">
        <v>5</v>
      </c>
      <c r="BI190">
        <v>3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3</v>
      </c>
      <c r="BR190">
        <v>4</v>
      </c>
      <c r="BS190">
        <v>2</v>
      </c>
      <c r="BT190">
        <v>5</v>
      </c>
      <c r="BU190">
        <v>1</v>
      </c>
      <c r="BV190">
        <v>3</v>
      </c>
      <c r="BW190">
        <v>1</v>
      </c>
      <c r="BX190">
        <v>1</v>
      </c>
      <c r="BY190">
        <v>1</v>
      </c>
      <c r="BZ190">
        <v>1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1</v>
      </c>
      <c r="CI190">
        <v>0</v>
      </c>
      <c r="CJ190">
        <v>1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1</v>
      </c>
      <c r="CT190">
        <v>4</v>
      </c>
      <c r="CU190">
        <v>2</v>
      </c>
      <c r="CV190">
        <v>3</v>
      </c>
      <c r="CW190">
        <v>3</v>
      </c>
      <c r="CX190">
        <v>1</v>
      </c>
      <c r="CY190">
        <v>3</v>
      </c>
      <c r="CZ190">
        <v>5</v>
      </c>
      <c r="DA190">
        <v>3</v>
      </c>
      <c r="DB190">
        <v>3</v>
      </c>
      <c r="DC190">
        <v>3</v>
      </c>
      <c r="DD190">
        <v>3</v>
      </c>
      <c r="DE190">
        <v>3</v>
      </c>
      <c r="DF190">
        <v>1</v>
      </c>
      <c r="DG190">
        <v>4</v>
      </c>
      <c r="DH190">
        <v>0</v>
      </c>
      <c r="DI190">
        <v>0</v>
      </c>
      <c r="DJ190">
        <v>1</v>
      </c>
      <c r="DK190">
        <v>0</v>
      </c>
      <c r="DL190">
        <v>0</v>
      </c>
      <c r="DM190">
        <v>0</v>
      </c>
    </row>
    <row r="191" spans="1:117" x14ac:dyDescent="0.35">
      <c r="A191" t="s">
        <v>319</v>
      </c>
      <c r="B191">
        <v>33.894393919999999</v>
      </c>
      <c r="C191">
        <v>-78.750297549999999</v>
      </c>
      <c r="D191">
        <v>1</v>
      </c>
      <c r="E191">
        <v>5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4</v>
      </c>
      <c r="O191">
        <v>4</v>
      </c>
      <c r="P191">
        <v>1</v>
      </c>
      <c r="Q191">
        <v>5</v>
      </c>
      <c r="R191">
        <v>5</v>
      </c>
      <c r="S191">
        <v>1</v>
      </c>
      <c r="T191">
        <v>4</v>
      </c>
      <c r="U191">
        <v>3</v>
      </c>
      <c r="V191">
        <v>2</v>
      </c>
      <c r="W191">
        <v>4</v>
      </c>
      <c r="X191">
        <v>2</v>
      </c>
      <c r="Y191">
        <v>1</v>
      </c>
      <c r="Z191">
        <v>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1</v>
      </c>
      <c r="AZ191">
        <v>2</v>
      </c>
      <c r="BA191">
        <v>1</v>
      </c>
      <c r="BB191">
        <v>3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2</v>
      </c>
      <c r="BI191">
        <v>3</v>
      </c>
      <c r="BJ191">
        <v>1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1</v>
      </c>
      <c r="BQ191">
        <v>2</v>
      </c>
      <c r="BR191">
        <v>2</v>
      </c>
      <c r="BS191">
        <v>3</v>
      </c>
      <c r="BT191">
        <v>1</v>
      </c>
      <c r="BU191">
        <v>3</v>
      </c>
      <c r="BV191">
        <v>3</v>
      </c>
      <c r="BW191">
        <v>1</v>
      </c>
      <c r="BX191">
        <v>1</v>
      </c>
      <c r="BY191">
        <v>1</v>
      </c>
      <c r="BZ191">
        <v>1</v>
      </c>
      <c r="CA191">
        <v>0</v>
      </c>
      <c r="CB191">
        <v>1</v>
      </c>
      <c r="CC191">
        <v>0</v>
      </c>
      <c r="CD191">
        <v>0</v>
      </c>
      <c r="CE191">
        <v>1</v>
      </c>
      <c r="CF191">
        <v>0</v>
      </c>
      <c r="CG191">
        <v>0</v>
      </c>
      <c r="CH191">
        <v>1</v>
      </c>
      <c r="CI191">
        <v>1</v>
      </c>
      <c r="CJ191">
        <v>1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1</v>
      </c>
      <c r="CT191">
        <v>4</v>
      </c>
      <c r="CU191">
        <v>3</v>
      </c>
      <c r="CV191">
        <v>2</v>
      </c>
      <c r="CW191">
        <v>3</v>
      </c>
      <c r="CX191">
        <v>3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5</v>
      </c>
      <c r="DE191">
        <v>5</v>
      </c>
      <c r="DF191">
        <v>3</v>
      </c>
      <c r="DG191">
        <v>3</v>
      </c>
      <c r="DH191">
        <v>0</v>
      </c>
      <c r="DI191">
        <v>0</v>
      </c>
      <c r="DJ191">
        <v>0</v>
      </c>
      <c r="DK191">
        <v>0</v>
      </c>
      <c r="DL191">
        <v>1</v>
      </c>
      <c r="DM191">
        <v>0</v>
      </c>
    </row>
    <row r="192" spans="1:117" x14ac:dyDescent="0.35">
      <c r="A192" t="s">
        <v>321</v>
      </c>
      <c r="B192">
        <v>32.859207150000003</v>
      </c>
      <c r="C192">
        <v>-97.081901549999998</v>
      </c>
      <c r="D192">
        <v>1</v>
      </c>
      <c r="E192">
        <v>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5</v>
      </c>
      <c r="O192">
        <v>4</v>
      </c>
      <c r="P192">
        <v>4</v>
      </c>
      <c r="Q192">
        <v>4</v>
      </c>
      <c r="R192">
        <v>5</v>
      </c>
      <c r="S192">
        <v>2</v>
      </c>
      <c r="T192">
        <v>4</v>
      </c>
      <c r="U192">
        <v>3</v>
      </c>
      <c r="V192">
        <v>3</v>
      </c>
      <c r="W192">
        <v>2</v>
      </c>
      <c r="X192">
        <v>1</v>
      </c>
      <c r="Y192">
        <v>1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0</v>
      </c>
      <c r="AF192">
        <v>1</v>
      </c>
      <c r="AG192">
        <v>0</v>
      </c>
      <c r="AH192">
        <v>0</v>
      </c>
      <c r="AI192">
        <v>1</v>
      </c>
      <c r="AJ192">
        <v>1</v>
      </c>
      <c r="AK192">
        <v>0</v>
      </c>
      <c r="AL192">
        <v>0</v>
      </c>
      <c r="AM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2</v>
      </c>
      <c r="BF192">
        <v>1</v>
      </c>
      <c r="BG192">
        <v>2</v>
      </c>
      <c r="BH192">
        <v>3</v>
      </c>
      <c r="BI192">
        <v>5</v>
      </c>
      <c r="BJ192">
        <v>2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4</v>
      </c>
      <c r="BR192">
        <v>2</v>
      </c>
      <c r="BS192">
        <v>3</v>
      </c>
      <c r="BT192">
        <v>4</v>
      </c>
      <c r="BU192">
        <v>4</v>
      </c>
      <c r="BV192">
        <v>3</v>
      </c>
      <c r="BW192">
        <v>1</v>
      </c>
      <c r="BX192">
        <v>1</v>
      </c>
      <c r="BY192">
        <v>1</v>
      </c>
      <c r="BZ192">
        <v>1</v>
      </c>
      <c r="CA192">
        <v>0</v>
      </c>
      <c r="CB192">
        <v>1</v>
      </c>
      <c r="CC192">
        <v>1</v>
      </c>
      <c r="CD192">
        <v>0</v>
      </c>
      <c r="CE192">
        <v>0</v>
      </c>
      <c r="CF192">
        <v>0</v>
      </c>
      <c r="CG192">
        <v>0</v>
      </c>
      <c r="CH192">
        <v>1</v>
      </c>
      <c r="CI192">
        <v>1</v>
      </c>
      <c r="CJ192">
        <v>1</v>
      </c>
      <c r="CK192">
        <v>1</v>
      </c>
      <c r="CL192">
        <v>0</v>
      </c>
      <c r="CM192">
        <v>1</v>
      </c>
      <c r="CN192">
        <v>1</v>
      </c>
      <c r="CO192">
        <v>0</v>
      </c>
      <c r="CP192">
        <v>0</v>
      </c>
      <c r="CQ192">
        <v>0</v>
      </c>
      <c r="CR192">
        <v>0</v>
      </c>
      <c r="CS192">
        <v>1</v>
      </c>
      <c r="CT192">
        <v>4</v>
      </c>
      <c r="CU192">
        <v>2</v>
      </c>
      <c r="CV192">
        <v>3</v>
      </c>
      <c r="CW192">
        <v>5</v>
      </c>
      <c r="CX192">
        <v>4</v>
      </c>
      <c r="CY192">
        <v>3</v>
      </c>
      <c r="CZ192">
        <v>5</v>
      </c>
      <c r="DA192">
        <v>2</v>
      </c>
      <c r="DB192">
        <v>2</v>
      </c>
      <c r="DC192">
        <v>2</v>
      </c>
      <c r="DD192">
        <v>3</v>
      </c>
      <c r="DE192">
        <v>4</v>
      </c>
      <c r="DF192">
        <v>1</v>
      </c>
      <c r="DG192">
        <v>2</v>
      </c>
      <c r="DH192">
        <v>0</v>
      </c>
      <c r="DI192">
        <v>0</v>
      </c>
      <c r="DJ192">
        <v>1</v>
      </c>
      <c r="DK192">
        <v>1</v>
      </c>
      <c r="DL192">
        <v>1</v>
      </c>
      <c r="DM192">
        <v>0</v>
      </c>
    </row>
    <row r="193" spans="1:117" x14ac:dyDescent="0.35">
      <c r="A193" t="s">
        <v>323</v>
      </c>
      <c r="B193">
        <v>39.948196410000001</v>
      </c>
      <c r="C193">
        <v>-75.305496219999995</v>
      </c>
      <c r="D193">
        <v>1</v>
      </c>
      <c r="E193">
        <v>5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4</v>
      </c>
      <c r="P193">
        <v>1</v>
      </c>
      <c r="Q193">
        <v>1</v>
      </c>
      <c r="R193">
        <v>5</v>
      </c>
      <c r="S193">
        <v>5</v>
      </c>
      <c r="T193">
        <v>5</v>
      </c>
      <c r="U193">
        <v>5</v>
      </c>
      <c r="V193">
        <v>2</v>
      </c>
      <c r="W193">
        <v>1</v>
      </c>
      <c r="X193">
        <v>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1</v>
      </c>
      <c r="BA193">
        <v>1</v>
      </c>
      <c r="BB193">
        <v>5</v>
      </c>
      <c r="BC193">
        <v>5</v>
      </c>
      <c r="BD193">
        <v>4</v>
      </c>
      <c r="BE193">
        <v>5</v>
      </c>
      <c r="BF193">
        <v>5</v>
      </c>
      <c r="BG193">
        <v>2</v>
      </c>
      <c r="BH193">
        <v>5</v>
      </c>
      <c r="BI193">
        <v>2</v>
      </c>
      <c r="BJ193">
        <v>1</v>
      </c>
      <c r="BK193">
        <v>0</v>
      </c>
      <c r="BL193">
        <v>1</v>
      </c>
      <c r="BM193">
        <v>0</v>
      </c>
      <c r="BN193">
        <v>1</v>
      </c>
      <c r="BO193">
        <v>0</v>
      </c>
      <c r="BP193">
        <v>0</v>
      </c>
      <c r="BQ193">
        <v>5</v>
      </c>
      <c r="BR193">
        <v>1</v>
      </c>
      <c r="BS193">
        <v>1</v>
      </c>
      <c r="BT193">
        <v>5</v>
      </c>
      <c r="BU193">
        <v>1</v>
      </c>
      <c r="BV193">
        <v>3</v>
      </c>
      <c r="BW193">
        <v>1</v>
      </c>
      <c r="BX193">
        <v>1</v>
      </c>
      <c r="BY193">
        <v>1</v>
      </c>
      <c r="BZ193">
        <v>1</v>
      </c>
      <c r="CA193">
        <v>0</v>
      </c>
      <c r="CB193">
        <v>0</v>
      </c>
      <c r="CC193">
        <v>1</v>
      </c>
      <c r="CD193">
        <v>0</v>
      </c>
      <c r="CE193">
        <v>0</v>
      </c>
      <c r="CF193">
        <v>0</v>
      </c>
      <c r="CG193">
        <v>0</v>
      </c>
      <c r="CH193">
        <v>1</v>
      </c>
      <c r="CI193">
        <v>1</v>
      </c>
      <c r="CJ193">
        <v>1</v>
      </c>
      <c r="CK193">
        <v>0</v>
      </c>
      <c r="CL193">
        <v>0</v>
      </c>
      <c r="CM193">
        <v>0</v>
      </c>
      <c r="CN193">
        <v>1</v>
      </c>
      <c r="CO193">
        <v>0</v>
      </c>
      <c r="CP193">
        <v>0</v>
      </c>
      <c r="CQ193">
        <v>0</v>
      </c>
      <c r="CR193">
        <v>0</v>
      </c>
      <c r="CS193">
        <v>1</v>
      </c>
      <c r="CT193">
        <v>3</v>
      </c>
      <c r="CU193">
        <v>1</v>
      </c>
      <c r="CV193">
        <v>1</v>
      </c>
      <c r="CW193">
        <v>5</v>
      </c>
      <c r="CX193">
        <v>1</v>
      </c>
      <c r="CY193">
        <v>1</v>
      </c>
      <c r="CZ193">
        <v>1</v>
      </c>
      <c r="DA193">
        <v>5</v>
      </c>
      <c r="DB193">
        <v>5</v>
      </c>
      <c r="DC193">
        <v>1</v>
      </c>
      <c r="DD193">
        <v>3</v>
      </c>
      <c r="DE193">
        <v>1</v>
      </c>
      <c r="DF193">
        <v>1</v>
      </c>
      <c r="DG193">
        <v>3</v>
      </c>
      <c r="DH193">
        <v>0</v>
      </c>
      <c r="DI193">
        <v>0</v>
      </c>
      <c r="DJ193">
        <v>1</v>
      </c>
      <c r="DK193">
        <v>0</v>
      </c>
      <c r="DL193">
        <v>1</v>
      </c>
      <c r="DM193">
        <v>0</v>
      </c>
    </row>
    <row r="194" spans="1:117" x14ac:dyDescent="0.35">
      <c r="A194" t="s">
        <v>324</v>
      </c>
      <c r="B194">
        <v>39.945495610000002</v>
      </c>
      <c r="C194">
        <v>-75.602401729999997</v>
      </c>
      <c r="D194">
        <v>1</v>
      </c>
      <c r="E194">
        <v>2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4</v>
      </c>
      <c r="O194">
        <v>5</v>
      </c>
      <c r="P194">
        <v>1</v>
      </c>
      <c r="Q194">
        <v>1</v>
      </c>
      <c r="R194">
        <v>5</v>
      </c>
      <c r="S194">
        <v>3</v>
      </c>
      <c r="T194">
        <v>1</v>
      </c>
      <c r="U194">
        <v>4</v>
      </c>
      <c r="V194">
        <v>5</v>
      </c>
      <c r="W194">
        <v>2</v>
      </c>
      <c r="X194">
        <v>5</v>
      </c>
      <c r="Y194">
        <v>1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1</v>
      </c>
      <c r="AF194">
        <v>1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0</v>
      </c>
      <c r="AM194">
        <v>1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1</v>
      </c>
      <c r="BA194">
        <v>2</v>
      </c>
      <c r="BB194">
        <v>4</v>
      </c>
      <c r="BC194">
        <v>5</v>
      </c>
      <c r="BD194">
        <v>5</v>
      </c>
      <c r="BE194">
        <v>5</v>
      </c>
      <c r="BF194">
        <v>1</v>
      </c>
      <c r="BG194">
        <v>2</v>
      </c>
      <c r="BH194">
        <v>5</v>
      </c>
      <c r="BI194">
        <v>5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0</v>
      </c>
      <c r="BP194">
        <v>0</v>
      </c>
      <c r="BQ194">
        <v>4</v>
      </c>
      <c r="BR194">
        <v>4</v>
      </c>
      <c r="BS194">
        <v>3</v>
      </c>
      <c r="BT194">
        <v>4</v>
      </c>
      <c r="BU194">
        <v>3</v>
      </c>
      <c r="BV194">
        <v>4</v>
      </c>
      <c r="BW194">
        <v>1</v>
      </c>
      <c r="BX194">
        <v>1</v>
      </c>
      <c r="BY194">
        <v>1</v>
      </c>
      <c r="BZ194">
        <v>1</v>
      </c>
      <c r="CA194">
        <v>0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1</v>
      </c>
      <c r="CI194">
        <v>0</v>
      </c>
      <c r="CJ194">
        <v>1</v>
      </c>
      <c r="CK194">
        <v>1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1</v>
      </c>
      <c r="CT194">
        <v>3</v>
      </c>
      <c r="CU194">
        <v>1</v>
      </c>
      <c r="CV194">
        <v>2</v>
      </c>
      <c r="CW194">
        <v>5</v>
      </c>
      <c r="CX194">
        <v>5</v>
      </c>
      <c r="CY194">
        <v>1</v>
      </c>
      <c r="CZ194">
        <v>3</v>
      </c>
      <c r="DA194">
        <v>4</v>
      </c>
      <c r="DB194">
        <v>4</v>
      </c>
      <c r="DC194">
        <v>4</v>
      </c>
      <c r="DD194">
        <v>3</v>
      </c>
      <c r="DE194">
        <v>3</v>
      </c>
      <c r="DF194">
        <v>1</v>
      </c>
      <c r="DG194">
        <v>5</v>
      </c>
      <c r="DH194">
        <v>0</v>
      </c>
      <c r="DI194">
        <v>0</v>
      </c>
      <c r="DJ194">
        <v>1</v>
      </c>
      <c r="DK194">
        <v>0</v>
      </c>
      <c r="DL194">
        <v>0</v>
      </c>
      <c r="DM194">
        <v>0</v>
      </c>
    </row>
    <row r="195" spans="1:117" x14ac:dyDescent="0.35">
      <c r="A195" t="s">
        <v>326</v>
      </c>
      <c r="B195">
        <v>42.27580261</v>
      </c>
      <c r="C195">
        <v>-83.153602599999999</v>
      </c>
      <c r="D195">
        <v>1</v>
      </c>
      <c r="E195">
        <v>5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3</v>
      </c>
      <c r="P195">
        <v>2</v>
      </c>
      <c r="Q195">
        <v>3</v>
      </c>
      <c r="R195">
        <v>3</v>
      </c>
      <c r="S195">
        <v>3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2</v>
      </c>
      <c r="AZ195">
        <v>2</v>
      </c>
      <c r="BA195">
        <v>2</v>
      </c>
      <c r="BB195">
        <v>2</v>
      </c>
      <c r="BC195">
        <v>2</v>
      </c>
      <c r="BD195">
        <v>2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2</v>
      </c>
      <c r="BR195">
        <v>2</v>
      </c>
      <c r="BS195">
        <v>2</v>
      </c>
      <c r="BT195">
        <v>2</v>
      </c>
      <c r="BU195">
        <v>2</v>
      </c>
      <c r="BV195">
        <v>2</v>
      </c>
      <c r="BW195">
        <v>0</v>
      </c>
      <c r="BX195">
        <v>0</v>
      </c>
      <c r="BY195">
        <v>1</v>
      </c>
      <c r="BZ195">
        <v>0</v>
      </c>
      <c r="CA195">
        <v>0</v>
      </c>
      <c r="CB195">
        <v>0</v>
      </c>
      <c r="CC195">
        <v>0</v>
      </c>
      <c r="CD195">
        <v>1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1</v>
      </c>
      <c r="CR195">
        <v>0</v>
      </c>
      <c r="CS195">
        <v>1</v>
      </c>
      <c r="CT195">
        <v>4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</v>
      </c>
    </row>
    <row r="196" spans="1:117" x14ac:dyDescent="0.35">
      <c r="A196" t="s">
        <v>327</v>
      </c>
      <c r="B196">
        <v>29.79629517</v>
      </c>
      <c r="C196">
        <v>-95.326698300000004</v>
      </c>
      <c r="D196">
        <v>1</v>
      </c>
      <c r="E196">
        <v>4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3</v>
      </c>
      <c r="O196">
        <v>4</v>
      </c>
      <c r="P196">
        <v>3</v>
      </c>
      <c r="Q196">
        <v>4</v>
      </c>
      <c r="R196">
        <v>5</v>
      </c>
      <c r="S196">
        <v>2</v>
      </c>
      <c r="T196">
        <v>2</v>
      </c>
      <c r="U196">
        <v>4</v>
      </c>
      <c r="V196">
        <v>2</v>
      </c>
      <c r="W196">
        <v>5</v>
      </c>
      <c r="X196">
        <v>3</v>
      </c>
      <c r="Y196">
        <v>1</v>
      </c>
      <c r="Z196">
        <v>0</v>
      </c>
      <c r="AA196">
        <v>1</v>
      </c>
      <c r="AB196">
        <v>0</v>
      </c>
      <c r="AC196">
        <v>0</v>
      </c>
      <c r="AD196">
        <v>1</v>
      </c>
      <c r="AE196">
        <v>0</v>
      </c>
      <c r="AF196">
        <v>1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1</v>
      </c>
      <c r="AV196">
        <v>0</v>
      </c>
      <c r="AW196">
        <v>1</v>
      </c>
      <c r="AX196">
        <v>0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3</v>
      </c>
      <c r="BF196">
        <v>2</v>
      </c>
      <c r="BG196">
        <v>3</v>
      </c>
      <c r="BH196">
        <v>3</v>
      </c>
      <c r="BI196">
        <v>3</v>
      </c>
      <c r="BJ196">
        <v>2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3</v>
      </c>
      <c r="BR196">
        <v>3</v>
      </c>
      <c r="BS196">
        <v>3</v>
      </c>
      <c r="BT196">
        <v>3</v>
      </c>
      <c r="BU196">
        <v>3</v>
      </c>
      <c r="BV196">
        <v>3</v>
      </c>
      <c r="BW196">
        <v>1</v>
      </c>
      <c r="BX196">
        <v>1</v>
      </c>
      <c r="BY196">
        <v>1</v>
      </c>
      <c r="BZ196">
        <v>1</v>
      </c>
      <c r="CA196">
        <v>0</v>
      </c>
      <c r="CB196">
        <v>0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1</v>
      </c>
      <c r="CI196">
        <v>1</v>
      </c>
      <c r="CJ196">
        <v>1</v>
      </c>
      <c r="CK196">
        <v>1</v>
      </c>
      <c r="CL196">
        <v>0</v>
      </c>
      <c r="CM196">
        <v>0</v>
      </c>
      <c r="CN196">
        <v>1</v>
      </c>
      <c r="CO196">
        <v>0</v>
      </c>
      <c r="CP196">
        <v>0</v>
      </c>
      <c r="CQ196">
        <v>0</v>
      </c>
      <c r="CR196">
        <v>0</v>
      </c>
      <c r="CS196">
        <v>1</v>
      </c>
      <c r="CT196">
        <v>2</v>
      </c>
      <c r="CU196">
        <v>3</v>
      </c>
      <c r="CV196">
        <v>3</v>
      </c>
      <c r="CW196">
        <v>3</v>
      </c>
      <c r="CX196">
        <v>3</v>
      </c>
      <c r="CY196">
        <v>3</v>
      </c>
      <c r="CZ196">
        <v>3</v>
      </c>
      <c r="DA196">
        <v>3</v>
      </c>
      <c r="DB196">
        <v>3</v>
      </c>
      <c r="DC196">
        <v>3</v>
      </c>
      <c r="DD196">
        <v>3</v>
      </c>
      <c r="DE196">
        <v>3</v>
      </c>
      <c r="DF196">
        <v>3</v>
      </c>
      <c r="DG196">
        <v>3</v>
      </c>
      <c r="DH196">
        <v>0</v>
      </c>
      <c r="DI196">
        <v>0</v>
      </c>
      <c r="DJ196">
        <v>1</v>
      </c>
      <c r="DK196">
        <v>1</v>
      </c>
      <c r="DL196">
        <v>1</v>
      </c>
      <c r="DM196">
        <v>0</v>
      </c>
    </row>
    <row r="197" spans="1:117" x14ac:dyDescent="0.35">
      <c r="A197" t="s">
        <v>328</v>
      </c>
      <c r="B197">
        <v>40.498092649999997</v>
      </c>
      <c r="C197">
        <v>-74.686599729999998</v>
      </c>
      <c r="D197">
        <v>1</v>
      </c>
      <c r="E197">
        <v>6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3</v>
      </c>
      <c r="O197">
        <v>4</v>
      </c>
      <c r="P197">
        <v>2</v>
      </c>
      <c r="Q197">
        <v>2</v>
      </c>
      <c r="R197">
        <v>3</v>
      </c>
      <c r="S197">
        <v>4</v>
      </c>
      <c r="T197">
        <v>4</v>
      </c>
      <c r="U197">
        <v>4</v>
      </c>
      <c r="V197">
        <v>4</v>
      </c>
      <c r="W197">
        <v>2</v>
      </c>
      <c r="X197">
        <v>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1</v>
      </c>
      <c r="AI197">
        <v>1</v>
      </c>
      <c r="AJ197">
        <v>1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4</v>
      </c>
      <c r="AZ197">
        <v>4</v>
      </c>
      <c r="BA197">
        <v>4</v>
      </c>
      <c r="BB197">
        <v>4</v>
      </c>
      <c r="BC197">
        <v>5</v>
      </c>
      <c r="BD197">
        <v>5</v>
      </c>
      <c r="BE197">
        <v>5</v>
      </c>
      <c r="BF197">
        <v>5</v>
      </c>
      <c r="BG197">
        <v>4</v>
      </c>
      <c r="BH197">
        <v>4</v>
      </c>
      <c r="BI197">
        <v>4</v>
      </c>
      <c r="BJ197">
        <v>4</v>
      </c>
      <c r="BK197">
        <v>1</v>
      </c>
      <c r="BL197">
        <v>0</v>
      </c>
      <c r="BM197">
        <v>0</v>
      </c>
      <c r="BN197">
        <v>1</v>
      </c>
      <c r="BO197">
        <v>1</v>
      </c>
      <c r="BP197">
        <v>0</v>
      </c>
      <c r="BQ197">
        <v>3</v>
      </c>
      <c r="BR197">
        <v>4</v>
      </c>
      <c r="BS197">
        <v>3</v>
      </c>
      <c r="BT197">
        <v>4</v>
      </c>
      <c r="BU197">
        <v>3</v>
      </c>
      <c r="BV197">
        <v>2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0</v>
      </c>
      <c r="CG197">
        <v>0</v>
      </c>
      <c r="CH197">
        <v>1</v>
      </c>
      <c r="CI197">
        <v>0</v>
      </c>
      <c r="CJ197">
        <v>1</v>
      </c>
      <c r="CK197">
        <v>0</v>
      </c>
      <c r="CL197">
        <v>0</v>
      </c>
      <c r="CM197">
        <v>0</v>
      </c>
      <c r="CN197">
        <v>1</v>
      </c>
      <c r="CO197">
        <v>0</v>
      </c>
      <c r="CP197">
        <v>0</v>
      </c>
      <c r="CQ197">
        <v>0</v>
      </c>
      <c r="CR197">
        <v>0</v>
      </c>
      <c r="CS197">
        <v>1</v>
      </c>
      <c r="CT197">
        <v>3</v>
      </c>
      <c r="CU197">
        <v>1</v>
      </c>
      <c r="CV197">
        <v>2</v>
      </c>
      <c r="CW197">
        <v>3</v>
      </c>
      <c r="CX197">
        <v>2</v>
      </c>
      <c r="CY197">
        <v>2</v>
      </c>
      <c r="CZ197">
        <v>2</v>
      </c>
      <c r="DA197">
        <v>3</v>
      </c>
      <c r="DB197">
        <v>3</v>
      </c>
      <c r="DC197">
        <v>3</v>
      </c>
      <c r="DD197">
        <v>2</v>
      </c>
      <c r="DE197">
        <v>4</v>
      </c>
      <c r="DF197">
        <v>3</v>
      </c>
      <c r="DG197">
        <v>3</v>
      </c>
      <c r="DH197">
        <v>0</v>
      </c>
      <c r="DI197">
        <v>0</v>
      </c>
      <c r="DJ197">
        <v>1</v>
      </c>
      <c r="DK197">
        <v>1</v>
      </c>
      <c r="DL197">
        <v>0</v>
      </c>
      <c r="DM197">
        <v>1</v>
      </c>
    </row>
    <row r="198" spans="1:117" x14ac:dyDescent="0.35">
      <c r="A198" t="s">
        <v>329</v>
      </c>
      <c r="B198">
        <v>40.688400270000002</v>
      </c>
      <c r="C198">
        <v>-73.822700499999996</v>
      </c>
      <c r="D198">
        <v>1</v>
      </c>
      <c r="E198">
        <v>6</v>
      </c>
      <c r="F198">
        <v>1</v>
      </c>
      <c r="G198">
        <v>1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3</v>
      </c>
      <c r="O198">
        <v>5</v>
      </c>
      <c r="P198">
        <v>4</v>
      </c>
      <c r="Q198">
        <v>5</v>
      </c>
      <c r="R198">
        <v>5</v>
      </c>
      <c r="S198">
        <v>5</v>
      </c>
      <c r="T198">
        <v>3</v>
      </c>
      <c r="U198">
        <v>5</v>
      </c>
      <c r="V198">
        <v>5</v>
      </c>
      <c r="W198">
        <v>5</v>
      </c>
      <c r="X198">
        <v>4</v>
      </c>
      <c r="Y198">
        <v>1</v>
      </c>
      <c r="Z198">
        <v>1</v>
      </c>
      <c r="AA198">
        <v>1</v>
      </c>
      <c r="AB198">
        <v>1</v>
      </c>
      <c r="AC198">
        <v>0</v>
      </c>
      <c r="AD198">
        <v>1</v>
      </c>
      <c r="AE198">
        <v>0</v>
      </c>
      <c r="AF198">
        <v>1</v>
      </c>
      <c r="AG198">
        <v>0</v>
      </c>
      <c r="AH198">
        <v>1</v>
      </c>
      <c r="AI198">
        <v>1</v>
      </c>
      <c r="AJ198">
        <v>0</v>
      </c>
      <c r="AK198">
        <v>1</v>
      </c>
      <c r="AL198">
        <v>0</v>
      </c>
      <c r="AM198">
        <v>1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1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1</v>
      </c>
      <c r="AZ198">
        <v>2</v>
      </c>
      <c r="BA198">
        <v>2</v>
      </c>
      <c r="BB198">
        <v>3</v>
      </c>
      <c r="BC198">
        <v>4</v>
      </c>
      <c r="BD198">
        <v>1</v>
      </c>
      <c r="BE198">
        <v>2</v>
      </c>
      <c r="BF198">
        <v>2</v>
      </c>
      <c r="BG198">
        <v>1</v>
      </c>
      <c r="BH198">
        <v>5</v>
      </c>
      <c r="BI198">
        <v>3</v>
      </c>
      <c r="BJ198">
        <v>1</v>
      </c>
      <c r="BK198">
        <v>0</v>
      </c>
      <c r="BL198">
        <v>0</v>
      </c>
      <c r="BM198">
        <v>1</v>
      </c>
      <c r="BN198">
        <v>1</v>
      </c>
      <c r="BO198">
        <v>1</v>
      </c>
      <c r="BP198">
        <v>0</v>
      </c>
      <c r="BQ198">
        <v>3</v>
      </c>
      <c r="BR198">
        <v>5</v>
      </c>
      <c r="BS198">
        <v>4</v>
      </c>
      <c r="BT198">
        <v>2</v>
      </c>
      <c r="BU198">
        <v>4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0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1</v>
      </c>
      <c r="CK198">
        <v>1</v>
      </c>
      <c r="CL198">
        <v>0</v>
      </c>
      <c r="CM198">
        <v>1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1</v>
      </c>
      <c r="CT198">
        <v>1</v>
      </c>
      <c r="CU198">
        <v>4</v>
      </c>
      <c r="CV198">
        <v>4</v>
      </c>
      <c r="CW198">
        <v>3</v>
      </c>
      <c r="CX198">
        <v>4</v>
      </c>
      <c r="CY198">
        <v>1</v>
      </c>
      <c r="CZ198">
        <v>4</v>
      </c>
      <c r="DA198">
        <v>3</v>
      </c>
      <c r="DB198">
        <v>3</v>
      </c>
      <c r="DC198">
        <v>3</v>
      </c>
      <c r="DD198">
        <v>4</v>
      </c>
      <c r="DE198">
        <v>3</v>
      </c>
      <c r="DF198">
        <v>1</v>
      </c>
      <c r="DG198">
        <v>3</v>
      </c>
      <c r="DH198">
        <v>0</v>
      </c>
      <c r="DI198">
        <v>1</v>
      </c>
      <c r="DJ198">
        <v>1</v>
      </c>
      <c r="DK198">
        <v>1</v>
      </c>
      <c r="DL198">
        <v>1</v>
      </c>
      <c r="DM198">
        <v>1</v>
      </c>
    </row>
    <row r="199" spans="1:117" x14ac:dyDescent="0.35">
      <c r="A199" t="s">
        <v>331</v>
      </c>
      <c r="B199">
        <v>28.750106809999998</v>
      </c>
      <c r="C199">
        <v>-82.516601559999998</v>
      </c>
      <c r="D199">
        <v>1</v>
      </c>
      <c r="E199">
        <v>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5</v>
      </c>
      <c r="Y199">
        <v>1</v>
      </c>
      <c r="Z199">
        <v>0</v>
      </c>
      <c r="AA199">
        <v>1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5</v>
      </c>
      <c r="AZ199">
        <v>5</v>
      </c>
      <c r="BA199">
        <v>5</v>
      </c>
      <c r="BB199">
        <v>5</v>
      </c>
      <c r="BC199">
        <v>5</v>
      </c>
      <c r="BD199">
        <v>5</v>
      </c>
      <c r="BE199">
        <v>5</v>
      </c>
      <c r="BF199">
        <v>5</v>
      </c>
      <c r="BG199">
        <v>5</v>
      </c>
      <c r="BH199">
        <v>5</v>
      </c>
      <c r="BI199">
        <v>5</v>
      </c>
      <c r="BJ199">
        <v>5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0</v>
      </c>
      <c r="BX199">
        <v>0</v>
      </c>
      <c r="BY199">
        <v>1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1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1</v>
      </c>
      <c r="DI199">
        <v>0</v>
      </c>
      <c r="DJ199">
        <v>0</v>
      </c>
      <c r="DK199">
        <v>0</v>
      </c>
      <c r="DL199">
        <v>0</v>
      </c>
      <c r="DM199">
        <v>0</v>
      </c>
    </row>
    <row r="200" spans="1:117" x14ac:dyDescent="0.35">
      <c r="A200" t="s">
        <v>332</v>
      </c>
      <c r="B200">
        <v>37.062698359999999</v>
      </c>
      <c r="C200">
        <v>-76.405197139999999</v>
      </c>
      <c r="D200">
        <v>1</v>
      </c>
      <c r="E200">
        <v>5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3</v>
      </c>
      <c r="O200">
        <v>1</v>
      </c>
      <c r="P200">
        <v>1</v>
      </c>
      <c r="Q200">
        <v>1</v>
      </c>
      <c r="R200">
        <v>5</v>
      </c>
      <c r="S200">
        <v>3</v>
      </c>
      <c r="T200">
        <v>2</v>
      </c>
      <c r="U200">
        <v>2</v>
      </c>
      <c r="V200">
        <v>1</v>
      </c>
      <c r="W200">
        <v>1</v>
      </c>
      <c r="X200">
        <v>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2</v>
      </c>
      <c r="BA200">
        <v>1</v>
      </c>
      <c r="BB200">
        <v>5</v>
      </c>
      <c r="BC200">
        <v>3</v>
      </c>
      <c r="BD200">
        <v>2</v>
      </c>
      <c r="BE200">
        <v>3</v>
      </c>
      <c r="BF200">
        <v>3</v>
      </c>
      <c r="BG200">
        <v>2</v>
      </c>
      <c r="BH200">
        <v>5</v>
      </c>
      <c r="BI200">
        <v>4</v>
      </c>
      <c r="BJ200">
        <v>2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3</v>
      </c>
      <c r="BR200">
        <v>4</v>
      </c>
      <c r="BS200">
        <v>3</v>
      </c>
      <c r="BT200">
        <v>4</v>
      </c>
      <c r="BU200">
        <v>3</v>
      </c>
      <c r="BV200">
        <v>2</v>
      </c>
      <c r="BW200">
        <v>1</v>
      </c>
      <c r="BX200">
        <v>1</v>
      </c>
      <c r="BY200">
        <v>1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1</v>
      </c>
      <c r="CI200">
        <v>1</v>
      </c>
      <c r="CJ200">
        <v>1</v>
      </c>
      <c r="CK200">
        <v>1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1</v>
      </c>
      <c r="CT200">
        <v>4</v>
      </c>
      <c r="CU200">
        <v>1</v>
      </c>
      <c r="CV200">
        <v>1</v>
      </c>
      <c r="CW200">
        <v>3</v>
      </c>
      <c r="CX200">
        <v>1</v>
      </c>
      <c r="CY200">
        <v>1</v>
      </c>
      <c r="CZ200">
        <v>4</v>
      </c>
      <c r="DA200">
        <v>3</v>
      </c>
      <c r="DB200">
        <v>5</v>
      </c>
      <c r="DC200">
        <v>5</v>
      </c>
      <c r="DD200">
        <v>3</v>
      </c>
      <c r="DE200">
        <v>3</v>
      </c>
      <c r="DF200">
        <v>2</v>
      </c>
      <c r="DG200">
        <v>5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1</v>
      </c>
    </row>
    <row r="201" spans="1:117" x14ac:dyDescent="0.35">
      <c r="A201" t="s">
        <v>333</v>
      </c>
      <c r="B201">
        <v>41.848297119999998</v>
      </c>
      <c r="C201">
        <v>-87.62909698</v>
      </c>
      <c r="D201">
        <v>1</v>
      </c>
      <c r="E201">
        <v>5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4</v>
      </c>
      <c r="O201">
        <v>4</v>
      </c>
      <c r="P201">
        <v>4</v>
      </c>
      <c r="Q201">
        <v>4</v>
      </c>
      <c r="R201">
        <v>5</v>
      </c>
      <c r="S201">
        <v>4</v>
      </c>
      <c r="T201">
        <v>2</v>
      </c>
      <c r="U201">
        <v>5</v>
      </c>
      <c r="V201">
        <v>4</v>
      </c>
      <c r="W201">
        <v>5</v>
      </c>
      <c r="X201">
        <v>1</v>
      </c>
      <c r="Y201">
        <v>1</v>
      </c>
      <c r="Z201">
        <v>0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2</v>
      </c>
      <c r="AZ201">
        <v>2</v>
      </c>
      <c r="BA201">
        <v>1</v>
      </c>
      <c r="BB201">
        <v>5</v>
      </c>
      <c r="BC201">
        <v>2</v>
      </c>
      <c r="BD201">
        <v>2</v>
      </c>
      <c r="BE201">
        <v>2</v>
      </c>
      <c r="BF201">
        <v>1</v>
      </c>
      <c r="BG201">
        <v>1</v>
      </c>
      <c r="BH201">
        <v>3</v>
      </c>
      <c r="BI201">
        <v>2</v>
      </c>
      <c r="BJ201">
        <v>1</v>
      </c>
      <c r="BK201">
        <v>1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1</v>
      </c>
      <c r="BR201">
        <v>5</v>
      </c>
      <c r="BS201">
        <v>5</v>
      </c>
      <c r="BT201">
        <v>3</v>
      </c>
      <c r="BU201">
        <v>5</v>
      </c>
      <c r="BV201">
        <v>1</v>
      </c>
      <c r="BW201">
        <v>1</v>
      </c>
      <c r="BX201">
        <v>0</v>
      </c>
      <c r="BY201">
        <v>1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1</v>
      </c>
      <c r="CI201">
        <v>0</v>
      </c>
      <c r="CJ201">
        <v>1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1</v>
      </c>
      <c r="CT201">
        <v>2</v>
      </c>
      <c r="CU201">
        <v>1</v>
      </c>
      <c r="CV201">
        <v>2</v>
      </c>
      <c r="CW201">
        <v>1</v>
      </c>
      <c r="CX201">
        <v>1</v>
      </c>
      <c r="CY201">
        <v>1</v>
      </c>
      <c r="CZ201">
        <v>1</v>
      </c>
      <c r="DA201">
        <v>3</v>
      </c>
      <c r="DB201">
        <v>3</v>
      </c>
      <c r="DC201">
        <v>3</v>
      </c>
      <c r="DD201">
        <v>1</v>
      </c>
      <c r="DE201">
        <v>1</v>
      </c>
      <c r="DF201">
        <v>1</v>
      </c>
      <c r="DG201">
        <v>2</v>
      </c>
      <c r="DH201">
        <v>0</v>
      </c>
      <c r="DI201">
        <v>0</v>
      </c>
      <c r="DJ201">
        <v>1</v>
      </c>
      <c r="DK201">
        <v>0</v>
      </c>
      <c r="DL201">
        <v>1</v>
      </c>
      <c r="DM201">
        <v>1</v>
      </c>
    </row>
    <row r="202" spans="1:117" x14ac:dyDescent="0.35">
      <c r="A202" t="s">
        <v>334</v>
      </c>
      <c r="B202">
        <v>36.037094119999999</v>
      </c>
      <c r="C202">
        <v>-86.6371994</v>
      </c>
      <c r="D202">
        <v>1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1</v>
      </c>
      <c r="N202">
        <v>5</v>
      </c>
      <c r="O202">
        <v>3</v>
      </c>
      <c r="P202">
        <v>5</v>
      </c>
      <c r="Q202">
        <v>5</v>
      </c>
      <c r="R202">
        <v>5</v>
      </c>
      <c r="S202">
        <v>5</v>
      </c>
      <c r="T202">
        <v>2</v>
      </c>
      <c r="U202">
        <v>5</v>
      </c>
      <c r="V202">
        <v>2</v>
      </c>
      <c r="W202">
        <v>5</v>
      </c>
      <c r="X202">
        <v>3</v>
      </c>
      <c r="Y202">
        <v>1</v>
      </c>
      <c r="Z202">
        <v>1</v>
      </c>
      <c r="AA202">
        <v>1</v>
      </c>
      <c r="AB202">
        <v>1</v>
      </c>
      <c r="AC202">
        <v>0</v>
      </c>
      <c r="AD202">
        <v>1</v>
      </c>
      <c r="AE202">
        <v>1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1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3</v>
      </c>
      <c r="AZ202">
        <v>3</v>
      </c>
      <c r="BA202">
        <v>2</v>
      </c>
      <c r="BB202">
        <v>3</v>
      </c>
      <c r="BC202">
        <v>4</v>
      </c>
      <c r="BD202">
        <v>2</v>
      </c>
      <c r="BE202">
        <v>4</v>
      </c>
      <c r="BF202">
        <v>4</v>
      </c>
      <c r="BG202">
        <v>2</v>
      </c>
      <c r="BH202">
        <v>5</v>
      </c>
      <c r="BI202">
        <v>5</v>
      </c>
      <c r="BJ202">
        <v>1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4</v>
      </c>
      <c r="BR202">
        <v>4</v>
      </c>
      <c r="BS202">
        <v>5</v>
      </c>
      <c r="BT202">
        <v>4</v>
      </c>
      <c r="BU202">
        <v>2</v>
      </c>
      <c r="BV202">
        <v>2</v>
      </c>
      <c r="BW202">
        <v>1</v>
      </c>
      <c r="BX202">
        <v>0</v>
      </c>
      <c r="BY202">
        <v>1</v>
      </c>
      <c r="BZ202">
        <v>1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1</v>
      </c>
      <c r="CH202">
        <v>1</v>
      </c>
      <c r="CI202">
        <v>0</v>
      </c>
      <c r="CJ202">
        <v>1</v>
      </c>
      <c r="CK202">
        <v>1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1</v>
      </c>
      <c r="CS202">
        <v>1</v>
      </c>
      <c r="CT202">
        <v>3</v>
      </c>
      <c r="CU202">
        <v>3</v>
      </c>
      <c r="CV202">
        <v>4</v>
      </c>
      <c r="CW202">
        <v>5</v>
      </c>
      <c r="CX202">
        <v>2</v>
      </c>
      <c r="CY202">
        <v>3</v>
      </c>
      <c r="CZ202">
        <v>5</v>
      </c>
      <c r="DA202">
        <v>3</v>
      </c>
      <c r="DB202">
        <v>4</v>
      </c>
      <c r="DC202">
        <v>3</v>
      </c>
      <c r="DD202">
        <v>5</v>
      </c>
      <c r="DE202">
        <v>4</v>
      </c>
      <c r="DF202">
        <v>2</v>
      </c>
      <c r="DG202">
        <v>4</v>
      </c>
      <c r="DH202">
        <v>0</v>
      </c>
      <c r="DI202">
        <v>0</v>
      </c>
      <c r="DJ202">
        <v>0</v>
      </c>
      <c r="DK202">
        <v>1</v>
      </c>
      <c r="DL202">
        <v>0</v>
      </c>
      <c r="DM202">
        <v>0</v>
      </c>
    </row>
    <row r="203" spans="1:117" x14ac:dyDescent="0.35">
      <c r="A203" t="s">
        <v>337</v>
      </c>
      <c r="B203">
        <v>36.887405399999999</v>
      </c>
      <c r="C203">
        <v>-119.7696991</v>
      </c>
      <c r="D203">
        <v>1</v>
      </c>
      <c r="E203">
        <v>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4</v>
      </c>
      <c r="O203">
        <v>5</v>
      </c>
      <c r="P203">
        <v>3</v>
      </c>
      <c r="Q203">
        <v>3</v>
      </c>
      <c r="R203">
        <v>5</v>
      </c>
      <c r="S203">
        <v>5</v>
      </c>
      <c r="T203">
        <v>3</v>
      </c>
      <c r="U203">
        <v>4</v>
      </c>
      <c r="V203">
        <v>5</v>
      </c>
      <c r="W203">
        <v>3</v>
      </c>
      <c r="X203">
        <v>5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1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2</v>
      </c>
      <c r="BA203">
        <v>4</v>
      </c>
      <c r="BB203">
        <v>5</v>
      </c>
      <c r="BC203">
        <v>4</v>
      </c>
      <c r="BE203">
        <v>4</v>
      </c>
      <c r="BG203">
        <v>4</v>
      </c>
      <c r="BH203">
        <v>4</v>
      </c>
      <c r="BI203">
        <v>3</v>
      </c>
      <c r="BK203">
        <v>0</v>
      </c>
      <c r="BL203">
        <v>0</v>
      </c>
      <c r="BM203">
        <v>0</v>
      </c>
      <c r="BN203">
        <v>1</v>
      </c>
      <c r="BO203">
        <v>0</v>
      </c>
      <c r="BP203">
        <v>0</v>
      </c>
      <c r="BQ203">
        <v>3</v>
      </c>
      <c r="BR203">
        <v>4</v>
      </c>
      <c r="BS203">
        <v>3</v>
      </c>
      <c r="BT203">
        <v>3</v>
      </c>
      <c r="BU203">
        <v>3</v>
      </c>
      <c r="BV203">
        <v>2</v>
      </c>
      <c r="BW203">
        <v>1</v>
      </c>
      <c r="BX203">
        <v>1</v>
      </c>
      <c r="BY203">
        <v>1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</v>
      </c>
      <c r="CI203">
        <v>1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0</v>
      </c>
      <c r="DI203">
        <v>1</v>
      </c>
      <c r="DJ203">
        <v>0</v>
      </c>
      <c r="DK203">
        <v>0</v>
      </c>
      <c r="DL203">
        <v>0</v>
      </c>
      <c r="DM203">
        <v>0</v>
      </c>
    </row>
    <row r="204" spans="1:117" x14ac:dyDescent="0.35">
      <c r="A204" t="s">
        <v>338</v>
      </c>
      <c r="B204">
        <v>40.87669373</v>
      </c>
      <c r="C204">
        <v>-73.905601500000003</v>
      </c>
      <c r="D204">
        <v>1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5</v>
      </c>
      <c r="P204">
        <v>1</v>
      </c>
      <c r="Q204">
        <v>1</v>
      </c>
      <c r="R204">
        <v>3</v>
      </c>
      <c r="S204">
        <v>1</v>
      </c>
      <c r="T204">
        <v>1</v>
      </c>
      <c r="U204">
        <v>2</v>
      </c>
      <c r="V204">
        <v>2</v>
      </c>
      <c r="W204">
        <v>2</v>
      </c>
      <c r="X204">
        <v>5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3</v>
      </c>
      <c r="AZ204">
        <v>2</v>
      </c>
      <c r="BA204">
        <v>3</v>
      </c>
      <c r="BB204">
        <v>2</v>
      </c>
      <c r="BC204">
        <v>3</v>
      </c>
      <c r="BD204">
        <v>2</v>
      </c>
      <c r="BE204">
        <v>3</v>
      </c>
      <c r="BF204">
        <v>2</v>
      </c>
      <c r="BG204">
        <v>3</v>
      </c>
      <c r="BH204">
        <v>2</v>
      </c>
      <c r="BI204">
        <v>3</v>
      </c>
      <c r="BJ204">
        <v>2</v>
      </c>
      <c r="BK204">
        <v>1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3</v>
      </c>
      <c r="BR204">
        <v>4</v>
      </c>
      <c r="BS204">
        <v>3</v>
      </c>
      <c r="BT204">
        <v>4</v>
      </c>
      <c r="BU204">
        <v>3</v>
      </c>
      <c r="BV204">
        <v>4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1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3</v>
      </c>
      <c r="CU204">
        <v>3</v>
      </c>
      <c r="CV204">
        <v>4</v>
      </c>
      <c r="CW204">
        <v>3</v>
      </c>
      <c r="CX204">
        <v>4</v>
      </c>
      <c r="CY204">
        <v>3</v>
      </c>
      <c r="CZ204">
        <v>4</v>
      </c>
      <c r="DA204">
        <v>3</v>
      </c>
      <c r="DB204">
        <v>4</v>
      </c>
      <c r="DC204">
        <v>3</v>
      </c>
      <c r="DD204">
        <v>4</v>
      </c>
      <c r="DE204">
        <v>3</v>
      </c>
      <c r="DF204">
        <v>4</v>
      </c>
      <c r="DG204">
        <v>3</v>
      </c>
      <c r="DH204">
        <v>0</v>
      </c>
      <c r="DI204">
        <v>0</v>
      </c>
      <c r="DJ204">
        <v>0</v>
      </c>
      <c r="DK204">
        <v>1</v>
      </c>
      <c r="DL204">
        <v>0</v>
      </c>
      <c r="DM204">
        <v>0</v>
      </c>
    </row>
    <row r="205" spans="1:117" x14ac:dyDescent="0.35">
      <c r="A205" t="s">
        <v>339</v>
      </c>
      <c r="B205">
        <v>40.763702389999999</v>
      </c>
      <c r="C205">
        <v>-73.972702029999994</v>
      </c>
      <c r="D205">
        <v>1</v>
      </c>
      <c r="E205">
        <v>2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5</v>
      </c>
      <c r="O205">
        <v>3</v>
      </c>
      <c r="P205">
        <v>2</v>
      </c>
      <c r="Q205">
        <v>2</v>
      </c>
      <c r="R205">
        <v>4</v>
      </c>
      <c r="S205">
        <v>3</v>
      </c>
      <c r="T205">
        <v>4</v>
      </c>
      <c r="U205">
        <v>4</v>
      </c>
      <c r="V205">
        <v>3</v>
      </c>
      <c r="W205">
        <v>1</v>
      </c>
      <c r="X205">
        <v>4</v>
      </c>
      <c r="Y205">
        <v>1</v>
      </c>
      <c r="Z205">
        <v>0</v>
      </c>
      <c r="AA205">
        <v>1</v>
      </c>
      <c r="AB205">
        <v>0</v>
      </c>
      <c r="AC205">
        <v>0</v>
      </c>
      <c r="AD205">
        <v>1</v>
      </c>
      <c r="AE205">
        <v>0</v>
      </c>
      <c r="AF205">
        <v>1</v>
      </c>
      <c r="AG205">
        <v>0</v>
      </c>
      <c r="AH205">
        <v>1</v>
      </c>
      <c r="AI205">
        <v>1</v>
      </c>
      <c r="AJ205">
        <v>1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0</v>
      </c>
      <c r="BL205">
        <v>1</v>
      </c>
      <c r="BM205">
        <v>0</v>
      </c>
      <c r="BN205">
        <v>1</v>
      </c>
      <c r="BO205">
        <v>1</v>
      </c>
      <c r="BP205">
        <v>0</v>
      </c>
      <c r="BQ205">
        <v>3</v>
      </c>
      <c r="BR205">
        <v>3</v>
      </c>
      <c r="BS205">
        <v>3</v>
      </c>
      <c r="BT205">
        <v>3</v>
      </c>
      <c r="BU205">
        <v>3</v>
      </c>
      <c r="BV205">
        <v>3</v>
      </c>
      <c r="BW205">
        <v>1</v>
      </c>
      <c r="BX205">
        <v>1</v>
      </c>
      <c r="BY205">
        <v>1</v>
      </c>
      <c r="BZ205">
        <v>1</v>
      </c>
      <c r="CA205">
        <v>0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1</v>
      </c>
      <c r="CI205">
        <v>0</v>
      </c>
      <c r="CJ205">
        <v>1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1</v>
      </c>
      <c r="CT205">
        <v>1</v>
      </c>
      <c r="CU205">
        <v>2</v>
      </c>
      <c r="CV205">
        <v>3</v>
      </c>
      <c r="CW205">
        <v>4</v>
      </c>
      <c r="CX205">
        <v>3</v>
      </c>
      <c r="CY205">
        <v>4</v>
      </c>
      <c r="CZ205">
        <v>4</v>
      </c>
      <c r="DA205">
        <v>3</v>
      </c>
      <c r="DB205">
        <v>3</v>
      </c>
      <c r="DC205">
        <v>3</v>
      </c>
      <c r="DD205">
        <v>3</v>
      </c>
      <c r="DE205">
        <v>3</v>
      </c>
      <c r="DF205">
        <v>3</v>
      </c>
      <c r="DG205">
        <v>4</v>
      </c>
      <c r="DH205">
        <v>0</v>
      </c>
      <c r="DI205">
        <v>0</v>
      </c>
      <c r="DJ205">
        <v>1</v>
      </c>
      <c r="DK205">
        <v>1</v>
      </c>
      <c r="DL205">
        <v>0</v>
      </c>
      <c r="DM205">
        <v>0</v>
      </c>
    </row>
    <row r="206" spans="1:117" x14ac:dyDescent="0.35">
      <c r="A206" t="s">
        <v>340</v>
      </c>
      <c r="B206">
        <v>36.175003050000001</v>
      </c>
      <c r="C206">
        <v>-115.1371994</v>
      </c>
      <c r="D206">
        <v>1</v>
      </c>
      <c r="E206">
        <v>5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4</v>
      </c>
      <c r="O206">
        <v>2</v>
      </c>
      <c r="P206">
        <v>4</v>
      </c>
      <c r="Q206">
        <v>2</v>
      </c>
      <c r="R206">
        <v>4</v>
      </c>
      <c r="S206">
        <v>2</v>
      </c>
      <c r="T206">
        <v>4</v>
      </c>
      <c r="U206">
        <v>4</v>
      </c>
      <c r="V206">
        <v>2</v>
      </c>
      <c r="W206">
        <v>4</v>
      </c>
      <c r="X206">
        <v>2</v>
      </c>
      <c r="Y206">
        <v>1</v>
      </c>
      <c r="Z206">
        <v>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2</v>
      </c>
      <c r="AZ206">
        <v>2</v>
      </c>
      <c r="BA206">
        <v>1</v>
      </c>
      <c r="BB206">
        <v>4</v>
      </c>
      <c r="BC206">
        <v>4</v>
      </c>
      <c r="BD206">
        <v>2</v>
      </c>
      <c r="BE206">
        <v>5</v>
      </c>
      <c r="BF206">
        <v>5</v>
      </c>
      <c r="BG206">
        <v>2</v>
      </c>
      <c r="BH206">
        <v>5</v>
      </c>
      <c r="BI206">
        <v>3</v>
      </c>
      <c r="BJ206">
        <v>1</v>
      </c>
      <c r="BK206">
        <v>0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4</v>
      </c>
      <c r="BR206">
        <v>4</v>
      </c>
      <c r="BS206">
        <v>1</v>
      </c>
      <c r="BT206">
        <v>5</v>
      </c>
      <c r="BU206">
        <v>2</v>
      </c>
      <c r="BV206">
        <v>4</v>
      </c>
      <c r="BW206">
        <v>0</v>
      </c>
      <c r="BX206">
        <v>0</v>
      </c>
      <c r="BY206">
        <v>1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1</v>
      </c>
      <c r="CT206">
        <v>4</v>
      </c>
      <c r="CU206">
        <v>3</v>
      </c>
      <c r="CV206">
        <v>3</v>
      </c>
      <c r="CW206">
        <v>5</v>
      </c>
      <c r="CX206">
        <v>4</v>
      </c>
      <c r="CY206">
        <v>4</v>
      </c>
      <c r="CZ206">
        <v>5</v>
      </c>
      <c r="DA206">
        <v>5</v>
      </c>
      <c r="DB206">
        <v>5</v>
      </c>
      <c r="DC206">
        <v>4</v>
      </c>
      <c r="DD206">
        <v>3</v>
      </c>
      <c r="DE206">
        <v>4</v>
      </c>
      <c r="DF206">
        <v>3</v>
      </c>
      <c r="DG206">
        <v>4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</v>
      </c>
    </row>
    <row r="207" spans="1:117" x14ac:dyDescent="0.35">
      <c r="A207" t="s">
        <v>341</v>
      </c>
      <c r="B207">
        <v>42.018203739999997</v>
      </c>
      <c r="C207">
        <v>-80.340301510000003</v>
      </c>
      <c r="D207">
        <v>1</v>
      </c>
      <c r="E207">
        <v>5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3</v>
      </c>
      <c r="P207">
        <v>3</v>
      </c>
      <c r="Q207">
        <v>3</v>
      </c>
      <c r="R207">
        <v>3</v>
      </c>
      <c r="S207">
        <v>3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1</v>
      </c>
      <c r="Z207">
        <v>0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3</v>
      </c>
      <c r="BF207">
        <v>3</v>
      </c>
      <c r="BG207">
        <v>3</v>
      </c>
      <c r="BH207">
        <v>3</v>
      </c>
      <c r="BI207">
        <v>3</v>
      </c>
      <c r="BJ207">
        <v>3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0</v>
      </c>
      <c r="BQ207">
        <v>3</v>
      </c>
      <c r="BR207">
        <v>3</v>
      </c>
      <c r="BS207">
        <v>3</v>
      </c>
      <c r="BT207">
        <v>3</v>
      </c>
      <c r="BU207">
        <v>3</v>
      </c>
      <c r="BV207">
        <v>3</v>
      </c>
      <c r="BW207">
        <v>1</v>
      </c>
      <c r="BX207">
        <v>1</v>
      </c>
      <c r="BY207">
        <v>1</v>
      </c>
      <c r="BZ207">
        <v>1</v>
      </c>
      <c r="CA207">
        <v>0</v>
      </c>
      <c r="CB207">
        <v>0</v>
      </c>
      <c r="CC207">
        <v>1</v>
      </c>
      <c r="CD207">
        <v>0</v>
      </c>
      <c r="CE207">
        <v>0</v>
      </c>
      <c r="CF207">
        <v>0</v>
      </c>
      <c r="CG207">
        <v>0</v>
      </c>
      <c r="CH207">
        <v>1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1</v>
      </c>
      <c r="CT207">
        <v>4</v>
      </c>
      <c r="CU207">
        <v>3</v>
      </c>
      <c r="CV207">
        <v>3</v>
      </c>
      <c r="CW207">
        <v>3</v>
      </c>
      <c r="CX207">
        <v>3</v>
      </c>
      <c r="CY207">
        <v>3</v>
      </c>
      <c r="CZ207">
        <v>3</v>
      </c>
      <c r="DA207">
        <v>3</v>
      </c>
      <c r="DB207">
        <v>3</v>
      </c>
      <c r="DC207">
        <v>3</v>
      </c>
      <c r="DD207">
        <v>3</v>
      </c>
      <c r="DE207">
        <v>3</v>
      </c>
      <c r="DF207">
        <v>3</v>
      </c>
      <c r="DG207">
        <v>3</v>
      </c>
      <c r="DH207">
        <v>0</v>
      </c>
      <c r="DI207">
        <v>0</v>
      </c>
      <c r="DJ207">
        <v>0</v>
      </c>
      <c r="DK207">
        <v>0</v>
      </c>
      <c r="DL207">
        <v>1</v>
      </c>
      <c r="DM207">
        <v>0</v>
      </c>
    </row>
    <row r="208" spans="1:117" x14ac:dyDescent="0.35">
      <c r="A208" t="s">
        <v>342</v>
      </c>
      <c r="B208">
        <v>34.05439758</v>
      </c>
      <c r="C208">
        <v>-118.2440033</v>
      </c>
      <c r="D208">
        <v>1</v>
      </c>
      <c r="E208">
        <v>6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1</v>
      </c>
      <c r="O208">
        <v>2</v>
      </c>
      <c r="P208">
        <v>1</v>
      </c>
      <c r="Q208">
        <v>1</v>
      </c>
      <c r="R208">
        <v>4</v>
      </c>
      <c r="S208">
        <v>5</v>
      </c>
      <c r="T208">
        <v>1</v>
      </c>
      <c r="U208">
        <v>5</v>
      </c>
      <c r="V208">
        <v>2</v>
      </c>
      <c r="W208">
        <v>1</v>
      </c>
      <c r="X208">
        <v>4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4</v>
      </c>
      <c r="AZ208">
        <v>5</v>
      </c>
      <c r="BA208">
        <v>5</v>
      </c>
      <c r="BB208">
        <v>5</v>
      </c>
      <c r="BC208">
        <v>4</v>
      </c>
      <c r="BD208">
        <v>5</v>
      </c>
      <c r="BE208">
        <v>5</v>
      </c>
      <c r="BF208">
        <v>5</v>
      </c>
      <c r="BG208">
        <v>5</v>
      </c>
      <c r="BH208">
        <v>5</v>
      </c>
      <c r="BI208">
        <v>5</v>
      </c>
      <c r="BJ208">
        <v>5</v>
      </c>
      <c r="BK208">
        <v>1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5</v>
      </c>
      <c r="BR208">
        <v>1</v>
      </c>
      <c r="BS208">
        <v>1</v>
      </c>
      <c r="BT208">
        <v>5</v>
      </c>
      <c r="BU208">
        <v>1</v>
      </c>
      <c r="BV208">
        <v>5</v>
      </c>
      <c r="BW208">
        <v>1</v>
      </c>
      <c r="BX208">
        <v>0</v>
      </c>
      <c r="BY208">
        <v>1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1</v>
      </c>
      <c r="CI208">
        <v>1</v>
      </c>
      <c r="CJ208">
        <v>1</v>
      </c>
      <c r="CK208">
        <v>1</v>
      </c>
      <c r="CL208">
        <v>0</v>
      </c>
      <c r="CM208">
        <v>1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1</v>
      </c>
      <c r="DI208">
        <v>0</v>
      </c>
      <c r="DJ208">
        <v>0</v>
      </c>
      <c r="DK208">
        <v>0</v>
      </c>
      <c r="DL208">
        <v>0</v>
      </c>
      <c r="DM208">
        <v>0</v>
      </c>
    </row>
    <row r="209" spans="1:117" x14ac:dyDescent="0.35">
      <c r="A209" t="s">
        <v>343</v>
      </c>
      <c r="B209">
        <v>36.786499020000001</v>
      </c>
      <c r="C209">
        <v>-119.8264999</v>
      </c>
      <c r="D209">
        <v>1</v>
      </c>
      <c r="E209">
        <v>6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4</v>
      </c>
      <c r="O209">
        <v>2</v>
      </c>
      <c r="P209">
        <v>2</v>
      </c>
      <c r="Q209">
        <v>2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4</v>
      </c>
      <c r="X209">
        <v>4</v>
      </c>
      <c r="Y209">
        <v>1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2</v>
      </c>
      <c r="AZ209">
        <v>2</v>
      </c>
      <c r="BA209">
        <v>2</v>
      </c>
      <c r="BB209">
        <v>1</v>
      </c>
      <c r="BC209">
        <v>5</v>
      </c>
      <c r="BD209">
        <v>4</v>
      </c>
      <c r="BE209">
        <v>4</v>
      </c>
      <c r="BF209">
        <v>4</v>
      </c>
      <c r="BG209">
        <v>2</v>
      </c>
      <c r="BH209">
        <v>3</v>
      </c>
      <c r="BI209">
        <v>3</v>
      </c>
      <c r="BJ209">
        <v>3</v>
      </c>
      <c r="BK209">
        <v>0</v>
      </c>
      <c r="BL209">
        <v>1</v>
      </c>
      <c r="BM209">
        <v>0</v>
      </c>
      <c r="BN209">
        <v>0</v>
      </c>
      <c r="BO209">
        <v>0</v>
      </c>
      <c r="BP209">
        <v>0</v>
      </c>
      <c r="BQ209">
        <v>5</v>
      </c>
      <c r="BR209">
        <v>3</v>
      </c>
      <c r="BS209">
        <v>2</v>
      </c>
      <c r="BT209">
        <v>5</v>
      </c>
      <c r="BU209">
        <v>3</v>
      </c>
      <c r="BV209">
        <v>3</v>
      </c>
      <c r="BW209">
        <v>1</v>
      </c>
      <c r="BX209">
        <v>0</v>
      </c>
      <c r="BY209">
        <v>0</v>
      </c>
      <c r="BZ209">
        <v>1</v>
      </c>
      <c r="CA209">
        <v>0</v>
      </c>
      <c r="CB209">
        <v>1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1</v>
      </c>
      <c r="CT209">
        <v>4</v>
      </c>
      <c r="CU209">
        <v>1</v>
      </c>
      <c r="CV209">
        <v>5</v>
      </c>
      <c r="CW209">
        <v>5</v>
      </c>
      <c r="CX209">
        <v>5</v>
      </c>
      <c r="CY209">
        <v>4</v>
      </c>
      <c r="CZ209">
        <v>4</v>
      </c>
      <c r="DA209">
        <v>1</v>
      </c>
      <c r="DB209">
        <v>1</v>
      </c>
      <c r="DC209">
        <v>2</v>
      </c>
      <c r="DD209">
        <v>5</v>
      </c>
      <c r="DE209">
        <v>5</v>
      </c>
      <c r="DF209">
        <v>2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1</v>
      </c>
    </row>
    <row r="210" spans="1:117" x14ac:dyDescent="0.35">
      <c r="A210" t="s">
        <v>345</v>
      </c>
      <c r="B210">
        <v>40.080795289999998</v>
      </c>
      <c r="C210">
        <v>-74.049201969999999</v>
      </c>
      <c r="D210">
        <v>1</v>
      </c>
      <c r="E210">
        <v>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5</v>
      </c>
      <c r="O210">
        <v>5</v>
      </c>
      <c r="P210">
        <v>1</v>
      </c>
      <c r="Q210">
        <v>1</v>
      </c>
      <c r="R210">
        <v>5</v>
      </c>
      <c r="S210">
        <v>5</v>
      </c>
      <c r="T210">
        <v>1</v>
      </c>
      <c r="U210">
        <v>3</v>
      </c>
      <c r="V210">
        <v>3</v>
      </c>
      <c r="W210">
        <v>1</v>
      </c>
      <c r="X210">
        <v>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1</v>
      </c>
      <c r="AY210">
        <v>2</v>
      </c>
      <c r="AZ210">
        <v>2</v>
      </c>
      <c r="BA210">
        <v>2</v>
      </c>
      <c r="BB210">
        <v>3</v>
      </c>
      <c r="BC210">
        <v>1</v>
      </c>
      <c r="BD210">
        <v>3</v>
      </c>
      <c r="BE210">
        <v>5</v>
      </c>
      <c r="BF210">
        <v>3</v>
      </c>
      <c r="BG210">
        <v>4</v>
      </c>
      <c r="BH210">
        <v>5</v>
      </c>
      <c r="BI210">
        <v>5</v>
      </c>
      <c r="BJ210">
        <v>3</v>
      </c>
      <c r="BK210">
        <v>0</v>
      </c>
      <c r="BL210">
        <v>1</v>
      </c>
      <c r="BM210">
        <v>0</v>
      </c>
      <c r="BN210">
        <v>1</v>
      </c>
      <c r="BO210">
        <v>1</v>
      </c>
      <c r="BP210">
        <v>0</v>
      </c>
      <c r="BQ210">
        <v>4</v>
      </c>
      <c r="BR210">
        <v>3</v>
      </c>
      <c r="BS210">
        <v>1</v>
      </c>
      <c r="BT210">
        <v>5</v>
      </c>
      <c r="BU210">
        <v>3</v>
      </c>
      <c r="BV210">
        <v>3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0</v>
      </c>
      <c r="CF210">
        <v>0</v>
      </c>
      <c r="CG210">
        <v>0</v>
      </c>
      <c r="CH210">
        <v>1</v>
      </c>
      <c r="CI210">
        <v>1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1</v>
      </c>
      <c r="DI210">
        <v>0</v>
      </c>
      <c r="DJ210">
        <v>0</v>
      </c>
      <c r="DK210">
        <v>0</v>
      </c>
      <c r="DL210">
        <v>0</v>
      </c>
      <c r="DM210">
        <v>0</v>
      </c>
    </row>
    <row r="211" spans="1:117" x14ac:dyDescent="0.35">
      <c r="A211" t="s">
        <v>346</v>
      </c>
      <c r="B211">
        <v>45.172607419999999</v>
      </c>
      <c r="C211">
        <v>-90.369598389999993</v>
      </c>
      <c r="D211">
        <v>1</v>
      </c>
      <c r="E211">
        <v>5</v>
      </c>
      <c r="F211">
        <v>1</v>
      </c>
      <c r="G211">
        <v>1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2</v>
      </c>
      <c r="O211">
        <v>3</v>
      </c>
      <c r="P211">
        <v>2</v>
      </c>
      <c r="Q211">
        <v>3</v>
      </c>
      <c r="R211">
        <v>4</v>
      </c>
      <c r="S211">
        <v>3</v>
      </c>
      <c r="T211">
        <v>1</v>
      </c>
      <c r="U211">
        <v>3</v>
      </c>
      <c r="V211">
        <v>3</v>
      </c>
      <c r="W211">
        <v>2</v>
      </c>
      <c r="X211">
        <v>5</v>
      </c>
      <c r="Y211">
        <v>1</v>
      </c>
      <c r="Z211">
        <v>0</v>
      </c>
      <c r="AA211">
        <v>1</v>
      </c>
      <c r="AB211">
        <v>1</v>
      </c>
      <c r="AC211">
        <v>0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3</v>
      </c>
      <c r="AZ211">
        <v>2</v>
      </c>
      <c r="BA211">
        <v>1</v>
      </c>
      <c r="BB211">
        <v>1</v>
      </c>
      <c r="BC211">
        <v>1</v>
      </c>
      <c r="BD211">
        <v>1</v>
      </c>
      <c r="BE211">
        <v>3</v>
      </c>
      <c r="BF211">
        <v>2</v>
      </c>
      <c r="BG211">
        <v>3</v>
      </c>
      <c r="BH211">
        <v>2</v>
      </c>
      <c r="BI211">
        <v>4</v>
      </c>
      <c r="BJ211">
        <v>5</v>
      </c>
      <c r="BK211">
        <v>0</v>
      </c>
      <c r="BL211">
        <v>1</v>
      </c>
      <c r="BM211">
        <v>0</v>
      </c>
      <c r="BN211">
        <v>0</v>
      </c>
      <c r="BO211">
        <v>1</v>
      </c>
      <c r="BP211">
        <v>0</v>
      </c>
      <c r="BQ211">
        <v>3</v>
      </c>
      <c r="BR211">
        <v>4</v>
      </c>
      <c r="BS211">
        <v>3</v>
      </c>
      <c r="BT211">
        <v>5</v>
      </c>
      <c r="BU211">
        <v>3</v>
      </c>
      <c r="BV211">
        <v>3</v>
      </c>
      <c r="BW211">
        <v>1</v>
      </c>
      <c r="BX211">
        <v>1</v>
      </c>
      <c r="BY211">
        <v>1</v>
      </c>
      <c r="BZ211">
        <v>1</v>
      </c>
      <c r="CA211">
        <v>0</v>
      </c>
      <c r="CB211">
        <v>1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1</v>
      </c>
      <c r="CI211">
        <v>0</v>
      </c>
      <c r="CJ211">
        <v>1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1</v>
      </c>
      <c r="CT211">
        <v>4</v>
      </c>
      <c r="CU211">
        <v>4</v>
      </c>
      <c r="CV211">
        <v>4</v>
      </c>
      <c r="CW211">
        <v>5</v>
      </c>
      <c r="CX211">
        <v>4</v>
      </c>
      <c r="CY211">
        <v>5</v>
      </c>
      <c r="CZ211">
        <v>4</v>
      </c>
      <c r="DA211">
        <v>3</v>
      </c>
      <c r="DB211">
        <v>3</v>
      </c>
      <c r="DC211">
        <v>2</v>
      </c>
      <c r="DD211">
        <v>5</v>
      </c>
      <c r="DE211">
        <v>2</v>
      </c>
      <c r="DF211">
        <v>2</v>
      </c>
      <c r="DG211">
        <v>3</v>
      </c>
      <c r="DH211">
        <v>0</v>
      </c>
      <c r="DI211">
        <v>1</v>
      </c>
      <c r="DJ211">
        <v>1</v>
      </c>
      <c r="DK211">
        <v>1</v>
      </c>
      <c r="DL211">
        <v>1</v>
      </c>
      <c r="DM2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8C5C-A625-4911-8B08-06E4642BA0A8}">
  <dimension ref="A1:D23"/>
  <sheetViews>
    <sheetView workbookViewId="0">
      <selection activeCell="A5" sqref="A5:D5"/>
      <pivotSelection pane="bottomRight" showHeader="1" extendable="1" axis="axisRow" max="6" activeRow="4" previousRow="4" click="1" r:id="rId1">
        <pivotArea dataOnly="0" fieldPosition="0">
          <references count="1">
            <reference field="4" count="1">
              <x v="0"/>
            </reference>
          </references>
        </pivotArea>
      </pivotSelection>
    </sheetView>
  </sheetViews>
  <sheetFormatPr defaultRowHeight="14.5" x14ac:dyDescent="0.35"/>
  <cols>
    <col min="1" max="1" width="31" bestFit="1" customWidth="1"/>
    <col min="2" max="2" width="15.26953125" bestFit="1" customWidth="1"/>
    <col min="3" max="3" width="2.81640625" bestFit="1" customWidth="1"/>
    <col min="4" max="4" width="10.7265625" bestFit="1" customWidth="1"/>
    <col min="5" max="5" width="3.6328125" bestFit="1" customWidth="1"/>
    <col min="6" max="6" width="2.81640625" bestFit="1" customWidth="1"/>
    <col min="7" max="7" width="6.54296875" bestFit="1" customWidth="1"/>
    <col min="8" max="8" width="10.7265625" bestFit="1" customWidth="1"/>
    <col min="9" max="196" width="15.26953125" bestFit="1" customWidth="1"/>
    <col min="197" max="197" width="10.7265625" bestFit="1" customWidth="1"/>
  </cols>
  <sheetData>
    <row r="1" spans="1:4" x14ac:dyDescent="0.35">
      <c r="A1" s="1" t="s">
        <v>474</v>
      </c>
      <c r="B1" t="s">
        <v>500</v>
      </c>
    </row>
    <row r="3" spans="1:4" x14ac:dyDescent="0.35">
      <c r="A3" s="1" t="s">
        <v>498</v>
      </c>
      <c r="B3" s="1" t="s">
        <v>495</v>
      </c>
    </row>
    <row r="4" spans="1:4" x14ac:dyDescent="0.35">
      <c r="A4" s="1" t="s">
        <v>497</v>
      </c>
      <c r="B4">
        <v>0</v>
      </c>
      <c r="C4">
        <v>1</v>
      </c>
      <c r="D4" t="s">
        <v>496</v>
      </c>
    </row>
    <row r="5" spans="1:4" x14ac:dyDescent="0.35">
      <c r="A5" s="2">
        <v>2</v>
      </c>
      <c r="B5" s="3">
        <v>10</v>
      </c>
      <c r="C5" s="3">
        <v>9</v>
      </c>
      <c r="D5" s="3">
        <v>19</v>
      </c>
    </row>
    <row r="6" spans="1:4" x14ac:dyDescent="0.35">
      <c r="A6" s="2">
        <v>3</v>
      </c>
      <c r="B6" s="3">
        <v>19</v>
      </c>
      <c r="C6" s="3">
        <v>14</v>
      </c>
      <c r="D6" s="3">
        <v>33</v>
      </c>
    </row>
    <row r="7" spans="1:4" x14ac:dyDescent="0.35">
      <c r="A7" s="2">
        <v>4</v>
      </c>
      <c r="B7" s="3">
        <v>40</v>
      </c>
      <c r="C7" s="3">
        <v>24</v>
      </c>
      <c r="D7" s="3">
        <v>64</v>
      </c>
    </row>
    <row r="8" spans="1:4" x14ac:dyDescent="0.35">
      <c r="A8" s="2">
        <v>5</v>
      </c>
      <c r="B8" s="3">
        <v>22</v>
      </c>
      <c r="C8" s="3">
        <v>31</v>
      </c>
      <c r="D8" s="3">
        <v>53</v>
      </c>
    </row>
    <row r="9" spans="1:4" x14ac:dyDescent="0.35">
      <c r="A9" s="2">
        <v>6</v>
      </c>
      <c r="B9" s="3">
        <v>19</v>
      </c>
      <c r="C9" s="3">
        <v>22</v>
      </c>
      <c r="D9" s="3">
        <v>41</v>
      </c>
    </row>
    <row r="10" spans="1:4" x14ac:dyDescent="0.35">
      <c r="A10" s="2" t="s">
        <v>496</v>
      </c>
      <c r="B10" s="3">
        <v>110</v>
      </c>
      <c r="C10" s="3">
        <v>100</v>
      </c>
      <c r="D10" s="3">
        <v>210</v>
      </c>
    </row>
    <row r="12" spans="1:4" x14ac:dyDescent="0.35">
      <c r="A12" t="s">
        <v>499</v>
      </c>
    </row>
    <row r="14" spans="1:4" x14ac:dyDescent="0.35">
      <c r="A14" s="1" t="s">
        <v>474</v>
      </c>
      <c r="B14" s="2">
        <v>1</v>
      </c>
    </row>
    <row r="16" spans="1:4" x14ac:dyDescent="0.35">
      <c r="A16" s="1" t="s">
        <v>498</v>
      </c>
      <c r="B16" s="1" t="s">
        <v>495</v>
      </c>
    </row>
    <row r="17" spans="1:4" x14ac:dyDescent="0.35">
      <c r="A17" s="1" t="s">
        <v>497</v>
      </c>
      <c r="B17">
        <v>0</v>
      </c>
      <c r="C17">
        <v>1</v>
      </c>
      <c r="D17" t="s">
        <v>496</v>
      </c>
    </row>
    <row r="18" spans="1:4" x14ac:dyDescent="0.35">
      <c r="A18" s="2">
        <v>2</v>
      </c>
      <c r="B18" s="3">
        <v>8</v>
      </c>
      <c r="C18" s="3">
        <v>6</v>
      </c>
      <c r="D18" s="3">
        <v>14</v>
      </c>
    </row>
    <row r="19" spans="1:4" x14ac:dyDescent="0.35">
      <c r="A19" s="2">
        <v>3</v>
      </c>
      <c r="B19" s="3">
        <v>9</v>
      </c>
      <c r="C19" s="3">
        <v>14</v>
      </c>
      <c r="D19" s="3">
        <v>23</v>
      </c>
    </row>
    <row r="20" spans="1:4" x14ac:dyDescent="0.35">
      <c r="A20" s="2">
        <v>4</v>
      </c>
      <c r="B20" s="3">
        <v>23</v>
      </c>
      <c r="C20" s="3">
        <v>21</v>
      </c>
      <c r="D20" s="3">
        <v>44</v>
      </c>
    </row>
    <row r="21" spans="1:4" x14ac:dyDescent="0.35">
      <c r="A21" s="2">
        <v>5</v>
      </c>
      <c r="B21" s="3">
        <v>6</v>
      </c>
      <c r="C21" s="3">
        <v>28</v>
      </c>
      <c r="D21" s="3">
        <v>34</v>
      </c>
    </row>
    <row r="22" spans="1:4" x14ac:dyDescent="0.35">
      <c r="A22" s="2">
        <v>6</v>
      </c>
      <c r="B22" s="3">
        <v>8</v>
      </c>
      <c r="C22" s="3">
        <v>12</v>
      </c>
      <c r="D22" s="3">
        <v>20</v>
      </c>
    </row>
    <row r="23" spans="1:4" x14ac:dyDescent="0.35">
      <c r="A23" s="2" t="s">
        <v>496</v>
      </c>
      <c r="B23" s="3">
        <v>54</v>
      </c>
      <c r="C23" s="3">
        <v>81</v>
      </c>
      <c r="D23" s="3">
        <v>135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C1CE-6229-410E-8F40-A48D7CC27418}">
  <dimension ref="A3:D12"/>
  <sheetViews>
    <sheetView workbookViewId="0">
      <selection activeCell="B21" sqref="B21"/>
    </sheetView>
  </sheetViews>
  <sheetFormatPr defaultRowHeight="14.5" x14ac:dyDescent="0.35"/>
  <cols>
    <col min="1" max="1" width="29.7265625" bestFit="1" customWidth="1"/>
    <col min="2" max="2" width="15.26953125" bestFit="1" customWidth="1"/>
    <col min="3" max="3" width="2.81640625" bestFit="1" customWidth="1"/>
    <col min="4" max="4" width="10.7265625" bestFit="1" customWidth="1"/>
    <col min="5" max="5" width="21.81640625" bestFit="1" customWidth="1"/>
    <col min="6" max="6" width="17.6328125" bestFit="1" customWidth="1"/>
    <col min="7" max="7" width="10.7265625" bestFit="1" customWidth="1"/>
  </cols>
  <sheetData>
    <row r="3" spans="1:4" x14ac:dyDescent="0.35">
      <c r="B3" s="1" t="s">
        <v>495</v>
      </c>
    </row>
    <row r="4" spans="1:4" x14ac:dyDescent="0.35">
      <c r="A4" s="1" t="s">
        <v>507</v>
      </c>
      <c r="B4">
        <v>0</v>
      </c>
      <c r="C4">
        <v>1</v>
      </c>
      <c r="D4" t="s">
        <v>496</v>
      </c>
    </row>
    <row r="5" spans="1:4" x14ac:dyDescent="0.35">
      <c r="A5" s="2" t="s">
        <v>501</v>
      </c>
      <c r="B5" s="3">
        <v>19</v>
      </c>
      <c r="C5" s="3">
        <v>27</v>
      </c>
      <c r="D5" s="3">
        <v>46</v>
      </c>
    </row>
    <row r="6" spans="1:4" x14ac:dyDescent="0.35">
      <c r="A6" s="2" t="s">
        <v>502</v>
      </c>
      <c r="B6" s="3">
        <v>28</v>
      </c>
      <c r="C6" s="3">
        <v>35</v>
      </c>
      <c r="D6" s="3">
        <v>63</v>
      </c>
    </row>
    <row r="7" spans="1:4" x14ac:dyDescent="0.35">
      <c r="A7" s="2" t="s">
        <v>503</v>
      </c>
      <c r="B7" s="3">
        <v>18</v>
      </c>
      <c r="C7" s="3">
        <v>17</v>
      </c>
      <c r="D7" s="3">
        <v>35</v>
      </c>
    </row>
    <row r="8" spans="1:4" x14ac:dyDescent="0.35">
      <c r="A8" s="2" t="s">
        <v>504</v>
      </c>
      <c r="B8" s="3">
        <v>64</v>
      </c>
      <c r="C8" s="3">
        <v>62</v>
      </c>
      <c r="D8" s="3">
        <v>126</v>
      </c>
    </row>
    <row r="9" spans="1:4" x14ac:dyDescent="0.35">
      <c r="A9" s="2" t="s">
        <v>505</v>
      </c>
      <c r="B9" s="3">
        <v>37</v>
      </c>
      <c r="C9" s="3">
        <v>32</v>
      </c>
      <c r="D9" s="3">
        <v>69</v>
      </c>
    </row>
    <row r="10" spans="1:4" x14ac:dyDescent="0.35">
      <c r="A10" s="2" t="s">
        <v>506</v>
      </c>
      <c r="B10" s="3">
        <v>64</v>
      </c>
      <c r="C10" s="3">
        <v>62</v>
      </c>
      <c r="D10" s="3">
        <v>126</v>
      </c>
    </row>
    <row r="11" spans="1:4" x14ac:dyDescent="0.35">
      <c r="A11" s="2" t="s">
        <v>508</v>
      </c>
      <c r="B11" s="3">
        <v>10</v>
      </c>
      <c r="C11" s="3">
        <v>17</v>
      </c>
      <c r="D11" s="3">
        <v>27</v>
      </c>
    </row>
    <row r="12" spans="1:4" x14ac:dyDescent="0.35">
      <c r="A12" s="2" t="s">
        <v>509</v>
      </c>
      <c r="B12" s="3">
        <v>3</v>
      </c>
      <c r="C12" s="3">
        <v>4</v>
      </c>
      <c r="D12" s="3">
        <v>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DF5D-CCEB-4D0A-89CC-19DCEC50B909}">
  <dimension ref="A1:N23"/>
  <sheetViews>
    <sheetView topLeftCell="B1" zoomScale="90" workbookViewId="0">
      <selection activeCell="J14" sqref="J14"/>
    </sheetView>
  </sheetViews>
  <sheetFormatPr defaultRowHeight="14.5" x14ac:dyDescent="0.35"/>
  <cols>
    <col min="1" max="1" width="32.453125" bestFit="1" customWidth="1"/>
    <col min="2" max="2" width="15.81640625" bestFit="1" customWidth="1"/>
    <col min="3" max="5" width="7.26953125" hidden="1" customWidth="1"/>
    <col min="6" max="6" width="7.26953125" bestFit="1" customWidth="1"/>
    <col min="7" max="7" width="8.36328125" customWidth="1"/>
    <col min="8" max="8" width="7.54296875" customWidth="1"/>
    <col min="9" max="9" width="42.26953125" bestFit="1" customWidth="1"/>
    <col min="10" max="10" width="15.81640625" bestFit="1" customWidth="1"/>
    <col min="11" max="13" width="7.26953125" hidden="1" customWidth="1"/>
    <col min="14" max="14" width="7.26953125" bestFit="1" customWidth="1"/>
    <col min="15" max="15" width="6.81640625" bestFit="1" customWidth="1"/>
    <col min="16" max="20" width="5.81640625" bestFit="1" customWidth="1"/>
    <col min="21" max="21" width="6.54296875" bestFit="1" customWidth="1"/>
    <col min="22" max="23" width="5.81640625" bestFit="1" customWidth="1"/>
    <col min="24" max="24" width="6.81640625" bestFit="1" customWidth="1"/>
    <col min="25" max="26" width="5.81640625" bestFit="1" customWidth="1"/>
    <col min="27" max="27" width="6.81640625" bestFit="1" customWidth="1"/>
    <col min="28" max="32" width="5.81640625" bestFit="1" customWidth="1"/>
    <col min="33" max="33" width="6.81640625" bestFit="1" customWidth="1"/>
    <col min="34" max="37" width="5.81640625" bestFit="1" customWidth="1"/>
    <col min="38" max="39" width="6.81640625" bestFit="1" customWidth="1"/>
    <col min="40" max="44" width="7.36328125" bestFit="1" customWidth="1"/>
  </cols>
  <sheetData>
    <row r="1" spans="1:14" x14ac:dyDescent="0.35">
      <c r="B1" s="1" t="s">
        <v>495</v>
      </c>
      <c r="J1" s="1" t="s">
        <v>495</v>
      </c>
    </row>
    <row r="2" spans="1:14" x14ac:dyDescent="0.35">
      <c r="B2">
        <v>1</v>
      </c>
      <c r="C2">
        <v>2</v>
      </c>
      <c r="D2">
        <v>3</v>
      </c>
      <c r="E2">
        <v>4</v>
      </c>
      <c r="F2">
        <v>5</v>
      </c>
      <c r="J2">
        <v>1</v>
      </c>
      <c r="K2">
        <v>2</v>
      </c>
      <c r="L2">
        <v>3</v>
      </c>
      <c r="M2">
        <v>4</v>
      </c>
      <c r="N2">
        <v>5</v>
      </c>
    </row>
    <row r="3" spans="1:14" x14ac:dyDescent="0.35">
      <c r="A3" t="s">
        <v>510</v>
      </c>
      <c r="B3" s="4">
        <v>0.2</v>
      </c>
      <c r="C3" s="4">
        <v>7.6190476190476197E-2</v>
      </c>
      <c r="D3" s="4">
        <v>0.30952380952380953</v>
      </c>
      <c r="E3" s="4">
        <v>0.17142857142857143</v>
      </c>
      <c r="F3" s="4">
        <v>0.24285714285714285</v>
      </c>
      <c r="I3" t="s">
        <v>516</v>
      </c>
      <c r="J3" s="4">
        <v>0.2</v>
      </c>
      <c r="K3" s="4">
        <v>0.12380952380952381</v>
      </c>
      <c r="L3" s="4">
        <v>0.25714285714285712</v>
      </c>
      <c r="M3" s="4">
        <v>0.21428571428571427</v>
      </c>
      <c r="N3" s="4">
        <v>0.20476190476190476</v>
      </c>
    </row>
    <row r="5" spans="1:14" x14ac:dyDescent="0.35">
      <c r="B5" s="1" t="s">
        <v>495</v>
      </c>
      <c r="J5" s="1" t="s">
        <v>495</v>
      </c>
    </row>
    <row r="6" spans="1:14" x14ac:dyDescent="0.35">
      <c r="B6">
        <v>1</v>
      </c>
      <c r="C6">
        <v>2</v>
      </c>
      <c r="D6">
        <v>3</v>
      </c>
      <c r="E6">
        <v>4</v>
      </c>
      <c r="F6">
        <v>5</v>
      </c>
      <c r="J6">
        <v>1</v>
      </c>
      <c r="K6">
        <v>2</v>
      </c>
      <c r="L6">
        <v>3</v>
      </c>
      <c r="M6">
        <v>4</v>
      </c>
      <c r="N6">
        <v>5</v>
      </c>
    </row>
    <row r="7" spans="1:14" x14ac:dyDescent="0.35">
      <c r="A7" t="s">
        <v>511</v>
      </c>
      <c r="B7" s="4">
        <v>0.1380952380952381</v>
      </c>
      <c r="C7" s="4">
        <v>0.11428571428571428</v>
      </c>
      <c r="D7" s="4">
        <v>0.23809523809523808</v>
      </c>
      <c r="E7" s="4">
        <v>0.23333333333333334</v>
      </c>
      <c r="F7" s="4">
        <v>0.27619047619047621</v>
      </c>
      <c r="I7" t="s">
        <v>517</v>
      </c>
      <c r="J7" s="4">
        <v>0.11428571428571428</v>
      </c>
      <c r="K7" s="4">
        <v>6.6666666666666666E-2</v>
      </c>
      <c r="L7" s="4">
        <v>0.24761904761904763</v>
      </c>
      <c r="M7" s="4">
        <v>0.23333333333333334</v>
      </c>
      <c r="N7" s="6">
        <v>0.33809523809523812</v>
      </c>
    </row>
    <row r="9" spans="1:14" x14ac:dyDescent="0.35">
      <c r="B9" s="1" t="s">
        <v>495</v>
      </c>
      <c r="J9" s="1" t="s">
        <v>495</v>
      </c>
    </row>
    <row r="10" spans="1:14" x14ac:dyDescent="0.35">
      <c r="B10">
        <v>1</v>
      </c>
      <c r="C10">
        <v>2</v>
      </c>
      <c r="D10">
        <v>3</v>
      </c>
      <c r="E10">
        <v>4</v>
      </c>
      <c r="F10">
        <v>5</v>
      </c>
      <c r="J10">
        <v>1</v>
      </c>
      <c r="K10">
        <v>2</v>
      </c>
      <c r="L10">
        <v>3</v>
      </c>
      <c r="M10">
        <v>4</v>
      </c>
      <c r="N10">
        <v>5</v>
      </c>
    </row>
    <row r="11" spans="1:14" x14ac:dyDescent="0.35">
      <c r="A11" t="s">
        <v>512</v>
      </c>
      <c r="B11" s="5">
        <v>0.30952380952380953</v>
      </c>
      <c r="C11" s="4">
        <v>0.14285714285714285</v>
      </c>
      <c r="D11" s="4">
        <v>0.25238095238095237</v>
      </c>
      <c r="E11" s="4">
        <v>0.15714285714285714</v>
      </c>
      <c r="F11" s="4">
        <v>0.1380952380952381</v>
      </c>
      <c r="I11" t="s">
        <v>518</v>
      </c>
      <c r="J11" s="4">
        <v>0.18571428571428572</v>
      </c>
      <c r="K11" s="4">
        <v>0.15714285714285714</v>
      </c>
      <c r="L11" s="4">
        <v>0.29523809523809524</v>
      </c>
      <c r="M11" s="4">
        <v>0.15714285714285714</v>
      </c>
      <c r="N11" s="4">
        <v>0.20476190476190476</v>
      </c>
    </row>
    <row r="13" spans="1:14" x14ac:dyDescent="0.35">
      <c r="B13" s="1" t="s">
        <v>495</v>
      </c>
      <c r="J13" s="1" t="s">
        <v>495</v>
      </c>
    </row>
    <row r="14" spans="1:14" x14ac:dyDescent="0.35">
      <c r="B14">
        <v>1</v>
      </c>
      <c r="C14">
        <v>2</v>
      </c>
      <c r="D14">
        <v>3</v>
      </c>
      <c r="E14">
        <v>4</v>
      </c>
      <c r="F14">
        <v>5</v>
      </c>
      <c r="J14">
        <v>1</v>
      </c>
      <c r="K14">
        <v>2</v>
      </c>
      <c r="L14">
        <v>3</v>
      </c>
      <c r="M14">
        <v>4</v>
      </c>
      <c r="N14">
        <v>5</v>
      </c>
    </row>
    <row r="15" spans="1:14" x14ac:dyDescent="0.35">
      <c r="A15" t="s">
        <v>513</v>
      </c>
      <c r="B15" s="5">
        <v>0.29523809523809524</v>
      </c>
      <c r="C15" s="4">
        <v>0.12380952380952381</v>
      </c>
      <c r="D15" s="4">
        <v>0.22380952380952382</v>
      </c>
      <c r="E15" s="4">
        <v>0.16666666666666666</v>
      </c>
      <c r="F15" s="4">
        <v>0.19047619047619047</v>
      </c>
      <c r="I15" t="s">
        <v>519</v>
      </c>
      <c r="J15" s="4">
        <v>0.19047619047619047</v>
      </c>
      <c r="K15" s="4">
        <v>0.11904761904761904</v>
      </c>
      <c r="L15" s="4">
        <v>0.21428571428571427</v>
      </c>
      <c r="M15" s="4">
        <v>0.19047619047619047</v>
      </c>
      <c r="N15" s="4">
        <v>0.2857142857142857</v>
      </c>
    </row>
    <row r="17" spans="1:14" x14ac:dyDescent="0.35">
      <c r="B17" s="1" t="s">
        <v>495</v>
      </c>
      <c r="J17" s="1" t="s">
        <v>495</v>
      </c>
    </row>
    <row r="18" spans="1:14" x14ac:dyDescent="0.35">
      <c r="B18">
        <v>1</v>
      </c>
      <c r="C18">
        <v>2</v>
      </c>
      <c r="D18">
        <v>3</v>
      </c>
      <c r="E18">
        <v>4</v>
      </c>
      <c r="F18">
        <v>5</v>
      </c>
      <c r="J18">
        <v>1</v>
      </c>
      <c r="K18">
        <v>2</v>
      </c>
      <c r="L18">
        <v>3</v>
      </c>
      <c r="M18">
        <v>4</v>
      </c>
      <c r="N18">
        <v>5</v>
      </c>
    </row>
    <row r="19" spans="1:14" x14ac:dyDescent="0.35">
      <c r="A19" t="s">
        <v>514</v>
      </c>
      <c r="B19" s="4">
        <v>7.6190476190476197E-2</v>
      </c>
      <c r="C19" s="4">
        <v>5.7142857142857141E-2</v>
      </c>
      <c r="D19" s="4">
        <v>0.19047619047619047</v>
      </c>
      <c r="E19" s="4">
        <v>0.19523809523809524</v>
      </c>
      <c r="F19" s="6">
        <v>0.48095238095238096</v>
      </c>
      <c r="I19" t="s">
        <v>520</v>
      </c>
      <c r="J19" s="4">
        <v>7.1428571428571425E-2</v>
      </c>
      <c r="K19" s="4">
        <v>9.0476190476190474E-2</v>
      </c>
      <c r="L19" s="4">
        <v>0.26666666666666666</v>
      </c>
      <c r="M19" s="4">
        <v>0.21428571428571427</v>
      </c>
      <c r="N19" s="6">
        <v>0.35714285714285715</v>
      </c>
    </row>
    <row r="21" spans="1:14" x14ac:dyDescent="0.35">
      <c r="B21" s="1" t="s">
        <v>495</v>
      </c>
    </row>
    <row r="22" spans="1:14" x14ac:dyDescent="0.35">
      <c r="B22">
        <v>1</v>
      </c>
      <c r="C22">
        <v>2</v>
      </c>
      <c r="D22">
        <v>3</v>
      </c>
      <c r="E22">
        <v>4</v>
      </c>
      <c r="F22">
        <v>5</v>
      </c>
    </row>
    <row r="23" spans="1:14" x14ac:dyDescent="0.35">
      <c r="A23" t="s">
        <v>515</v>
      </c>
      <c r="B23" s="4">
        <v>0.19523809523809524</v>
      </c>
      <c r="C23" s="4">
        <v>0.16190476190476191</v>
      </c>
      <c r="D23" s="4">
        <v>0.24761904761904763</v>
      </c>
      <c r="E23" s="4">
        <v>0.19523809523809524</v>
      </c>
      <c r="F23" s="4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05FC-8D9E-48A0-B9F1-8739427A30E4}">
  <dimension ref="A1:S10"/>
  <sheetViews>
    <sheetView topLeftCell="W7" workbookViewId="0">
      <selection activeCell="V20" sqref="V20"/>
    </sheetView>
  </sheetViews>
  <sheetFormatPr defaultRowHeight="14.5" x14ac:dyDescent="0.35"/>
  <cols>
    <col min="1" max="1" width="24.81640625" bestFit="1" customWidth="1"/>
    <col min="2" max="2" width="15.26953125" bestFit="1" customWidth="1"/>
    <col min="3" max="6" width="2.81640625" bestFit="1" customWidth="1"/>
    <col min="7" max="7" width="10.7265625" bestFit="1" customWidth="1"/>
    <col min="8" max="8" width="3.6328125" bestFit="1" customWidth="1"/>
    <col min="9" max="12" width="2.81640625" bestFit="1" customWidth="1"/>
    <col min="13" max="13" width="24.81640625" bestFit="1" customWidth="1"/>
    <col min="14" max="14" width="15.26953125" bestFit="1" customWidth="1"/>
    <col min="15" max="15" width="1.81640625" bestFit="1" customWidth="1"/>
    <col min="16" max="18" width="2.81640625" bestFit="1" customWidth="1"/>
    <col min="19" max="19" width="10.7265625" bestFit="1" customWidth="1"/>
  </cols>
  <sheetData>
    <row r="1" spans="1:19" x14ac:dyDescent="0.35">
      <c r="A1" s="1" t="s">
        <v>388</v>
      </c>
      <c r="B1" s="2">
        <v>1</v>
      </c>
      <c r="M1" s="1" t="s">
        <v>388</v>
      </c>
      <c r="N1" s="2">
        <v>0</v>
      </c>
    </row>
    <row r="3" spans="1:19" x14ac:dyDescent="0.35">
      <c r="B3" s="1" t="s">
        <v>495</v>
      </c>
      <c r="N3" s="1" t="s">
        <v>495</v>
      </c>
    </row>
    <row r="4" spans="1:19" x14ac:dyDescent="0.35">
      <c r="A4" s="1" t="s">
        <v>507</v>
      </c>
      <c r="B4">
        <v>2</v>
      </c>
      <c r="C4">
        <v>3</v>
      </c>
      <c r="D4">
        <v>4</v>
      </c>
      <c r="E4">
        <v>5</v>
      </c>
      <c r="F4">
        <v>6</v>
      </c>
      <c r="G4" t="s">
        <v>496</v>
      </c>
      <c r="M4" s="1" t="s">
        <v>507</v>
      </c>
      <c r="N4">
        <v>2</v>
      </c>
      <c r="O4">
        <v>3</v>
      </c>
      <c r="P4">
        <v>4</v>
      </c>
      <c r="Q4">
        <v>5</v>
      </c>
      <c r="R4">
        <v>6</v>
      </c>
      <c r="S4" t="s">
        <v>496</v>
      </c>
    </row>
    <row r="5" spans="1:19" x14ac:dyDescent="0.35">
      <c r="A5" s="8" t="s">
        <v>521</v>
      </c>
      <c r="B5" s="7">
        <v>2</v>
      </c>
      <c r="C5" s="7">
        <v>5</v>
      </c>
      <c r="D5" s="7">
        <v>10</v>
      </c>
      <c r="E5" s="7">
        <v>8</v>
      </c>
      <c r="F5" s="7">
        <v>1</v>
      </c>
      <c r="G5" s="7">
        <v>26</v>
      </c>
      <c r="M5" s="8" t="s">
        <v>521</v>
      </c>
      <c r="N5" s="7">
        <v>1</v>
      </c>
      <c r="O5" s="7">
        <v>7</v>
      </c>
      <c r="P5" s="7">
        <v>6</v>
      </c>
      <c r="Q5" s="7">
        <v>2</v>
      </c>
      <c r="R5" s="7">
        <v>2</v>
      </c>
      <c r="S5" s="7">
        <v>18</v>
      </c>
    </row>
    <row r="6" spans="1:19" x14ac:dyDescent="0.35">
      <c r="A6" s="8" t="s">
        <v>522</v>
      </c>
      <c r="B6" s="7">
        <v>4</v>
      </c>
      <c r="C6" s="7">
        <v>11</v>
      </c>
      <c r="D6" s="7">
        <v>15</v>
      </c>
      <c r="E6" s="7">
        <v>20</v>
      </c>
      <c r="F6" s="7">
        <v>11</v>
      </c>
      <c r="G6" s="7">
        <v>61</v>
      </c>
      <c r="M6" s="8" t="s">
        <v>522</v>
      </c>
      <c r="N6" s="7">
        <v>6</v>
      </c>
      <c r="O6" s="7">
        <v>9</v>
      </c>
      <c r="P6" s="7">
        <v>22</v>
      </c>
      <c r="Q6" s="7">
        <v>10</v>
      </c>
      <c r="R6" s="7">
        <v>10</v>
      </c>
      <c r="S6" s="7">
        <v>57</v>
      </c>
    </row>
    <row r="7" spans="1:19" x14ac:dyDescent="0.35">
      <c r="A7" s="8" t="s">
        <v>526</v>
      </c>
      <c r="B7" s="7">
        <v>1</v>
      </c>
      <c r="C7" s="7">
        <v>6</v>
      </c>
      <c r="D7" s="7">
        <v>9</v>
      </c>
      <c r="E7" s="7">
        <v>12</v>
      </c>
      <c r="F7" s="7">
        <v>2</v>
      </c>
      <c r="G7" s="7">
        <v>30</v>
      </c>
      <c r="M7" s="8" t="s">
        <v>526</v>
      </c>
      <c r="N7" s="7">
        <v>1</v>
      </c>
      <c r="O7" s="7">
        <v>1</v>
      </c>
      <c r="P7" s="7">
        <v>6</v>
      </c>
      <c r="Q7" s="7">
        <v>5</v>
      </c>
      <c r="R7" s="7">
        <v>1</v>
      </c>
      <c r="S7" s="7">
        <v>14</v>
      </c>
    </row>
    <row r="8" spans="1:19" x14ac:dyDescent="0.35">
      <c r="A8" s="8" t="s">
        <v>525</v>
      </c>
      <c r="B8" s="7">
        <v>1</v>
      </c>
      <c r="C8" s="7">
        <v>4</v>
      </c>
      <c r="D8" s="7">
        <v>6</v>
      </c>
      <c r="E8" s="7">
        <v>3</v>
      </c>
      <c r="F8" s="7">
        <v>1</v>
      </c>
      <c r="G8" s="7">
        <v>15</v>
      </c>
      <c r="M8" s="8" t="s">
        <v>525</v>
      </c>
      <c r="N8" s="7">
        <v>2</v>
      </c>
      <c r="O8" s="7">
        <v>3</v>
      </c>
      <c r="P8" s="7">
        <v>1</v>
      </c>
      <c r="Q8" s="7">
        <v>2</v>
      </c>
      <c r="R8" s="7">
        <v>0</v>
      </c>
      <c r="S8" s="7">
        <v>8</v>
      </c>
    </row>
    <row r="9" spans="1:19" x14ac:dyDescent="0.35">
      <c r="A9" s="8" t="s">
        <v>524</v>
      </c>
      <c r="B9" s="7">
        <v>1</v>
      </c>
      <c r="C9" s="7">
        <v>6</v>
      </c>
      <c r="D9" s="7">
        <v>11</v>
      </c>
      <c r="E9" s="7">
        <v>10</v>
      </c>
      <c r="F9" s="7">
        <v>6</v>
      </c>
      <c r="G9" s="7">
        <v>34</v>
      </c>
      <c r="M9" s="8" t="s">
        <v>524</v>
      </c>
      <c r="N9" s="7">
        <v>4</v>
      </c>
      <c r="O9" s="7">
        <v>9</v>
      </c>
      <c r="P9" s="7">
        <v>11</v>
      </c>
      <c r="Q9" s="7">
        <v>7</v>
      </c>
      <c r="R9" s="7">
        <v>5</v>
      </c>
      <c r="S9" s="7">
        <v>36</v>
      </c>
    </row>
    <row r="10" spans="1:19" x14ac:dyDescent="0.35">
      <c r="A10" s="8" t="s">
        <v>523</v>
      </c>
      <c r="B10" s="7">
        <v>2</v>
      </c>
      <c r="C10" s="7">
        <v>4</v>
      </c>
      <c r="D10" s="7">
        <v>2</v>
      </c>
      <c r="E10" s="7">
        <v>3</v>
      </c>
      <c r="F10" s="7">
        <v>2</v>
      </c>
      <c r="G10" s="7">
        <v>13</v>
      </c>
      <c r="M10" s="8" t="s">
        <v>523</v>
      </c>
      <c r="N10" s="7">
        <v>0</v>
      </c>
      <c r="O10" s="7">
        <v>2</v>
      </c>
      <c r="P10" s="7">
        <v>1</v>
      </c>
      <c r="Q10" s="7">
        <v>3</v>
      </c>
      <c r="R10" s="7">
        <v>0</v>
      </c>
      <c r="S10" s="7">
        <v>6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932A-BEFB-4113-912B-7D43DE9A330A}">
  <dimension ref="A1:D20"/>
  <sheetViews>
    <sheetView topLeftCell="B1" workbookViewId="0">
      <selection activeCell="B11" sqref="B11"/>
    </sheetView>
  </sheetViews>
  <sheetFormatPr defaultRowHeight="14.5" x14ac:dyDescent="0.35"/>
  <cols>
    <col min="1" max="1" width="37.6328125" bestFit="1" customWidth="1"/>
    <col min="2" max="2" width="15.26953125" bestFit="1" customWidth="1"/>
    <col min="3" max="3" width="2.81640625" bestFit="1" customWidth="1"/>
    <col min="4" max="4" width="10.7265625" bestFit="1" customWidth="1"/>
    <col min="5" max="5" width="32.6328125" bestFit="1" customWidth="1"/>
    <col min="6" max="6" width="20.1796875" bestFit="1" customWidth="1"/>
    <col min="7" max="7" width="24.54296875" bestFit="1" customWidth="1"/>
    <col min="8" max="8" width="20.453125" bestFit="1" customWidth="1"/>
    <col min="9" max="9" width="23.81640625" bestFit="1" customWidth="1"/>
    <col min="10" max="10" width="21.1796875" bestFit="1" customWidth="1"/>
    <col min="11" max="11" width="19.7265625" bestFit="1" customWidth="1"/>
    <col min="12" max="12" width="20.7265625" bestFit="1" customWidth="1"/>
    <col min="13" max="13" width="18.81640625" bestFit="1" customWidth="1"/>
    <col min="14" max="14" width="37.7265625" bestFit="1" customWidth="1"/>
    <col min="15" max="15" width="18.6328125" bestFit="1" customWidth="1"/>
    <col min="16" max="16" width="28.6328125" bestFit="1" customWidth="1"/>
    <col min="17" max="17" width="18.36328125" bestFit="1" customWidth="1"/>
    <col min="18" max="18" width="19.26953125" bestFit="1" customWidth="1"/>
  </cols>
  <sheetData>
    <row r="1" spans="1:4" x14ac:dyDescent="0.35">
      <c r="B1" s="1" t="s">
        <v>495</v>
      </c>
    </row>
    <row r="2" spans="1:4" x14ac:dyDescent="0.35">
      <c r="A2" s="1" t="s">
        <v>507</v>
      </c>
      <c r="B2">
        <v>0</v>
      </c>
      <c r="C2">
        <v>1</v>
      </c>
      <c r="D2" t="s">
        <v>496</v>
      </c>
    </row>
    <row r="3" spans="1:4" x14ac:dyDescent="0.35">
      <c r="A3" s="2" t="s">
        <v>541</v>
      </c>
      <c r="B3" s="3">
        <v>68</v>
      </c>
      <c r="C3" s="3">
        <v>63</v>
      </c>
      <c r="D3" s="3">
        <v>131</v>
      </c>
    </row>
    <row r="4" spans="1:4" x14ac:dyDescent="0.35">
      <c r="A4" s="2" t="s">
        <v>529</v>
      </c>
      <c r="B4" s="3">
        <v>19</v>
      </c>
      <c r="C4" s="3">
        <v>35</v>
      </c>
      <c r="D4" s="3">
        <v>54</v>
      </c>
    </row>
    <row r="5" spans="1:4" x14ac:dyDescent="0.35">
      <c r="A5" s="2" t="s">
        <v>539</v>
      </c>
      <c r="B5" s="3">
        <v>26</v>
      </c>
      <c r="C5" s="3">
        <v>26</v>
      </c>
      <c r="D5" s="3">
        <v>52</v>
      </c>
    </row>
    <row r="6" spans="1:4" x14ac:dyDescent="0.35">
      <c r="A6" s="2" t="s">
        <v>530</v>
      </c>
      <c r="B6" s="3">
        <v>19</v>
      </c>
      <c r="C6" s="3">
        <v>29</v>
      </c>
      <c r="D6" s="3">
        <v>48</v>
      </c>
    </row>
    <row r="7" spans="1:4" x14ac:dyDescent="0.35">
      <c r="A7" s="2" t="s">
        <v>536</v>
      </c>
      <c r="B7" s="3">
        <v>21</v>
      </c>
      <c r="C7" s="3">
        <v>22</v>
      </c>
      <c r="D7" s="3">
        <v>43</v>
      </c>
    </row>
    <row r="8" spans="1:4" x14ac:dyDescent="0.35">
      <c r="A8" s="2" t="s">
        <v>533</v>
      </c>
      <c r="B8" s="3">
        <v>18</v>
      </c>
      <c r="C8" s="3">
        <v>22</v>
      </c>
      <c r="D8" s="3">
        <v>40</v>
      </c>
    </row>
    <row r="9" spans="1:4" x14ac:dyDescent="0.35">
      <c r="A9" s="2" t="s">
        <v>544</v>
      </c>
      <c r="B9" s="3">
        <v>21</v>
      </c>
      <c r="C9" s="3">
        <v>17</v>
      </c>
      <c r="D9" s="3">
        <v>38</v>
      </c>
    </row>
    <row r="10" spans="1:4" x14ac:dyDescent="0.35">
      <c r="A10" s="2" t="s">
        <v>542</v>
      </c>
      <c r="B10" s="3">
        <v>13</v>
      </c>
      <c r="C10" s="3">
        <v>20</v>
      </c>
      <c r="D10" s="3">
        <v>33</v>
      </c>
    </row>
    <row r="11" spans="1:4" x14ac:dyDescent="0.35">
      <c r="A11" s="2" t="s">
        <v>531</v>
      </c>
      <c r="B11" s="3">
        <v>16</v>
      </c>
      <c r="C11" s="3">
        <v>13</v>
      </c>
      <c r="D11" s="3">
        <v>29</v>
      </c>
    </row>
    <row r="12" spans="1:4" x14ac:dyDescent="0.35">
      <c r="A12" s="2" t="s">
        <v>528</v>
      </c>
      <c r="B12" s="3">
        <v>6</v>
      </c>
      <c r="C12" s="3">
        <v>20</v>
      </c>
      <c r="D12" s="3">
        <v>26</v>
      </c>
    </row>
    <row r="13" spans="1:4" x14ac:dyDescent="0.35">
      <c r="A13" s="2" t="s">
        <v>532</v>
      </c>
      <c r="B13" s="3">
        <v>6</v>
      </c>
      <c r="C13" s="3">
        <v>19</v>
      </c>
      <c r="D13" s="3">
        <v>25</v>
      </c>
    </row>
    <row r="14" spans="1:4" x14ac:dyDescent="0.35">
      <c r="A14" s="2" t="s">
        <v>543</v>
      </c>
      <c r="B14" s="3">
        <v>15</v>
      </c>
      <c r="C14" s="3">
        <v>6</v>
      </c>
      <c r="D14" s="3">
        <v>21</v>
      </c>
    </row>
    <row r="15" spans="1:4" x14ac:dyDescent="0.35">
      <c r="A15" s="2" t="s">
        <v>538</v>
      </c>
      <c r="B15" s="3">
        <v>6</v>
      </c>
      <c r="C15" s="3">
        <v>10</v>
      </c>
      <c r="D15" s="3">
        <v>16</v>
      </c>
    </row>
    <row r="16" spans="1:4" x14ac:dyDescent="0.35">
      <c r="A16" s="2" t="s">
        <v>527</v>
      </c>
      <c r="B16" s="3">
        <v>9</v>
      </c>
      <c r="C16" s="3">
        <v>4</v>
      </c>
      <c r="D16" s="3">
        <v>13</v>
      </c>
    </row>
    <row r="17" spans="1:4" x14ac:dyDescent="0.35">
      <c r="A17" s="2" t="s">
        <v>535</v>
      </c>
      <c r="B17" s="3">
        <v>4</v>
      </c>
      <c r="C17" s="3">
        <v>9</v>
      </c>
      <c r="D17" s="3">
        <v>13</v>
      </c>
    </row>
    <row r="18" spans="1:4" x14ac:dyDescent="0.35">
      <c r="A18" s="2" t="s">
        <v>537</v>
      </c>
      <c r="B18" s="3">
        <v>4</v>
      </c>
      <c r="C18" s="3">
        <v>8</v>
      </c>
      <c r="D18" s="3">
        <v>12</v>
      </c>
    </row>
    <row r="19" spans="1:4" x14ac:dyDescent="0.35">
      <c r="A19" s="2" t="s">
        <v>540</v>
      </c>
      <c r="B19" s="3">
        <v>5</v>
      </c>
      <c r="C19" s="3">
        <v>6</v>
      </c>
      <c r="D19" s="3">
        <v>11</v>
      </c>
    </row>
    <row r="20" spans="1:4" x14ac:dyDescent="0.35">
      <c r="A20" s="2" t="s">
        <v>534</v>
      </c>
      <c r="B20" s="3">
        <v>3</v>
      </c>
      <c r="C20" s="3">
        <v>3</v>
      </c>
      <c r="D20" s="3">
        <v>6</v>
      </c>
    </row>
  </sheetData>
  <sortState xmlns:xlrd2="http://schemas.microsoft.com/office/spreadsheetml/2017/richdata2" ref="A1:B19">
    <sortCondition descending="1" ref="B2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4 8 6 f 9 e 9 - c 3 7 e - 4 8 3 7 - a 2 c b - e 1 e a 7 b a 2 a d b 9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 3 7 . 8 9 6 0 5 0 9 1 6 8 1 4 9 5 < / L a t i t u d e > < L o n g i t u d e > - 9 5 . 3 4 9 0 1 8 7 9 5 1 6 7 2 8 2 < / L o n g i t u d e > < R o t a t i o n > 0 < / R o t a t i o n > < P i v o t A n g l e > - 0 . 0 5 2 3 0 0 8 7 3 6 2 1 8 1 8 0 1 1 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0 W S U R B V H h e 7 b 0 H f B z V u T 7 8 b F f Z V S + W L V n u 3 R g T G 9 N N y 7 0 h I Q k 3 v Z D G T W 6 S f w g J n d A 7 h B J S S C P t h k C 4 K Z C Q m w S S 0 J s B G 2 w w 7 n J V 7 3 W l 1 T Z 9 7 3 N m R h q t t s y u V m 7 3 e 3 4 e a 3 Z m Z 3 b m n P P 2 9 7 z H t r + p Y 6 Q v Y M f u D i f C U S h 4 n C O Y W R S G 0 w F M L 4 i g q c + B G Y U R 7 W S W 0 T V o R 0 m e / s N x E I m E Z Y v C 7 X b r R 9 L H y M g I b D a b / m k 8 g h E b W v r s c D t G U F k Q R f x v A b 1 D N h T m j u i f k m N o c B A 5 u b k J f 9 P A s 7 s 8 8 m z A m Q u G 9 S N A U 6 8 D W 1 u c W D U z h K L c s X Y J B o N x 2 6 D T b 0 d d u x N z y 8 I o 9 U Y R l U v 2 d T k R l f v O L w / r 3 x q P 7 a 0 u L K g I w Z 7 8 8 a Y M y f o j H L X B Y e N 5 o G P A j j J 5 J w N 8 J / + w H b 6 c s W M v 7 f F g 9 c y g G r P J 8 O p + D y r y I 5 g j 7 W R g f 7 c T t c V h D I d t S a 8 n X T j t + o c U s O 9 o c 6 J G i O f 0 e Q G c O m c Y c 0 r D 4 K 2 b + p x o 6 H H g p b 0 e + D w j e K f F p V 0 x C f D B Y 1 G c h J g I h 8 M J p 9 O p O m E q Q E K a W R z B t C T E R F g l J s K T k 6 P v J c f S a S E 1 S P p l k B i Y J g z M 4 8 Q 4 Y i K i k Q j a Z Y C R + a n P + u O U 5 s t z y 6 G 9 Q k T s r / U H 3 B g W 3 p e I m A g O y E N B T A e 6 h U M L k v W l 0 6 4 R U 6 c w 2 n w Z d 2 b 0 B 2 z q 3 Q y Q m b i F E K z 0 z A m 1 M r Z N x E S 0 9 9 v V t e 1 y n 2 S I C J F b h W 3 n g c 6 R A m n g n B g K 5 S e + 9 6 Z G N 3 q G 7 D i u O g h + L y B E k e e y 8 g r j w Q H A + 8 R K I w 6 C 6 i K t l Q a D c m 9 3 / H u H w y I x h b A O F v j u K Q R M U k R F V N j t y T u q V T q U B E I m 5 j B 9 N V 4 7 D A z 0 w + E p U G 3 Y 5 b d h b n l k t M / Y t q / v d 6 t 7 8 L l z p H 9 m l Y S l v 7 T z I u D H 3 d / A n k 4 n 2 u Q Z q o S I a 0 u m R g M x o 7 X f g U p f x F L b b B M p u r g y p H / S 0 C z S m w z H 6 B d K j g F h R r H M x w p I s F u a X Y r I 8 q W t i x P c g / f f 1 u p E S I g q K G O f b W 0 w I + 5 z Y 9 v y G d g 3 9 s 1 N L m w Q r s a H N Y P X 8 E K q Z P y 7 V V 6 Q 6 l G 9 i M l M Q C q P J V q i 0 j f 2 I g M y k B J h q i R U I v D X 9 n S M b 5 N s g + 9 O S R I 7 2 O M x l R H p u V w h F K 8 n K u q a S D G R r A b Y P 6 t E 7 a H q Q 0 n a L R 1 r E B O l A q V X L E h k P D 4 Q F A K V P g 5 N P T 2 p g U t Y 6 c s Z h W E 1 W M 2 o E r P D z O S o h q V D T O a f L R X G f l x 1 C I P D N i G E + O O u T s y g V 4 V R 9 Q r T I 5 M j A f O Z + N f Y J 9 i W l J b 8 K w J W V D E h l G a x k 6 i L U 4 c 1 g 1 y C F x e K d O I F 8 U C 9 P R W a x U 6 J v T f h M g 2 M 4 X B i r m W f j L j I A B y k c 8 o y H 2 W p 7 K d 0 Y Q z C L a J 6 k x B 4 e x 4 i J / c L U X B w s Y O p v p 8 2 V 7 P J / D I I y k Q l n B e j 6 h C N w k C N A U a i o r 0 8 1 S A z s I p m M T l C M i 4 T I S x d Q 4 m X D i L y v m Y i b Z I x 2 S c S q D i O O k / J T V s 0 G U g T Z y 8 I 4 A w x l 5 a I + k 6 o E c y G 7 R K u R s L a L z c J m t r f c E a w c 9 b t 8 y h j l m g R A j R A 6 Z 2 I 2 A w M i b i k y p g M g + M l / D g M + A f 0 v f R x s K U b k W 2 C C o 2 4 s a H e D b / Y E U H p E t q j / A l K f T o x + J l M g N L N + G V K h E Q q t K F m E 5 R 8 2 X 3 a V E j d H 2 X 5 Y W X f J g I Z A N V H q 6 B j 7 f m 6 H D y 3 O 2 d 0 r C 4 Q 7 W B V T X y H x g E L m h g l 1 1 M 7 c 9 R f O u 9 I X O N E Q t u A A w E Z 1 O S A 5 A A G 1 s 4 N i M j T v v q 0 3 O C 1 / R 6 l g 5 p B t Y V E l w g L k x j J B m a a O j k W B Q W F k y C M T K / L H P R O Z h M N L Z 1 o a 2 t F h S + s 1 J R 9 X Q 5 l f 9 W K r b S s K p T S y x U P C 8 p D q J L 7 x b O v p h I 2 e l F S o D R / B B 0 y x o Z C 2 S F 1 S h P a X 3 N K Q n h F B I M Z Z C h m 8 B M l l 1 W 8 2 a C p h Y T t j 6 / 2 T e g J h y i C 9 O y R e s 2 g W k i V g y D 3 O 3 H W m L u X B h m v 4 b W Z g l c G p A F j X 9 C A F W M 2 H i K R C B y O g 6 D T m B A K B u G a h K s / F m + + u Q n 1 g 8 X w + C r h y S t E i a h y K 6 Y n E e l p g K q Q 4 y C K K D L G b E v w Z O B o M v 9 a W D Q x h 0 g / 8 z E K g z e E M F w y v O h 4 M 2 t c H O v 0 P l L a R 0 Z s I l x E Y 4 p D c N Q W 4 h I U Q W 8 c P X v U O a l K G G g b s O O N / a K / 7 l 6 P O a V R e H O d G Q 3 y W I R C w i m F V Y o i I 2 8 / g r C I S J d r o q s + F A p N O B 6 V h 7 S b H z I G J C h 2 Y D a e k + C z u l z J V Q K / 3 4 / 8 / H z 9 k z X w v n y P W O L n + z V 2 B h E u X A x b N I T T V 5 Q p j 1 O F q D x k Q P T q c U A Y R n 8 s u o X T U 9 1 O J I n 6 R I 2 k D Z Z I P c w G + k W q k u H y u V 0 c e P r x w w F U l 1 / c M 1 5 q s a 2 W V o Z U G y f C 5 m b X B D s u I U E Z Y K z E J d R p D r A x m N b S 3 I j w c D / O O 7 k m K w Z t r P R J h 4 s d b I 4 X C o n 0 c W V P + p i R 6 F 1 o o E e i E b y 5 f g N W r 1 4 J m 9 2 F 4 a h b 1 A 0 G a c M q R n X s j P g S a 1 O j S x g k 4 2 0 T 1 d B W U f M 7 5 d q w j A L l w h c V k h y a A 6 p K B h P j P N k A w y M k e h L 3 f F E 1 q d K l C 2 r 8 f D Y y E D r C k q m q V B U T a T p m 0 A u 6 s 3 0 8 g 6 a H c Z G 0 a b I h x d h h l 9 + O X R 3 j G W t K g i K i w z 2 Y V 5 W L O W X a V 1 / b 5 8 L W j S / i n D N W w + 1 m Z y V 3 N l j B x I H E 3 z p 4 R J I O D n Z M z I z 2 9 n b 0 9 w 8 I Q 2 v B j O o Z W L d p N y L B I e Q U T s c 5 p y x A X l 6 e / k 1 r I G c m H x u K Y / + S k a 6 d N 6 b W T w Y k B n Y n s z S G h X q P n Z G + j U m m Q s c Y 1 b E 8 T x T H z w z G H S G 0 Z x j g J m E s r k z + O 3 x / I + G A J g 5 t L a u 8 m d r b M 7 v G B / F T E h Q H e n 9 P G 3 q b d q J m e i k W z C r H Q D g f m 7 b u Q 2 H F T K y Z 5 1 a u 2 c k i 1 u b I 1 F 4 6 G M h E n b M K q + 9 N 1 X d w c B B e r 1 d 9 v 6 G x C f U H D q C m u h r T q i p H J W i i + 9 E 7 5 X V H 0 N 4 z p L J R 3 J 7 4 2 R 1 r 5 w 6 P C 2 1 k A 5 l q F F v F f q f k o R r G U A G Z L i V J P P S K G k s V M 4 k l o E I O D B 9 Q 4 p 0 8 e z h t 9 s 0 2 j I U l C V X p j Y i 9 F M T m h i i a G h s R 6 G 7 C V 9 f 9 V T 8 L d A Q C G P 6 v / 4 R 3 y W L 9 S P o Y G h p C b m 6 u i t 5 T 4 h V 4 a E 8 c n g T V 1 9 u D g s I i / V N 6 i G c Q m x E O h 0 T 6 x U / z o h 3 C A D x V v H j Y u 3 e f G q h N T c 2 Y O 3 c 2 g s E Q 9 u z Z i y X S L 3 l 5 W m 5 h T k 4 O B k N 2 P L M 1 i L a 6 9 c g r q s R Q X z u 8 Z b U o L J 8 5 Q f I y 8 M x 8 t 2 x i M i o 6 b U Z e O i y P Z A S v M 4 G h 6 r 1 L p F K i L A m C U t E m h E v V m F 5 C O m 8 G p B / e a n L H 9 U B a I q g i E Y O M x B u w t 7 T C 9 9 0 f 6 J + A n b 2 9 a B O C W P 7 f P 9 e P p A + m 1 n i 9 P u V F p N 2 W y D P H F 1 k x f b z 3 M d t g o j D T g R L 1 e V d X B 0 p K y v R P 6 Y O J t m 4 Z t / F 0 / I 7 2 N p S V V + i f x r D h g E t 5 l k 4 T F S w e 1 2 W m A 1 U Q 5 g H S u b F j h 2 g U N T P g 8 X j Q 0 9 O D Q G A Y b W 1 t 6 O j q R / O A R 5 6 / C M s W L 8 D + f p 8 a 4 P 7 + L n T s 2 Y i S W S v g L S g d x 8 x m i 1 3 F v D r G h e i 4 i J f x k g 4 m Q 1 D Z A J / + u b o c r J w x j C J T U J d M n Y 4 x e T z V b t Q C W o S Q G v t y V a Y E 2 5 f S m k w x U Q t Y E g E 9 o p M a S Z k K u p e N N + 0 V V S 0 o g z / R D 1 i F 8 u 4 J S E x E d 1 e n + m s G U 5 8 S v 0 p m Y B C b D c h s E A Z M m R N H r 1 e y N C i q S J M B 0 4 M S G c y J p N P K 6 h B O F f U r k Q r j E t 5 D T x 3 t C 3 o g l y 1 b g s L C Q i W R p k 2 b h o r p s + C Z c R I 8 N a d g x p L T 4 J 1 x n C I m g o O b R F S z / H R E Q g E 0 7 X w V Q / 4 + O a M 9 I + O S 7 z S 7 V L x l O A 5 X z g h s d B 1 s e 0 o M M h q C B j 8 H 7 1 S B Q d t c V 3 Q c M f X 0 d C s N y e 3 2 K G I i K K 1 r i u 0 q s f b M + Q H l R S U f m F 4 Y S Z j P a l m n q u 8 Z k x b R 0 h J 0 X H E J N s n f L a K i + G t n o / I / P q i f z Q y x D K u s r B w R M f 7 N I I c 0 C C 4 b I O G 0 9 D v U u 9 E D x Y 5 c P j 2 k u H G y S L l j C l X R o u J i x R l j Q Y + W 4 d W K F w M h z N 8 x Q A J 4 a b c b r + x 1 K 0 + g 3 e 5 Q R B t P Q p B R F J f X o H L O c e h p q U P r / i 0 I D g f 0 s 3 o f T b w s I x j D k d 4 / T a 0 a y + h n M q r K C h H V K h m o A j N p N R 3 Q b V 8 v x E u H B r W g 4 W H N 6 T I 8 N P a e B m L b a I 0 Q 1 m l z h l U 6 X q L c R 0 s q H x E b y D X A p F f q s 5 O N Y f D F D M 5 A U C 3 g N t V 2 F I m p J k m G R j w M y y D z J D D i s 4 F U Q W G m f T H t J g 5 N j A M l + g t 1 5 v t I H 8 V Q R b 5 b S x J l T I X B e Q N s + 8 G B H n T u f x v F 1 U v g L S w b H W D H z x y e l P 1 C J F L 7 e N e X 9 3 h U I i y J 7 Z T Z w x O Y B M G 5 T O 0 D N q y q s c 5 g 6 X J n y I e 5 d 6 L A 4 a 2 3 N i u v 6 d I l i 5 T n 1 i 4 S q X r G j L j P F Y t 4 D g n C 8 m g l B + c D x Y K Z E d k I C M Y a w 3 w p E t N A P 1 W P q U O 6 x E R Y c Z k P h a I o u W W r 2 q 5 7 q l U / a g 3 2 e C N I x 6 Y G F 3 Z 3 O j S 6 S A J y f R K T K 9 K j H 5 G + i g 7 K / 2 M X + j x R Y Z J B 5 e 0 y E x P B 9 s / 3 F a N 6 y S m i f k W w / + 1 n M C h q I A n B S n w n E a R Z F P r 9 Q Z W h H Q s + H d 3 X c 8 W G 5 T w 1 Z s 7 H A 1 3 i K x P E 3 R L h N V H n j x H 7 m 8 3 b 3 N y i 7 M g l i x f K f q v s l y B X 1 O M 3 N r y p P K O J w D e P d Z W b k b j n 4 m H y d J M Q i V 7 C 6 y t A b + / Y o D g c w M w F K + D X u I V a d + t H r C I x t R w r 0 u T k 2 c m d M l R p X t w p B B Q Z w I h r z B s Z s e e q v x x Q n C + 1 p l b L h K E N w 5 h T P F B F L C y e h u m L T 0 Z v 8 y 4 M 9 L Y q t U n o K i M w i 5 v w 5 r m U a h f v P n R j E 3 S G G C 3 B z H A z a C 8 m 4 T v j w P e j R O E 7 V 3 i j a k Z 1 Q 3 0 9 Z o g 0 q q 6 p w a r V 7 4 K v o E D M j D L 5 6 1 U a S C L w e U 4 S T Y 2 / T z A l y Q y L j 6 R h R 1 t 8 g z k b C A U T B x C Z G E t 7 i t z x c A A z J V J B q Q 1 h e S f Z X G L o W o V z 7 z 7 k b N 8 B x 4 E D + p H 0 M D Q c Q l t 7 B 0 o L n F g 1 x 4 2 1 8 z W V y T Z C r 6 U Y 2 D I Y q P I Y U z r o + q V E Y A C X s Z h 4 4 K v 4 8 j w 4 a f V y D H Q 0 4 p U 6 k Q y J a T 4 p q g o 0 x k n t Y 0 2 N P 6 W k 5 Y x k T v 1 p H 0 g / H Y f v R s n b K x s z w W t F 4 h E 7 d + 3 G s u X L 4 m o a Z C C p h h k J 3 i A k u t 3 N j i L H x 7 7 4 r R v 1 / Z T g A 9 K d P B V g s J R 1 G O L B U P 8 M T 8 w o + O a U b P w 7 x b a W G Y G h o Z Q 2 l F N a e Q G z m 7 1 h v H v 5 D M w s t Z b B 4 P v 2 P X C 9 v R k u I a r h 0 0 7 R j 1 o H O 3 d G e Z 6 a 0 k 8 X O v u a U z V K c 4 e w Z L o N 7 p h x a f 5 M T y F r W n g 9 2 r R y T t 0 5 Z n p I j 0 V F U J Q 3 g t Z A E Y a a 3 k B v R x O 8 3 n z l R b Q K 1 U 3 y Q J x / R Q c T + 5 S 1 M l K p 0 A z Q T v P F 1 2 D i g Z k P D f I e 5 U K M H P x m k 4 S 2 0 s 6 d u 7 B g w X z 9 y H h 0 d X U J A / e m T C 2 j O s q Y a W u / U z G p o Z B d m U S W n R J E b V F Q T Z d 2 I i A N G X / w Z 4 p e I Z b C o m L 9 U 3 w M B w L j 6 j V 4 X n k V O X / R A s z P 9 f R g 5 U / u V / t T D S v P m i k K r 7 p W 2 5 H B 1 n v 7 z d p + A n A e 1 J J p 4 x n c y A h T Z + I z F z I C l 9 s 1 a b f / g H 9 Q 2 q A H 7 Y M e T K s s Q 5 m X H F s / m Q R U v T j t n N 5 U e m t Z T 0 R 5 2 q R f G X O 0 W o s j G X o G 7 R i U g c 3 5 S f H Q 2 N i o m M x 0 U f f i o a 5 u N y o q y o W o C v Q j i W E 4 J i i t j h f 1 m a 7 0 t N h 6 m 9 8 F b 4 5 N c W e 6 d o e G a O R O D l T j u N F W S g W 3 y Q u o Y H K r R 2 S w H C w k M 1 o n i x 2 9 v W r b Z W E + l T m O M g a T / h E D a g A G M f E d 6 E 2 0 i k H R T u j o I L z 5 e c q I 3 7 9 z E / 7 1 j y f x t 4 0 B N b i 4 P V u X g 1 f 3 e b C j 3 a X i S v Q C 0 x H B 6 z t E b e M T M 4 7 D y a w E C S k v P 1 8 R E 6 V H c 2 O D O p 4 J d r U 7 Z X x G E x I T s a d u D y o q K / V P E 5 H O N B + q k W f J R j f 6 K 3 s 9 e G G 3 J z 0 J 5 X V H R b y N d U J n R z t K y 8 r 1 T 4 l B s d 7 f 1 6 t s I a d r L A Z i E B P B Y z 3 d X S g u K V W f Y 8 H v s c H N U z e G N 7 y B / l / + W j o t i g N C U K t / / Q v 9 z N S i u a l R n r N E D U 4 + N y s S k f s b 9 X c o B V x O t + o c c u C A c G B K D i O v j n l z f A 9 1 X W B I f S c s D M r p c s L j z l X X K z U o g Y F R c + d 2 B C I j O G 5 6 L v 7 x h V n q G G 3 M q L R R v C k v y c B 2 H W R u o t e r H 9 H A O V L s G m Y U m E H P o J Z H x 3 4 d Q s D f g 0 K H H x U z Z q u 0 n O K 8 C L a L r c 1 y B 7 y e K h 4 d H y u q Q v D l R j V V L / 5 r j Y L t w b Z x S B u w v a y A m Q x U 7 5 L d m 0 J g 3 b p X c f L J J y E q e l a 8 H M W G h k b k C 8 M o L r a m g f g D E Q y E n N j b 6 V b J A G k R V A E z f E W 0 G e j r 6 4 H P V 6 j 2 a a j T o K N z w S n 6 J z 8 r w p G 7 5 1 r M g G b n 8 j p G q 2 N B z w z v 0 y V E X F w 6 F h O J k s u y 5 w T 2 W A k 2 R R g W I v B k W e U 1 o 7 2 t F e U V 8 b k o m U f p L V u F 2 O z I d d n R / K 1 F 6 n i y D H j V O n o v J 6 B R a V + / t K + W 8 M u M C M 7 Y p q 0 T 6 9 A 0 H B f r 6 9 3 K 2 + f v Z 6 z q L R T P W I z 8 w j I h K O C Y G S E M B I C N j W P 9 Q b t s d U 3 8 m F I i 9 H R 3 q 0 B 3 L M i Y 2 P / G G C B i a / j F w 8 5 d d a g o L 0 N R U Z G K R 3 E s x 0 6 z Z x 4 k k 4 6 n T 6 9 K m r k f E A V i 3 b 4 c 5 e A x I y 2 V L 3 Z W Z 0 F B 0 e i L k Q j Y o e w U c s k 8 + Z u b m 2 e Z m A j V Q D E d a I D 3 o f u 8 R C R i N D o m 0 u 1 u t y K k g 0 V M x F T N h T K Q M m i s M x B P O A j P C y / B U d 8 g E m 6 8 + k Y J o 6 S M 7 J 9 6 5 / M o F i L k F k s g B m z K u z W i p k d 0 + y P o l x E T + 1 1 O s 2 c M i h s z B q p F d f P 6 i k Z j V Y 0 7 X k V r 9 x B e F N X H T E w E E 0 o b e 5 0 q N c o q S E x U A Z s a 6 h W j 5 T 6 l F 6 W W Q U x 8 R q b F J S M m X t P R 0 Y G B / g F F T A S J i Q U 1 Y 0 F C 4 m 8 x r y 8 e 2 P S c Q k 9 i O r F 2 W L 0 P V W E 6 J H g u L S 8 f s y X o l J g q U O X L 9 2 r 5 Z f F g e J R Y r y E d X T f b s O K Z m g w 0 e y K k J H 4 s m K R T A D / m 5 A e x p A z 4 0 A u P w 7 1 + A / p P W g O X 3 j 5 D 4 R F U 3 L Y N d 7 3 Q j g 5 / G J t 3 N 6 L f o W k S V 6 4 t l 8 G o d s e B 7 9 P f 3 4 8 D 3 S 7 Y H W 5 R i R y w R Y V I l Y N D u 2 D l j K C o V W p X g Y N 4 d m k Y 9 T 1 u u H N 8 8 O Q X o 6 t p B 7 z F V W r A 0 5 a h x 4 3 T x g n W I R H h o l z h V s H 4 k E 9 M B f Y 3 9 8 0 q Y P 9 g C H 5 R t 4 r z J h K G Y U r Q e / z 6 a + u V K r d k y a J R L z E l Z S L 1 k O P s w I F 6 Y R a F c I s a z l u 9 0 + x W z G n 9 A Y / K Q O G x D r 8 D u z p c S p K z L B k T n t N T + c T g Y w 7 U V I F O D k q 1 V G B j k a g S J Z I S H P R B U T 8 D I r 4 5 H n h f 2 m + U p O R Y 6 p z 8 H u v d u X M o X V 3 q O 1 Q n G N i j 5 4 n f 4 0 D j d Z S 4 H C Q 8 R 5 s j k a 2 X L f g H B i b Y N b F w s N N / 9 F O 1 P 3 j 6 a Q i 9 5 9 / U P g m q 6 v Z t a v + 8 J Q W o 2 7 s f 7 3 R r x N l 9 2 w l x C Y r Y 2 T K C 1 k F O u N M G r S P q R 8 T O 9 x Y i F 9 X o F J F K 8 b B R V E Q S C / t l / 9 t P o 3 r p W t W e N B E o 1 d p l 4 B m g D b Z 0 W j i t k m J m U B 3 b v X s v u n s H k O M R W 1 O p T e w X z q J 2 C u F p z 2 6 o h U O D Q 1 h x 7 D G q H 5 n a Z k g 2 G x 1 a I o X s P b 0 Y n K 5 5 / D y 6 C s Z r y V x e e F 2 Y w 6 x T 1 T X 0 U B r g T 7 y r W k u / 4 n G z h z M t g m I A M J M q n V b g 9 w + M D l o r 4 G D n l q j m u e E A m A o Y c 7 e m E n T i k D M n g 0 2 M 7 I L r b l L 7 g Z N O w P A H z t X 2 Q 1 F M u 2 6 d 2 r / y 7 J m 4 8 q x q x V H Z t I n q G 7 7 d 5 F L S p 8 I b x o Z 6 D 1 y h d o R c 5 f J Z i 0 U l A 0 s k v y a c m 2 i q 2 4 D S 6 q W j N i a l V H P / W L C 0 U M Y P s x X M c 6 x 4 y k q v U 2 2 r 2 7 U b i 0 3 z u 0 j E v H Z j g w M L K y e m w d E e r R K C I Y P l W B k R Q q r 7 8 t e w q l x z p g 3 Z H M j L / b j a b x J 7 N I 9 V W n Q 8 t f 4 A B p 2 V y M s f 6 w f G n 1 g t K h 6 o Y q c 1 4 t Q 8 G B n E N n k 4 b t m C E s 9 s G I v E R F A F 8 A / 0 q 3 1 D v N M z 1 N X Z o V R H 4 1 6 c u 5 J t p C r Q k g 0 M D v r 1 P W u I i j Q z 2 i N H B k X 3 H S e r 7 V t n 1 y g i c o h + k 6 x Y K F U z D p Q 3 G j T C o G p J W M n u p 6 p j I N d X j v D w W D i F 3 J z F T j j z l 1 6 4 X B l D J C Z W q z V q h m v 1 J r T K q 4 n Q 3 t a O 1 t Z W r D 5 + F Q o L C 5 S d T q m j / s o m 7 F P 1 i 9 I o T J v R V 4 a J E K H H V e 0 l B l 3 8 z + x 0 i Z r Y I o x h T E t g Z d 5 Y Y q L 9 x u F H W 4 6 O j r Q I i o 2 T / 5 v f o u D 6 m 9 X W K J T e t 3 G T f j Z z U L 1 K Z j s l A t U u T k w 0 i M c u j V Z S W i b G b I m S U H z Z l / Z m 3 4 G Q D u E T H D y p O j E W O o 9 I i q g M m J 0 1 1 W o L n r F W t a G R T M x H T O c x O V g I / i 7 T l I I u b Q K l l X t w F q 0 B j 7 c Y w Y B G 2 C z w s r A i p G a 6 0 k X N z H H W E G Q 8 a m O j G 3 s 6 H c p Z w f Q g z l j Q t b V x Y D 9 y Y u T W b b u w a N G i h L a z y x 6 Z k L R L E 6 K 0 T J u s a T B d U V v E L L R j T 1 + f 2 t 4 b W A h 7 X z N 8 g T Y h d q 0 W B W N K g a D Y 6 b m a 7 U Z Q 8 r H e h B l k A F t b n X h 6 V 4 5 K m F X T U N J R + V j w s u g 3 v 4 F z + w 7 1 e V N n J / z S q c t + P D Z 7 N 1 N 0 t L e i r D x x w C 1 d Z L s u n h m Z T t 9 g y S m q z F a K U v Z L Z 9 M I z w Q c S L Q V E w 0 + M 2 j 7 F I o t w G g / B w g D s 6 5 Q p 6 h 7 p c r V z c l 1 y U A b w h y r Y t i k b e 8 m z F i 4 R g U 8 E y 2 D R G Z H m 9 z w J M Y 6 C J g 3 y v l q e / b u w 6 k L n C o j I 5 k K v + 1 A H x b P T N x e N C n y 8 y f a p M Y 7 k 5 j N E j I Q G M R A Z w P K Z i x Q n 9 9 V H Z y w U g y n k D C Y b E Z a E o r G V 3 j O b L T J Y G 0 Q w z w i V F 9 + 9 p n 6 2 c m h r K U D 3 u / d D 9 + 9 3 0 X H f d + 3 x q K T g J x t q h A U A z g T c A 4 T A 5 A s p Z U K V F c y B Z 0 r J C Z z e C E R m K r T M 0 T C G M H z u 3 X C 0 M V S s o w D A y Q m S o Z j Z w Q V A T E Y G x z s l e 6 L J i Q m w i j L z W 6 m D c b C / C + L Z G C 2 B R e k Y J C 8 u X N A 1 P g Q 8 o s r U 9 r D L o z v E 9 r X Z g Q G x 9 z g x t A i M 2 B x S y J W 3 Y x G w r C 7 x h i F 2 b H C o D U 9 f b H E R F g m K D Y x 2 5 k J m 5 7 v 3 A X v f X d j 7 k / u R + W H z t O + M E n 0 t z T D 0 d w C e 3 s H u r Z s R W S y N l o 6 + k 6 a i M p g y Q R M L t 7 f J V L K Q t k 1 W 6 p 0 A g t o b m z U 9 x L j m 7 / 8 K + b d u w V l t 2 5 D N + t w C y J 2 j Z N b r Q K 8 S N Q 6 V r 4 i A T G P 0 O 4 U m 8 Y C Q 3 t t v w t P b I 7 g u W 1 D 2 H J g A O 2 d 3 e j v 7 c C G u h 5 s 3 d 2 O 9 j 1 v o K C s R k n Q V I j a x n t 8 u 7 s 6 1 F / a h m r l D F M q F 1 W 0 3 Z 1 O x Q z G l X Y w I R T w i / 0 1 R l A s 8 M r 5 V L z f G / U u N Q M 6 H i w T V O w K D j b h R N y y N X C d w 8 M y U E c w R O 9 d F q T L F N J T x t K P n H x B J a e h 6 A c S Q N l / v T 3 K y U D 7 k l k Q f X 2 9 S i 1 u b W l C V y d r 8 / W p t C V + l 3 Y T 0 8 D a W p t V k Z f + 3 l 5 1 H e 3 J e K B 3 k B s f Z G 7 5 W J j C U L + i d m 1 w W q H p M + Y N o c w 9 r N 1 P w H c c E a m S y m j 8 1 w 4 3 d m 3 b j N 7 W P Q g P D 6 k t E g 7 K t R G 1 2 R x O l N a u g C f H W m I A Y 0 a j d p K g p F T z 4 n G e l 2 0 o g C g z d + Q Z 6 Y k j 9 g p B J Y M t 1 A e n e 8 y T S z u R j p O W f r t K 7 o 2 3 k g x h 2 Y Z i i k U 8 o z E d 8 H 1 Z 8 E N N H I t 5 n q A Q l F 1 U q b C + y k Z O V Z X 6 m y m Y 2 0 b 1 Y y p g V G j K F C z 0 X + m N I j f G x W s M c j b O k D x / o u k s k 0 F E 2 r n k h l v U / v B Z Z + C 2 k V q E n n o J t 9 l 3 C 3 c d w a M X 3 C N n + F y s a x f F z n 1 v Y 3 2 f Z p v c d 2 4 V H K a O G x F i 3 v W l r 2 K 1 7 o L u u / V G v L Q n i j 1 1 d V i z e k V C 9 z L H w B 5 R 8 V r 3 v Y X j l s 5 C k S 9 X x X R I 0 K x q x V + v L Q q r w D E J l M e 5 W E W + P E + 8 Y a w 8 z v I s Y X k 2 h 8 e j m I n K X J e 2 f O f L X 8 N J J S W j 1 2 n v l x q M c z K w n q 4 D y h K J 8 J 6 T J S a C 9 0 l U n o u u T 2 e B T x H S Z I m J S D a N f L K g e 5 6 O C S Z b k i s a g W L m + P E 4 Y x 5 G g R l 2 D D / z O C U K v 1 d d M C w E w 9 o Q H D p j 8 N 1 y h / K e 8 u 9 U O V R i c e m / z c P 5 g b c V M R l w R D S 3 N z n x N Y + 9 g w c 3 9 q g t y H r N J v D d q V U Y O P 6 B / b j t x X r U z p 2 W k J g I M l R m a Z 9 9 b D F y w 6 1 q 7 h a 9 a H S C M F e Q 3 s C a 4 j G v H S U l A 8 G x w 4 a S b N N n L 9 C 8 z j f e i q I f P a C O h 8 L a b 6 u + E Q b C q l z p w k h 8 T h e W R p 1 5 t b y p Q q Z q F D l d f K T f G F b B j q K X j z E Q N j o d A K r 8 V E 6 u O s 4 A o i E d 2 T H 8 z O O c Q 2 b k P L L W + L Q C m / J G 0 i v H r A 2 5 s 7 r G p t K O E n c N n U H n / P c + t X U P J R 8 s s Z W j 6 D L e O T S E X U L c P U V a w J L p N Q a W r / 8 r 3 O F 2 / R P f V d + J A 4 Y p v N I G B r Y f + B X 2 N 3 S L Z E 3 M D O g I 4 L S O L Y 0 j q r L R 7 o Y e 1 Z 6 Z I C r v x r Y w Y G T 7 k 2 k Z 9 2 T / d E s b G + b E e Q 9 e j X N / e w N W v f g 7 d T 7 b s E R Q 5 r S L e M i s O c Y j t u O t I n Y h Y g O Z d p I V Z O I y T w R K I n r l c m R r 8 n q x X T r 9 g B B d M g b D U + s O D K p t 0 K h 6 k g A k b E 6 I J G W w T W j 3 l t 9 3 N 8 q + c z c 8 q 9 6 F 0 L Z t C J r c 8 w X d L b C Z n C 7 n n T A f V 6 6 y 4 9 4 z c k V i T B w u l d + 5 a 5 z N u z b S B q + e 8 E d V j c Y / l 5 P l U k i c E P n M T j e e f q s b 6 1 5 5 R X 3 n t D V L E k s C u t 5 4 7 w R 9 S f X O I 0 x h Q M 7 7 8 / M Q m a V N Z T G K k P K 5 S t 5 3 D v b 2 9 W H / w A D e 6 e q C g w n F A T + q D m x R 3 8 k 2 L N l Q j F G c n q R o P I u z c y U C J k p m C s 4 n y q b N Q D X M S h w m E z A b e a o z z p P N N Q u J Z V 1 + m 5 a r t + 3 i B a j y J b c V q a K G h G G p 1 B s 1 L 0 v r c g 7 j v m 9 c i l k + z R 5 k 0 V J / x U y 8 / s G v I u L Q p n K c L r Z z s t m 4 V K k a v 3 4 x l o u d Q v z l 2 H / H q R 8 / R Q U 5 X 9 6 b g 2 G 5 Z z g k K m 5 f B 7 6 3 s R e d Y T H o g w E 8 9 p n l O K Y 6 P i H R N l v / 1 Q t x d r F m + 4 Q X L o D / C 5 / V T i Y A c / z i T b d o + t + / o f u x P 6 N I 3 t 0 v b W D Y e 4 P e Y j z x s W v U f j Z h U U I x O T C x C s U I c r y l U t J B Q G y M T M F E R 7 X p n q a p R r w s 8 G w j 2 b Q X J o T + 6 e M V e P g / S l G a l 7 o L q Z q x Y C U l A Z / d S M u J T U U q l E E 3 v b c V j q j 0 p X D 9 E x 6 4 B K X X X o + C 2 + / S J E U c O O S a u / y F K M v 9 M K p z / w M v V S 7 C a / t z 1 O z V 3 p 4 O N G 1 / G f 2 d j X h q y 1 5 s a e t D i z 8 s R O V M S E x E 9 + Z 3 c I L X N 6 q 0 2 w Z S p 2 G R I c d D u L 0 d t S L 5 u X l E 3 d 3 e P 4 C X l 6 7 F P z 5 y l f 6 N 7 M I S Q R H t v W G l h l B t o K F N C U B 3 L j d + Z u F A n u O 0 A x r g L V 0 B d P f 6 4 e / v l 5 f V X L / k l L w H N 3 7 P u J 6 f G c W m 2 s f P 2 m 9 o y a 8 0 5 J m C T z u D x j 3 / M s + N 3 + V 5 X k u D t O D a G + H 8 1 n V o e P x / l Q 6 d S I s 4 U s B E 4 X j l q A m + 2 h k L y / C + 5 Z V w W 3 S + M N F 2 M H a d Y h l g I b k + I O 0 4 C m n 7 E Q j D Y F B 4 W A a p t K 9 N V K Z 4 z C o k a p T 3 q m v x 6 x o H 6 o Y e x 4 W n z s I J 1 d X o 7 B 1 E / d Y X M N x x A P P m H I f K m o U o L h z L U n D Z Z b T I f Y 0 x Z I Q G 6 O T h G K n 7 7 f 8 g 3 2 S b d c k L c 0 Y z v 5 9 o 2 j 7 H E 8 8 b q j 6 1 i J B I z 5 4 X X k J p T o 6 6 3 z G l p a j 7 r 3 v Q f s L 7 E d W Z Y r b H i W W C a u j P V Y a y Z o Q z T X 6 M 0 / G z c Y 5 p + 7 Q x K o p z p B H z R Y + N i C q X o 3 F E u Y b f 4 8 b v j X J K + U w D n / o + P 2 u / 4 V A b D X k u H U M 7 g y o L / 3 K w 8 b v k t i O c r 6 M P C D Y l 7 0 X D 3 8 o 6 r p m C L v 4 p h w w w D m 4 Z G f q B y Y E c 3 J i R a 4 D t X P H 9 + 7 C x W 2 w s E z a 0 d m J R 2 Q D C + u A k m j s 7 F I E z 5 s V s e z K 3 d d / 9 g R r A b O l C W w T 5 Q 0 3 Y 9 9 Y z a N n x M i 5 8 5 c / 4 8 v O / x Q d + d w v e V / c 4 b v r o E m y 7 d D F 2 X z o P + y 5 f o P r J G E N 0 c f M v x w D H C D u y j d N u d L g v / K r y A v P 7 t D l J f E R I b K w r / / A 2 3 v / g f l z 8 X A j P P f c O n M 8 8 q / J N S + + 8 V 1 R V b U q J h / f U c U J F j 8 o v N G J s p l f M C t L K 5 W N R i n T B 6 j i F + i z J b I M J l j 1 D N t T + / C p E O 9 v o U k P h J z + G 8 r W n 6 d + Y G j C o 6 r N Q V G Y y 8 H 7 / R 3 A 0 N a n 9 / k u + g W h F f H s q F Z Q k F 6 Z m M M F 4 W P + F L + F s v X B J 2 5 c u g G f u H L U f D Q j j k I G n g v j 6 t R y g J E Q i I u d 9 1 9 8 k E s e O q D C 9 l i u u x r q 9 M u j F 5 l 7 z w 2 + i U r e J Q y u W Y / B j H 8 G w S A 3 l 0 N G v T w R 6 7 2 w 6 k + w M R D E 4 4 k R I 7 L 4 c p w 0 z C l y i t T C X 0 o P z 7 3 8 a f 9 v R D 1 Q s V N / 9 e v t T u A J 7 U a 2 v 3 d V z 7 V X Y f K E 8 h / S V z S 7 M e t E C b D z 7 w q w T k R m W C Y o J n a c m m G C W D O R o V i o a Z Q K W 8 i V R c X 0 f F h w 8 W J h M 4 q p V F N x y O 2 x + j U s P X P T / E J k + X e 2 n C y s l z 7 Z c f D l O F M 7 P g d 5 / y w 0 Y M a l b s T B U K o O o R n Q V z M Z r D E K T Y x 3 f u B R z f D 5 w Y Y V d o m o W i z Z R r h N Y 7 5 2 3 q r 9 W U P K f v 0 K 0 d o 3 a r 8 h 3 Y u e l W r I q M 0 l W X v t X d M I H l G s 1 9 l Y N 7 s U P 2 x 7 H 8 R V a h v l f v 3 S X G C J j 1 Z o o l e i P 4 V h m C t F U w L J e x C m + m S C b L u Z Y c C o 1 k z o / 9 + h 2 T L t 9 G 0 7 6 0 U 5 s a 9 T K N l M 9 6 Z P B R O + P 0 t V F d a L a 0 9 n e p g Y F N x Z + 4 U Y C 4 V / O x D X O M S 5 E e 0 2 p O G K z 0 Y 4 z z j H p V M 2 7 k v v T X u N n Z d + Z 1 J T J o t v s 4 Z u E + p q o N o I Z S + 6 + A 7 2 3 3 o i e m 6 + P S 0 y v 7 G j G o 1 v 6 8 K e t f Q i b 7 B T C J o T I z S A m g o 6 K 8 h / c h 4 H b b k L 3 5 Z e g 7 Z h j x t t p a S D X P N l K B + e 7 e c U m 7 A r Y Y C u b h 1 c D / 0 T D 0 J / x M l 7 D L T U f F R P j 4 1 i W 8 z 7 k e 8 Q u M 8 2 H 0 5 2 b U 0 Z M h G U J x a n v R o Z w O u C A o 0 2 T D b A j D c 5 o g K t G n P q z t 7 Q P o Q C + u j S M O z 5 x v P Y 5 D k g I i X L c J g s a 1 b Q D s o X B t z d j k I V p V q + G X a 8 X k S 5 o b 9 A + m Q y m X f Q o A m X a 6 p T 1 l 8 + X g a r Z w q n w o 6 e 2 4 d U u L 3 r 3 H 8 C v G x 5 D n r y D o 6 Q Y j i s u H U e A y f D 3 j f v R P G h D Z Y E H J 8 8 r E 2 3 E g c s f f A m / q M v F J 9 G K 0 6 J t + K 9 w n f 5 t 4 D L 3 S t z r 1 J 7 1 4 Y 8 e K / b T 1 N n S 8 W D p 1 / j q m R A T Q W / O V G J R p U n V k 0 6 e V 5 l c F Y s l y G w i 2 + + a d 8 x y 5 B 2 3 U q x y t 3 J 7 c 1 o 8 J S / V O H r s 6 E 3 l b 5 J p M b + Q C b Q 8 R 8 n K 4 9 x P h 5 j M k s e M Y d N i S C K f E 3 7 P j I F A E F c / v h N / 2 d 6 P 5 4 e K E b 3 1 V t h u u R 6 O K y + z T E z E e 1 f W 4 j 9 P n o l z l 1 c q Y q K 2 8 f g b + 5 W 0 + U 3 w l X H E R D Q 6 C z D H E 8 D x Z S z 3 f H C J i b A k o T j b k l O Y 0 w F f m P W e n S O D U 6 r 2 E U b / c u m T V C v S M 9 6 V M 0 X P w 4 F M L 2 S 2 w U G U y K G Q C C Q o b p O V T s Q H 7 3 9 F N I E h H F d b h P + 5 Y I V i S u b n Y f N f + W Q L N r c E U F X g w i 8 + N A N + I a j q y 5 4 Q w 0 e z b 5 q v m g 8 m W i Q r r D M O 1 E Z 0 D + e I M B T + x l s b t s H z k + 9 h T Z k + m 1 j 9 D 2 y 3 F e B 9 n t P x 4 e N m Y c 2 i m f r R Q w P L K h + z I L h m T z p Q j C 0 a Q l 1 3 H h Z X T N 7 9 G 0 / l M 2 N n u x M L y p M / I + f F O B 3 W B 1 n r g D b d g r U Q C n O T D w Z N v W U 2 g n 5 A h / m Z Y 7 m 7 l X P G 8 W T v H o t 4 b T X c 2 4 u K O + 5 W + x y k f W I z J c N p 1 / 4 e b 7 u X q X 3 D I c A s B j 4 N c w I J 2 r C 7 m 7 p w w i + a e V A d 6 7 p u i X I A D A w z P i k 2 l X y 3 v 7 s N R U U l l p J + 1 3 3 z M q y S v 2 W 6 m k s n x g U / f g Z / 3 i P M x f G M O m a g J P c j 6 L c 5 E R Z l 6 / J T 5 m B N 9 d R 4 l K 3 C s k z c 2 + l U l U L T w Y 9 e 6 8 Q 5 D 9 b j i 4 / V 4 a F 1 B 9 D Y P V m j P W a k x m B + g r w + M 4 w Y h h X Q V b v w O z u x 6 L 6 d q P 3 W v / S j i U G 7 w q A J D m h j M 5 7 b I I y x 4 2 P H 1 F d k i z 3 H j Y R B p w o l o F X w m l g V t P F f T 4 + 2 o C q j l Q J d w T j D Q + 7 7 p 8 e e w Y U 3 / B 1 X X / 8 4 K v U U q H j w e p x i b z l V 0 Z i c n L z R L P B U m H b S C S p N y I w n N x 1 Q h V g M 6 M 2 F r q E / I j T 4 P y g k w z M X D T x E s E x Q h H m d X S u o 6 x z G h s Y A t r T 5 c e F v N + L + f 2 3 X z 2 Q G Y + w l g h U G P p V B W W P + D D c S l 7 H J k 6 n z s e e M z 9 p J + S d s P f a c c Z 6 c P c L 6 y G m A 2 Q K x 6 A s G 0 U f i V M + V H G 0 9 Y y k / Z C 4 K 8 j j z X v 4 H H h p + B T 8 K r k e + a C A V R f m 4 c L k N N 5 / k x j 8 / V z 0 a N D X A 7 A e v z 6 f e i 3 Y f V V g S u / K + C u H Q / m N s j z Y g s y Y K 5 s 8 T 4 g G e C O b h S c d 0 P P B y I 9 w e L / 7 e + r B I I h s a b H l Y n v N e v N E 9 t r r l w + + d j 0 V l 4 w P X h w J p E R S n c K e D I j E i z b j k n C X 6 X q Z I Q V E W w A 6 z C q 7 x 9 O A H i n D 3 2 l z 8 / J O p n 5 2 J p 1 O J a b / 4 N Q q v u Q H e q 2 / A B 3 6 z X z + a G L R d z R L Z V 1 K M A d n 8 x c U I 3 n S d f j Q + v v f X N x G s X q 3 2 P S M R L B l q U / s s D B r 0 j x H a O a U h l H h z c O u H l u K i s + f h + N o x p x C l q 8 q x 0 x k D s 1 7 4 T L S / S F D 0 i q o 4 p d e n U o q 4 m A T X W i 5 d e S w a r 7 g O 7 / X P x j l i G 1 3 x d C 8 K 5 q 6 A 8 7 I b 8 c P 3 / x d u X n U e P t / + T 7 i E m I 3 5 W M G c Q 0 9 M R F q Z E l a K H p r B l H 2 X f Q g 7 G r v U 5 5 M W T G P b Z g x 2 A r n c Z J C s E H 8 8 N P a F s P Z n e 9 E z F E F x t B u 7 r j 9 J P z M R U 1 l p i T D W j g o K H 5 x W + m n s v V z L E E g F x t e 4 Z E w 6 q P z i L z E 8 8 w T k j Y T h H / q 9 O h a Z X o V o X h 7 q j z 1 G b E o n 7 L K f k 2 D h M o L B 1 4 L C + D Z N b I i B h M V 0 s u H A M F 7 a W o / P P L w L I 9 M 0 9 7 e B R e U e f E e Y c k 1 h G G 5 H F O 8 0 a d e P K J E 4 i Y G V R a Q 1 O l n L O R b 3 v d y B F b d v R M 3 N b 6 s F m q d f / g S e 3 C w G q q B c C D D X F s T J C 6 e p b T L E R J i v 5 5 Q R f z D 9 G 6 Z L k G V i j L M + O I 3 v 9 s b k y 3 S a C 4 F M N a a l m L J h h t v j H g 1 M W 8 V x C 6 r 1 v T E 4 m p r h q t u N s t m z M T J v z g R i s j U 0 w d H S A p t I G a q b i Y i J M B M T g + L M p q G H l A s E u P M L R R J O b M s 9 X U F V D I Z r T 2 1 p 9 Q g h i c 2 q + v P w I C Y i r d F F N Z r L h h g I R k Z w z f 9 + H / v 6 H k X f 4 O / V + c H h C P a 1 a 1 n N n E f D L P J 0 O j I Z x i W 8 y i 2 5 e E G 6 y N f n / l i G / A Q Z o E 1 2 H N 7 k K T z p 2 j j p g t 6 u 7 R d 9 B U N 3 3 o x 1 X 5 m r H 0 0 N u q q Z Y J z O 4 t 9 / u / z d a L h i A f 5 S d x + C t H d M f T h S W K C K a j K D x A B t 0 6 4 7 v g 3 v d + 9 H w Q 2 3 Y F i I j 3 + 5 5 f / y 1 9 T / 9 G + O B 1 V w e k b N 8 O a 6 Y X e Q 4 O Q a d Z 2 2 7 t M Z s z x q a j 1 D I 4 Z J d 7 g h L Z X P A G u w k V M 8 v 9 e P d z 9 w F 3 J F x y Y c e Z 9 E t H M v 7 v 7 Q I n x p 7 T x 1 z M B o 4 Y x J I B s q X z Y y B x I h 0 3 W j j M F B C Z y K 1 7 K q U V m 5 l q u W D i g F K B V G n S B x 0 N r S j M p p 4 + t 5 D A X D m H / H F v Q P / U F 9 7 r r w K 3 B U T 5 R e r O / Q c 9 E l o 5 M V 3 + r s x I r S s Q U V e m + 7 S S U v G 2 B F J 8 6 o p d 0 U D w M D t K 0 K V H E W 2 E b U c p t 0 a L D / d 7 Y 5 0 e z P f r w v G 8 h o d G 5 q d O O D v 6 m X b T + + 4 V q F B y K V + M t w P u 7 p e B z N 9 5 w z g Z g I E l N P d / z 5 P V a R D a O f c 7 e m C v Y 0 4 l s K M q C G u v q U q s y t + K b U 0 7 I z T + N K H s P r 6 + 2 d Q E w E c / e u D m / V P 4 m q l o A Z M S 4 1 c s 6 / Y 9 u i B d h 7 w h q 0 J M l r Z L Y H J V w i Y i J I T M w M 8 T i 0 5 T a 5 k j s d G p w p 3 R n I f j W o b C F j d r + 1 T X M / / 8 w 5 F 1 8 O z s X l R S t x w f e v R i 6 X E k + A o u J S Z a h m i m y o j u n E o d J F O t L T P u B H 4 d X X o / Q u U 1 k r Y R h M 2 U k G L h e a C U i I R v H H e G B Q m t D a R 1 t J k k R m k z b / t + C Y 7 T i i Z y l M g B B r / j n n I O 9 D 5 y H / / e f C k 5 e L D m E Y 3 Q U + D J 7 / y X H S y a q D h J M i m X j s c / r x V p N L p J V I 0 S 6 / q t p 6 u C J j g p p d n I e y P L d K P p x f m Y / a s u R r G R m g o c r O i g 0 6 W k E 2 C C o d t / n U I r N 3 m Y y 6 W l x S p r L o m e 0 Q C y 7 P w 3 l G v D + 9 g r S 7 O E U l 1 2 H D g n C X a n u 1 J Z B y L 2 5 t Q O W t W z D r u / L 3 t m 1 Y + b O f w H X X 7 b B f f S V C y 5 b q 3 w L q D + x L K x W N E q k g P 0 c R U W u / E 5 s 7 p n Z d r s k i I x v K A A 3 F a b 4 I a o r D 8 H n S u w 2 D e n a 5 Q T o z a 6 m u c a L c Z N D Z 2 Y H S K c o 2 p 2 E + Y a X 6 B L D J 4 P W K w R 6 S w f 2 J 4 H z 8 O a T F b + q / 8 0 H 4 k k T 8 m R S b F 6 f o f T o g U b H K k o E o q w u J n Z K w V o a Z k S U g q G c 2 7 8 e H H u u X 8 1 p / b r 3 A h + n V N W r f A K U N 4 1 h G i T W r 4 D K l L O 7 E s X a g e 3 L 9 P 9 W Y F E E R i W b x D g Q 1 L s i + 8 H n i E 0 2 6 D g J 2 y G Q L p F i Z c J c p W O u C 0 / O n E l 0 d H S h J p H Z Z B I 3 7 b C Q s 1 1 7 + V / T 6 t N m 9 v 3 y 3 E / / v 2 Y i K F S 2 r 8 O D + D 8 5 Q N h C r H r n p Z e R k w z Q T f D v 7 A 7 j 4 q l / h 2 Y q T F C F X l B T g x j P n I 0 f u k 8 Q c P K S Y N E E x G X V 6 Y U S V G j P w 3 F 4 / z j N F 8 p 3 t O 9 H x g / i L C p C r 0 y 6 w I q m M 6 D o J k W o L q 8 O S I I 2 a F k Z a i y g m I j 3 H 6 l S Q A z O P j N P B u a + W B v W 4 1 T V 0 d V P y s c w W + 4 i d z u C s Q w h X u 0 Y 7 T 3 W H x / l 7 I l f V t H I + B + / p d M o 1 L o / K C q D z h Y T P Z 1 X 3 0 5 9 P K 9 8 l m 5 I G w m i E U 6 t 7 y T N w c P A 3 I n K O 7 2 X U y 9 A G D X P y t N 9 i C g 9 X R p 9 R M 7 m M a j 5 H a 3 M T q m Z U q 0 m R 6 S w s b s b 0 / / o V H i i P 4 L x o g 0 j N H P R e c 6 V 6 z t g 5 Y d E t W + G W 9 4 y W l y N a W q K I w w o 2 f O N S n C m q K L 8 d k f + d e W K L C a 5 e O x f H V S V f 3 f F Q I W M b y g A z v J + r G 6 / m 9 A Z M 8 Z g Q J V h i m q W K x M F K Q r E C 1 h J g T I W 5 Y Z Q G N L Z J B E Z q C + N e 3 n z t H P V v E h Y H b q 6 c Y 4 o L 1 6 1 l / T Z m n B t E x + t 8 c o 7 n G V z k O d 7 P L d f T t u B x 1 p D g t A + e 4 + / x X J 5 8 l w s c 5 + b m q 9 / g M / F + 5 P 6 8 D 9 U q 9 Q w y m E h U 3 C f B 8 T x r E B q F R 0 g 8 J E g + B w u p 8 J 0 M R q E I X D 1 H n v K M l V d O 0 1 s i c / B 5 S v X 6 d A Y x s Q / 6 D 9 T D u X s P n H v 2 w t 7 b q 4 4 n Q 5 X b g U 9 H 9 i F / R B i O Y g g R 9 f 5 m j A i T 6 P 7 h T 5 D / 6 4 f g u + c + 2 P u 1 x d i s I M h q S / q + N R I 8 9 J g 0 Q R G x U y Z y n H b U F r v h F o O 2 x j 2 I Y 2 c m T 6 n X B p R r X O I q g 8 b c W N m G a i O z I g Y D k / f Q k Y N m E w O m A U J n i 1 b 2 b E B l h j N D 3 D D m G Q f K B v r 6 e t T A 1 R J L Q 2 p + F 3 9 P 1 U 2 X 3 + d x Q 5 J T Y r I E A J 0 N / M z n I J o a 6 5 U H T 9 k 0 c o z 3 Y V x o 9 + / / i P y f / R L 5 D / w C n r / / A 0 N t b e h t b 1 N J q 5 z g y L Z T 3 5 X f o + r 8 / a L d 6 n 5 E l I Q k 9 2 L 6 F R N d 6 R q n F I x d + q d v V x 0 G 5 X z I 7 0 d Y n o t O I n p + u z r a 0 S n q L C U m n 5 U L t 0 1 7 3 3 v w X M V s P J Q / C x c U n o 5 K r x t r Z 5 W g y j s 1 8 9 m y g U m r f A Q L X R p L S k 4 G S l 2 T T q n r j u C E H + u d 1 b 4 L v 7 n g e N R U z M T 8 I t b N Z u G P z B 9 5 M i p O P F h Z X J p g H Q Q u V T p Z c K B m u g K 9 U Y G K y 9 5 U V E 6 M O W 0 S C b K 2 Y 2 K s M G F R F R K o E K 8 C 1 T i R f G Y Y t t r w 0 8 + i Q M 4 z J e m f j / 0 Z 7 9 c D v t G i Q v R f d b n a T w W W A + e C c D p P O G y R F Q n F v D p 6 Y i Y L q j f E R x 4 e n 0 n d 1 N Q M b 6 Q e B 5 p 6 J k V M R D C U 3 e k b V u f 4 U L 3 L B E Z F X G P 2 a q Z e T s a Z 6 A Y P i x S L R 0 z E w s 9 8 C i 3 / + X l s X q 5 N K i Q G b b T / 9 A 8 x q H v o E e T / 4 r + R + / c n 9 S M a K J 3 7 W l p Q 9 M + n l b Q r E T X S L h L p x e W n Y S g 0 t v 6 X j f Z k C t B d z r H F x d G y M l i n G F m R U A Z O n h 1 E r i t 1 I 6 V C 7 3 A E / Y N B M c 5 d c I 5 E Y A / 7 U a r X z p 4 s s i U p D C T L q D a D 0 t d g G L H I f f R P y o 0 + I g N + 6 P 3 v 0 4 9 q Y B l k V m 4 l K C k 4 v Y F 2 Z K a w I l G H g y F c d + s T 2 G o r R D U G 8 e M b z 1 E C a C Q s f S G 2 k q 1 H 1 M W K c r x w / u f x / h r N N d 5 3 y w 0 Y E K I 1 1 r F d f + f d O F u + Z 4 Y r 7 x N q Z u 3 I 0 C O I i r 0 Z m V m j B X 0 t g E T N 6 U O v Z I F x T y W y S v T r 9 m l z / y e L Q o 8 D 1 c W 5 o i Y M o b z A g / y 8 7 K W a W I 0 T W Y U 5 n p M M h v 0 S D 8 6 6 3 X B t 3 g L H i y / r R x J A 7 l F x w y 1 q G o f v v v Q X C i d R W 3 l / j 9 u F u 2 7 + A P 5 6 0 1 r 8 5 C a N m I g 3 b 9 K S X X 3 3 f R / O v f s w g 0 y O J 5 1 O s X G D o 8 R E G F P k z V g W 7 c X q / C B 6 7 7 g F / V d f Y Z m Y F O R n N j V N 3 d S Y b C G r B M U k z 9 f 3 Z + + l G c C k z U M v V 7 a Q z X s R D o u V d e g w S I g k I Y P m S 6 7 A 9 g u v Q e e N N + p H M g d n x k 4 u / q R T l o 7 a + + 5 G p 0 g m 1 v S L T S d 6 1 2 U X o + / G a z H w 5 S / i c 7 0 F M j Z G s D H w B F 5 v / 6 P + D e v Y 3 u b C i 7 s 9 a q 3 c 8 U 9 w + C G r K p + B c m 8 U K 6 Z n x 6 v F + A 0 5 q + V q O S m Q T P X K B F a z N 3 p 7 u 1 F Y m C C g L M / E n D k a + C y e Y k Z v w K Z N g 9 G n q n h e e g U 2 s U c Y z w m u e p c 6 Z g W U k I x j p Z u l Y I a K / e n 2 j / K V i n Q y 2 p K e R c b k O I 2 f x + j V p J e R H r t t t 3 0 b 7 x N C N p J z 0 6 k c y 0 K V z w s x H S m Y E o L i 1 A 5 O 8 c g W M p 0 W E Q / s 4 N h Y y W R A l z R j U a k Q W 2 D T 8 / I 6 Z R s p w j h e m 2 p u B S S M Z F n j C v K d E T 0 8 o E o k C 7 j Q t b G Q c z y Y G c 2 I t B E H h f o d O c Z A O R f C p u 0 V + 9 v G 5 2 R p V + 1 v b s T 0 1 j Y M F h c h 4 H T A v m i h 0 j 5 S v o e O b a 0 u N P Z m j w l O J a a E o I p y o 1 g V r 9 Y 4 O 1 r 3 V q n y v W k g W 9 P L s 1 0 7 z 2 q 6 U U 9 P l y q j Z c C Y z k 5 H R J / Y E 1 Z h 2 G L J B u P u P z y K l W 9 s V P v 9 N 1 + v Y k R U 9 5 I t c D B a 4 V f u n 3 / l N W r l C s L / 2 U 8 j M n 8 e g n I 8 W f u n G 4 6 g Z K d U S 6 S C 7 2 h z o m 3 A g R z X i J q 6 c a R g S p 6 0 R x r g 2 b o c t V F c H + h 2 q O I i h d + 6 D o X X 3 4 x L L 3 k A l / 9 e L 5 9 s E b E B w k x B T p x V W J w 6 S m K i h 5 E r E 0 4 G H I S p E B k O K l v D I L m O j r a U q 4 W Y 1 W A z s e Y / + D A K r r s J r h T t R m K i B z E W w X B E 5 X X 6 Q 9 p m g G o y 1 X g S Y i x e 2 O N B f Y 9 T 1 S A / k o i J m B I J F Q 8 f / u V l 6 u 9 O u w + P Y R q u i u 7 C s N D z + Z 6 T 8 E f H T O n 1 P X j i o h N w 4 r z 4 i Z / a 5 E J m p 1 t T E x L B P z C g 0 o + y B d o K s V O 4 r Y C E z c w D Z o + n E 6 j l d U w d S t Y O j U 8 / g / n N L X A c a E D 7 h V + F x 5 d a v a J a Z 5 j 8 z J Z w t L R i R G w 1 Y z j 3 3 X S d 9 J f m J S W R 9 A 5 z B X i g Z u N r i F Z W I D p 9 O q L e / A l h i d O v f Q S b X M u l 6 7 Q 7 d V + / Z J T Q i e W X P I z 6 w h X q f I H H j m e + u A z 7 O g / v j P J k O G j k 3 1 l a j d f s Z X j U X o P F N m 1 F C A + i e M I + t k x L U 5 J C m E y e n T A o R A 2 J d n c j V F + v t m C X V l 0 p G T K d o J c I z L n L B J Q I j C e R m J j 9 0 N X V o a Q X U 4 g 4 x Y S q H V O Z W K W J q T w c q D y W i p i I G W e d i c H z P 6 V c 0 0 N h k V Y p v k + p Z / a f t b 7 n 3 T Q 2 R w d H e F a t W p V D L Y Y m e O j 5 b Z h / z w 5 V B D T 8 9 6 d U z Q j f r X e o I D R t I 9 q p V j C w v x 4 f C L X j v d E W L I n 2 K k l 2 J B M T c d A I 6 r k P f h N 7 P n M F 5 p z / B S y Z W 6 M t y S i D 4 3 h n n 6 p / V 1 X o w Y q Z 8 b 1 g 5 O S G 7 W C G 7 6 5 7 U f z t e 1 H 2 w 5 / i 0 z / b g W v + u U 8 / k x h m 1 S Y r i P N c 6 Y J E x Z X L u U g 1 E 2 Q 5 X 4 t p O 7 Q v W P K M 6 h q 5 P g c + 8 + j o A I j X H r G g V y / Z N H M D s W p k a M A P m 0 h e g o T k / 8 q X V F / x f q l A a U 0 m Y 6 j W n z t z G b 5 x c g X O P 7 Y I 1 5 x e j Y H h s S G 3 6 d t 3 4 / t 5 7 f j b 8 H P Y E v g b S n I n b y M f a h w 0 l c 9 A c V 4 U 3 Y N a o 3 J S 4 p r a 8 a l A o k 3 g n R b 3 O C 8 h q + v E L m d J F N x 8 O 2 y 6 D v 7 v 7 t N R u 6 Q Y d 3 8 i u S u Z x J m p V I m H b N 5 v 8 I 0 3 E W x q R s 6 8 u c h Z v E g / G h 9 c m 6 o o x b w u Y / X C V H U o Y i c c 9 t b t w c y f / 1 L t R 2 q E C L 7 2 F b V v Z G n s b O r G x g 4 7 m v p D u G b 3 P 1 R O X l S + F z y W q p s m 6 Z g 0 z F k B s Q F e O h p Y 3 5 F 4 / e r r c R Z V W P 2 a R y 8 w l Q M 4 Q n H Q C c q M x Z v + h a r B F n i d I T T 6 f P C d e 6 5 a 4 b w / Y E e e O w o j Z p q o U C P z y F g r j k R 1 3 q y P 4 p v v q c b K 2 u R p R d l 2 m 1 / 2 v / v x + E 6 N K X x 5 v h + X f W C l 2 k 8 X v 3 9 l P 7 7 0 l 5 + p / W h Z K f o v / e b o 4 I y H H l F v i 1 K k Y 1 G K M T s 8 V T A 7 b j q S I b X 4 D P p z U A V N J z B O K U t i T q R y d v W G c e C t N t g Y a 3 S 4 0 F V R q 5 0 4 g n H I C G o 4 E s W n f q 2 5 i 5 n f 5 R o 8 H o 9 9 Z T X O X D J W 1 V W l 8 Y f k r K i E V m I 9 V p D t W b X v / u l W r G / V 9 i 9 b 6 s e 1 H 7 Y e U z L A a S q 1 t 7 6 D w a H f 6 U e k f d 5 9 F g J n n a F / m g j a V Z y n Z Q z W W L W N t h b B a R m c R 5 U M 7 W 0 t o l q m n m f F 3 2 C f p J N L m E i C c y o 7 5 9 I d b R g v j w 8 i 6 F U y Y O z t 2 7 c P L 7 3 4 M p 5 5 5 l k 8 + c Q / 8 f T T z 2 L D h g 1 o a 5 u c q 9 k M z p T N J t Z U 2 Z U 5 z 6 2 q O H N C H b I 5 c K b n L P 1 T a n C S p J n z k 4 B O f m A v S m 7 d r r b R t 0 w g H c y w m g n P 3 + j v S 6 9 q F W c z m 8 H m f 6 f F d V g Q E 9 f a z T Y O m Y R i b t c D G + r h D 4 Y x o 2 A E Z 8 0 I 4 7 w V F c p p 0 N T v R m 2 J l h H Q 2 N i A p q Y W M Y i j m D N 3 t t g N R Z N S 2 b J V T 8 G A 1 d S j Z O A g u / h v z a r U 8 L M d j y M y q x b h + X M R M k 2 j i A V z A z l r 2 I z K 2 7 d h O K x 1 Z / d 1 S x Q t 0 Y N I h 0 Y y T 1 8 6 x W V G A 8 B W I H 3 c c t e 9 y B c J 5 f B 6 E T n v E 3 i t d 2 o K 5 G Q C m h Q W Z p C k h U N q Q x n I d Y 3 g 5 N n j n R N t / X Z U + D S v F l U 0 p v i 0 t 7 e j p a V V T V e f U T 1 d G b 3 p e u 1 S O R G M e B d h D E L D o 2 a O 1 f C c 6 7 X 1 c L / 6 O h w d H T j O 9 3 5 s D + d i Q Z k H z 3 5 x t n R W 4 g G c D f Q P D E o 7 j M 9 M O P E n u 7 F N r 5 d o E F R z U y O q p s 9 Q x x K B q p y h I q Y C 3 f r 0 R F o B 2 + 2 F T 3 0 W H 6 j V b K N n z / 3 6 U W E n J c N h Q V D E w o o Q a o o m u m V b u w O o K G J i p f Z Z c x 3 7 0 d z c L F s L 5 s y e j V I x 4 l n 7 I R k X N m A M n o G B A f T 0 T F R f 6 B m b P m O G I l Q z Q R k b r z W O 5 / 7 l r / C s e 0 3 t L 8 w 5 F z v t B f w y 2 q 9 d D J f F L H T L E N v F d s 9 9 a n f k 7 D P R M 3 8 B C g s L R t u F 4 I I G h k b L 8 g N 8 V y a 0 R t 9 4 E y N 9 / b D J 9 1 1 x 8 g b 5 X l b a j k h H Q v G + L 3 / 6 c 3 j f T K 2 o z F M f v A S 9 p W N x x 0 M J v u 1 U D P x D Z k P F o i 8 Q / 1 F I T E / v y k E g x E K H I o 1 s d v h 8 P i x Y s A A n n 3 y S y n r Y K 7 b X 6 6 9 v U B K M m Q t m A p i 4 s U a F V u M h G A w p Z w f v Z 2 x M w t 2 z Z 4 / 6 b Q 4 y b i Q i E h g l m 0 F Q a g C a M i 6 W j a Q u a j I Z 2 I Q w C n r 7 1 J b T 0 y v E 5 M O B z v F F 8 x n P I y F x 4 z t q Z d f s K H 7 s c Z S L P V o m f + W E / u 0 x k P C s g o V t r I J t d P J v f o U X v 3 4 n H v v 8 X Y c N M R F T J U U O G w l F n F A b h N c z v n M b e p z Y 3 j a m o n E B 7 e N n c m b w 2 G M b B N L d 3 Y 2 6 X b t V P W 5 j 0 G v q H b + r 8 S Q m 2 b L i U F R G 4 u L F C 5 V N Z g b v 1 d B A u 6 0 Z K 1 c e q w K V S S H f t w 0 H E d F t E P 6 S j O e s g / U Y O L m P C H z w X P j X n C A M p A t V l f F d 5 0 a K F S W U 7 1 v X y T N p D 8 X J f d I w a t 9 A O n b l 0 N C Q 0 g b S w T P C E M 2 E f z T j s C I o X 8 4 I 1 s w c b 0 v t 6 X S q L R Z l + R E c O y N x i o s m j f h q / K t x Y e O Y N l X B K c T C c m H x O W 5 X d x d 2 7 a j D s S t X p O U m P h h g 8 n H / s A 3 T 8 o a U h 0 5 J y x i Y b U W 7 S D S 1 j p J 8 b 8 Q 3 M Y + R m e h 0 w V t B b 0 8 X C k 1 Z 8 6 n g D 2 o 1 I f 6 v 4 L B R + Q g W g + e s T D N m l 4 S R E 8 e 9 m c r m 5 y C j u s M S Z V T X 6 B m k t G E 5 L L q c P R 5 3 Q m I i S o p L s H D R f L z 6 6 m v o t V C j b i p B 7 s 4 V T w x w e g z t T V s S O 4 3 v T q J i 8 c x Q g Q 8 j s j F 5 t T t O v q N Z j T O m V W j M S G N M / E w m x M 3 r 0 w L A P G 1 s i c B r 0 1 1 G 9 k j H Y S W h C F a h X V I 5 X v K 8 t t + j O L I Z V P 3 W z h 0 v z a y A g 8 I g N i u g i r N 1 6 z b M n j 0 b J S X Z K + F M I j E G b a Y e w X h B 2 8 D u P Y g M + B E d 9 K P m X 9 q U D a 5 2 u P 3 i B W q / u 7 s T x c X j s 9 s Z r N 3 Z m Y e l 0 0 J q U b b C F E V n S H T H X P N 3 N O Z p y x Z 9 f F k + v v f e C k V 4 K j F W X i s v X y v y W d f h w L 6 u 7 C Y k H 8 4 4 r C Q U 0 d T r Q H 9 g / A C L J S a C U 6 O 5 h m + 6 o L R i K p N V 0 F 5 Y u n S J 2 G Z 1 + p H s 4 M M P 7 0 f p r d v U x k y J R A h t 3 Y 7 g h j c R e O 5 5 D L 4 z f v 2 o 2 O n s r E p U 9 s A v M P 2 R 3 6 F q 8 9 h 3 / X q d + Y Y e B 7 x 5 R a q 4 Z D B s U 7 U a N j e 7 0 D 7 o x q B I E p b s y v c V o W v Q j l 3 t T r y 8 1 4 O N I h n p E D K D 6 r J 5 r S 9 / 2 K 5 c 6 Q x v k B h Z + 6 / + z n v Q 8 Y 1 L U f D t b y G 3 u 0 X / 5 t G P w 4 6 g i M H Q + M f i W r 3 x w I m L m S D d y k f 0 B L L o P W N h i Z C O p 4 x 4 v U G b w p I M w + s 3 o O T B h + D 7 4 5 9 R + O T T q H r o E f z P B m 3 9 Y i K e l D W G P u t O e J w 2 N c e o w u t U j G r x H V e h 7 I Y b 4 P j p I 3 h J i I U E R s / p 1 l Z t Q b M X d m v 1 7 9 5 s c G N / t 1 O p a 5 1 + O 1 4 W G 6 g u J r O h o m j M F g v o w W Q z / H v 2 Y q 4 w o / n S R V U t m t f 0 / w L G q X z V p U 7 k u g 8 u j Y W F O + 9 t G 6 / i V f q i W F 4 1 l m 3 O B 2 R H x 4 t q r 5 0 b E P V P / 2 A R m l M i v Y v 2 7 t 0 n q l J R X K / g g Q P 1 K i b G J 8 0 X V Y c e s 9 m z Z y X N 6 J h 1 5 1 Y E h s M 4 b b g e j 9 z 2 3 l E v n B m e F 1 7 E d / 7 V g G t c K 9 T n y O A j q C g 7 H 7 s v 0 1 Z / 5 3 s M R 1 i j X Y j e N a I 8 e n k / + h m G / S G 4 Z 5 Q h c P 4 n 1 P e I a C i M o m t v U O o u C 8 E 8 + Y X b l F R K B y y 5 X Z L P h S E g R O h C x w C v t 2 F u a Q h z y 8 Y z v c 1 f + B J O q d T y M j e e + C H s W Z x 4 9 f y j C e M I 6 o T 5 u S j 1 Z c b 1 M 8 X g c B T P b p k 4 s Z C G 9 7 u q O T l O + 0 y b 4 9 l d O Y q 4 z C j I i S o 3 e j r I J P 2 I N c L X r X s V q 1 e v Q k H B 2 H R y B p l p Y 9 H F z g F O A u M K G Q 2 N T e p Y I s I 1 a k q I m E H v 7 T d r + z F w i 6 p 3 3 + M 7 R g m q f e h R T M v 7 C D Z 9 f Z n y f F L t N c A w Q p 5 e G c n r j q J F J M + p c 8 Z s T B J b 0 d X X q / 3 2 a X P x w n u / q t o 2 m V M h F u r X + J 9 c E 3 s Z + 4 B 9 Y S A s 7 e U W I k Y 0 g n 3 + P O w c T D 0 v 6 2 j A Y a n y E X Q N M 6 B r r D p P L n z m g o D q T 8 a r j O V z G B B u S L M i T j w 3 c y r Q M 3 j q q a d g t x j 9 j Y 2 N m v E t Y M b G g g X z l Y u a 7 n W q h 9 O q q p S E 2 r F 9 h y K y p E j i k B j J 8 W C 6 K y w S m D E 1 Y G n Z J 3 D q r G L s E N v H T E y E o Z 5 x o 7 r G e g x 7 u 8 b a h f O S W L 7 r n a v u h P 2 i L 6 g 8 t n S I i e D X e U 2 8 y z b U j 9 l a p Z + 5 H w / d 9 B B s d 9 w L 7 7 f v x c y q i W G P o x U H X U K x y c 0 d k k h C m b F G C M i n B 3 x b + h y q r J R h x z N j e G Z R G L U l K Q a u C U w v y r Q + H W 0 l u t H f e m s z v N 4 8 F b 9 Z u H B B X C L t 7 O x U B F V R M X H V 9 o K b b l O z Y l l G r P + S b + h H E 6 N D C M X s O r c K e k N n F E a V o 6 d T n 9 h J z C y O o F 5 s 0 H j E k S k Y Q 3 x j X y s u + s V z 2 O j c g Z I R T U J 2 X X k 5 N g + W y T s c X O 3 n U O C w V f n M 4 A y A U 2 Y H l O 5 O s M Q U q + I Q J X k c L H a c K r a U V e 8 z l 2 e x M j U 8 G T h 7 l Z v X 6 0 3 o g i f x v f j i S z j p p B M z z p C n 3 U h C 6 j 4 C q v 8 w Q + U T v 3 p a d M 4 y P B R 8 B Z 8 O a y U J Q s J G b 3 U u x Y r P f T 5 t q X i k I W E v d Q l 3 n Q w m e 7 0 Z n B b / 0 p 4 x z 9 z C i r F g L 1 2 8 r E 5 F r 5 X V v k q W b W 4 V F E i 0 p Z L F s 3 i O 6 m C X h e I x Z j C 4 / f o B t y q M T 2 f M k U B M o w h p z P G z 7 h P x f F O T 2 n d J z 9 w U f g d z 8 6 2 H K 4 5 U J O y p G 6 6 / R t 9 L H x d / 4 0 J c 9 P W v 6 Z + y g 3 C U C Z / 6 B 8 E p J o O b Y F y F c Z N k o P p F 2 y d d D 1 8 s W K z E a s Z 1 W V k Z t m / b K b 9 r 3 X H y R o N b F T M h Y R 1 J D N 0 p 7 f r Z l e V Y X O E R V d w O X 0 w e 5 L T u 8 c s U H Y 1 I q P J 9 / W t f w Q 9 + + B M 0 N j T g V 7 / 8 O T Z v 3 q y y s X / 8 0 5 / h i s s u R n l 5 h R q c L B Z C g 9 e b 7 8 W N N 9 8 6 y r G N 6 1 M h k c o X 6 4 F i 7 l 6 F / Q A K f V 6 1 r C b T h l 7 c F U X Y P j 5 T g G 7 d 4 5 L k + J E Y j H J Y m Y I e P z o p r I K 2 V H 1 9 A 4 4 5 Z n l S i U Y w 0 K q y 6 o 9 Q k N G N p o p J B 0 b E 3 n S J z c p s + b 7 8 U q x r z F 7 5 g c M R K X W J 5 p Z m b N m y B a 2 t L f j o x z 6 O h x 9 6 U E X E t 2 3 b p r K y m S 9 G V / G 1 1 9 + Y c r C k A x I T P V H z y 8 K Y J x s z u I v L p q t U G 1 Y c p Z R Z U j 3 R 9 d 0 l h u 9 T O 3 P U F o + 7 9 / s H 9 L 3 M 4 U j z P b 3 5 + X D J M z c 0 N C Y M A P N 9 n 5 Z n P p K J i a C n j 1 5 I B e G K j q I i R E V K R y o q k J / v m J J M / M M J C U c G p y / c 9 5 1 7 8 I 8 n / o 6 q 6 V V K X T r j z L P w y G 8 f x t c u v A j L l y 9 H d X U 1 T j 7 l 1 K w S k h k 0 y P d 1 O 1 B T F M b y 6 a F x U z Y I l q O a X Z p 4 z d x 4 f V d Y U K i m c E w G L J B i F W Q 2 l I g L F y 0 Q J m B X c 7 b i g R K 5 X K T r k Q 4 6 U O a X x 9 c Q 2 H s F O R G w / M H R i r S 8 f F T x r r n 6 S t x 1 9 3 f 0 I 5 O H F S + f W 1 Q I B i k T M T c G f O O l w x 1 X H U R x b l Q N V j P S q o s Q B 7 3 d X S i 0 s A o i 6 w n y x 4 3 F C f r 6 + t D a 0 o r 5 C + a r z 7 G g h D r S h x o 9 r S f O G p 7 A / I i r H n w B P 9 k i X 3 C 4 1 G T I R z 6 7 N m G f H q l I S 7 T 8 4 8 k n c O 1 1 k 1 / 4 K 1 3 Q 4 f B 8 X Y 4 y 1 o n Y r j p 9 f v w c O + a k P S P X x T J E h 9 2 h S h t n C r f F m g o s z u k 0 F X C h d 7 G l t S 1 u s L e p L 7 s x o U M F Z r T Q D m R g 2 Q x 6 Y b c 1 D Q M e H z y e f O S 5 c p C 3 8 0 3 9 7 N G D t A j q 3 P d / Y F z a z c E E V w F n x d l 3 p L P o Q m d m t A H u G Q u S x Y L E x L w z M 2 j 3 s e o q Z / n G Q 1 g k M T O y Y + 0 d p h n 1 9 n S r J f + t g O q e m X i Y / j N v 3 p y 4 b v S g a K 7 Z L k N x q M D s F Q b f z T i m K o S v n n O s k t i B o d + h d + g P W P v W P / S z W o C e K i 8 1 C o K 5 i U c i j r g u Z I 4 a u Z + x R K Q B q h m L Y + Z R G e A 0 D z o p m J 7 D q j 0 q 2 5 w G c w J v H 7 M e N E + i T Q W B m f s 3 o C 8 c X S i E a C x S T Y J J B I M Y O d 3 e A K e k 2 2 0 j 2 L J l m y I q 8 / W c M J j t k l a H E p x y Y 5 7 2 z j y / 9 6 w o x x + 2 3 6 U f E Q Y S G e s v 9 m m 7 3 z E a c 6 N z g 0 H 7 I w 0 J b a j f / f Z B 9 X e q 8 P F P f V b 9 t W J D J c P c 0 v C o Y 4 K x q u f q E t t G Z y 8 Y r x p y 0 N M F z m y H T M D r 0 3 X I s D T y 4 O C Q k n Y 7 d + z C 8 m O W K R c 8 1 c E X 9 3 m P K q K i 1 D E n 6 B I j I r G j j z 6 B g s 0 b s X / e K m w 6 8 T / 0 M 0 c H j o j U o 1 Q w 5 / p R E s V D V U F E z U i N B 6 p + T A 2 i R L I y Y 5 X Q 1 D n W b U i c U k R 1 L 5 4 U 5 E x b x u 4 4 P b + 1 t R V t r V z G J q D q t 9 e P L I S 3 w H r N h s M d Z 4 l 9 K 8 0 6 D m 8 1 u p Q 0 S g Z e k 0 Q B O G x x V G j t z X 1 j r 1 F o m k J g B l X F 9 g H 7 O N v L A G t N 0 B V O i W P V + 8 c A c b K a F A R V R R k W 2 g c T G E t j L I + / W 1 t b i 9 X H r 8 L x a 1 Y j W r T k q C I m g j M G O H P A j F T E R B y J x E Q c F Q T V 0 j f m S a O r P F 6 S L D t o c 4 t b e f 7 i 9 R U H O N U 3 y y W y h I V q V W Y T g / d k q C F R 2 h G X f C H 4 b I G R X I Q c h 8 b h M 9 V 4 u 2 l M i n O R g H R g N e H 5 c E F c l e / 1 Z 5 5 G + P E / 6 U c 1 N A t X / f B t d + i f s o d s q H z V h W E s q h w L 8 N I T S I m U C F Q n W K m 2 u t D k g R P i S C V x z D D W S j J A w m F h f P M 9 q E o y q 4 I N H J u Q y x L T + f m a 7 U a 7 i e s R H 6 0 g U X B d M H p q X f a R p N M 4 6 O k 8 k u 3 I u C N o e N C P M 8 U + M G 9 V J k W 4 X z j r J R d f h P X r X 9 e P H F o E o + P Z 2 L K q x L l 8 B C X C 9 l b X u O I j L L c V 6 y Z P B h I T 1 8 e l C 7 6 / r 0 + f n m F T h G X c h 3 Y W 5 1 2 Z i Y l 2 F T e D m I i j x V 2 e C P T 2 d f n t q m 5 F M m L i E K v 0 x c 8 W I U F m G + 7 0 h K U l Z N S V P / j e f b j u u h v x x z + M r W d 0 K N E m 0 m h 3 R / q t s 7 f L O e r a 5 a A 3 8 Q x L 4 H q y v M 6 n x + b o 1 C B h U X V k 4 J j V W 8 3 o 6 u x Q 6 U e x j o q B O F W d j j a M q k F J w F g i p Z k x G 9 s M w w 7 L J v M J T U G m V 0 a P 1 9 z c h O K S k r T K c U 0 1 S B y j S Z m C P B d X y k i O x l 6 H U r W M q D 7 V t a G h Q a W O p Q L d 7 V w q h o T D W F U s G K 9 i b T p K L A O a O j j x q T o t G O n / F 0 D G Q q 0 h X t E d w 0 l B 4 Z 8 t u 4 r 3 z L a N l p C g 9 o l a Z 9 5 6 Z K A Z e P e / v Q c / v P / 7 W L p s u X 7 k 8 E B 9 j 0 O V / a X U O W n 2 M J Z W B Y X r J V c V 2 K i s h 0 D 9 n m D e H d U x 2 k i J w C U 0 G T v i Y t N c e y n e 7 F + q g 6 x V Z 3 Z c c C X G e M i P q e f + f x m c 6 u 8 y p n / E A c + Y A 8 a T R T b v R c R 1 S j A m 0 t o y v j g h i 4 9 U T k u 9 b G S 6 y I Z T I h a s o 7 B m Z n A 0 f e X F P Z 4 J u W W x 4 F g / Y 9 5 Y z I T p R 4 l W 9 u t o b 0 N Z + c Q 6 E Q a 4 6 g U l E V U / w / l A T x / j T r S r Y h 0 U 5 M y v 7 s 8 8 W f d o A / v A k E h H G u J K K B J P 7 a x Z 4 7 a p I K a p A i s C c f Z u v 7 6 E f + x i b v F A T r V e J J W B S A I H B R 0 K p W X l + q e J o P Q i G z U y K I x c P m a e 0 3 a K J S Y i X d v t a E c q Y s q 2 m p Z N J F T 5 j n S w T 9 5 s 0 C Q M O 4 C Z E q n A p E 6 W J y b o x W O a U C w C Q 0 N C A B N 7 l M t q 0 u P H 1 d T N M 4 J p N 3 V 2 t o 8 W 2 Y + H S I y X 8 v 9 H c m R b T c s e g P 8 P Y x 5 K 7 r s l I r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 G u i d = " 9 4 e f 8 5 e d - c d f 5 - 4 c f a - a d b 9 - e 4 d 6 d 4 d 4 b b d 1 "   R e v = " 1 4 "   R e v G u i d = " f 1 f c 9 0 d a - 5 0 d e - 4 8 7 7 - 8 5 d 6 - 9 4 7 3 8 3 1 e 7 f d e " 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 N a m e = " Q 1 _ G e n d e r ( M a l e = 1 ) "   V i s i b l e = " t r u e "   D a t a T y p e = " L o n g "   M o d e l Q u e r y N a m e = " ' R a n g e ' [ Q 1 _ G e n d e r ( M a l e = 1 ) ] " & g t ; & l t ; T a b l e 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 N a m e = " Q 1 _ G e n d e r ( M a l e = 1 ) "   V i s i b l e = " t r u e "   D a t a T y p e = " L o n g "   M o d e l Q u e r y N a m e = " ' R a n g e ' [ Q 1 _ G e n d e r ( M a l e = 1 ) ] " & g t ; & l t ; T a b l e 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Q 1 _ G e n d e r ( M a l e = 1 ) ] C a t V a l 0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4 & l t ; / G & g t ; & l t ; B & g t ; 0 . 4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Q 1 _ G e n d e r ( M a l e = 1 ) ] C a t V a l 1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2 . 0 0 1 8 2 1 4 9 3 6 2 4 7 7 0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0 & l t ; / X & g t ; & l t ; Y & g t ; 3 5 0 . 6 6 6 6 6 6 6 6 6 6 6 6 6 3 & l t ; / Y & g t ; & l t ; D i s t a n c e T o N e a r e s t C o r n e r X & g t ; 0 & l t ; / D i s t a n c e T o N e a r e s t C o r n e r X & g t ; & l t ; D i s t a n c e T o N e a r e s t C o r n e r Y & g t ; 2 0 & l t ; / D i s t a n c e T o N e a r e s t C o r n e r Y & g t ; & l t ; Z O r d e r & g t ; 0 & l t ; / Z O r d e r & g t ; & l t ; W i d t h & g t ; 1 1 4 & l t ; / W i d t h & g t ; & l t ; H e i g h t & g t ; 1 2 9 & l t ; / H e i g h t & g t ; & l t ; A c t u a l W i d t h & g t ; 1 1 4 & l t ; / A c t u a l W i d t h & g t ; & l t ; A c t u a l H e i g h t & g t ; 1 2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4 e f 8 5 e d - c d f 5 - 4 c f a - a d b 9 - e 4 d 6 d 4 d 4 b b d 1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6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0 4 9 B B F 3 - 1 4 E D - 4 A A B - 9 5 0 2 - 2 5 8 4 D F 3 E 0 B 5 4 } "   T o u r I d = " e 2 1 a d 3 9 6 - 0 3 c e - 4 0 1 8 - 8 9 3 a - c f 6 1 6 e 2 e b 0 4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E 0 W S U R B V H h e 7 b 0 H f B z V u T 7 8 b F f Z V S + W L V n u 3 R g T G 9 N N y 7 0 h I Q k 3 v Z D G T W 6 S f w g J n d A 7 h B J S S C P t h k C 4 K Z C Q m w S S 0 J s B G 2 w w 7 n J V 7 3 W l 1 T Z 9 7 3 N m R h q t t s y u V m 7 3 e 3 4 e a 3 Z m Z 3 b m n P P 2 9 7 z H t r + p Y 6 Q v Y M f u D i f C U S h 4 n C O Y W R S G 0 w F M L 4 i g q c + B G Y U R 7 W S W 0 T V o R 0 m e / s N x E I m E Z Y v C 7 X b r R 9 L H y M g I b D a b / m k 8 g h E b W v r s c D t G U F k Q R f x v A b 1 D N h T m j u i f k m N o c B A 5 u b k J f 9 P A s 7 s 8 8 m z A m Q u G 9 S N A U 6 8 D W 1 u c W D U z h K L c s X Y J B o N x 2 6 D T b 0 d d u x N z y 8 I o 9 U Y R l U v 2 d T k R l f v O L w / r 3 x q P 7 a 0 u L K g I w Z 7 8 8 a Y M y f o j H L X B Y e N 5 o G P A j j J 5 J w N 8 J / + w H b 6 c s W M v 7 f F g 9 c y g G r P J 8 O p + D y r y I 5 g j 7 W R g f 7 c T t c V h D I d t S a 8 n X T j t + o c U s O 9 o c 6 J G i O f 0 e Q G c O m c Y c 0 r D 4 K 2 b + p x o 6 H H g p b 0 e + D w j e K f F p V 0 x C f D B Y 1 G c h J g I h 8 M J p 9 O p O m E q Q E K a W R z B t C T E R F g l J s K T k 6 P v J c f S a S E 1 S P p l k B i Y J g z M 4 8 Q 4 Y i K i k Q j a Z Y C R + a n P + u O U 5 s t z y 6 G 9 Q k T s r / U H 3 B g W 3 p e I m A g O y E N B T A e 6 h U M L k v W l 0 6 4 R U 6 c w 2 n w Z d 2 b 0 B 2 z q 3 Q y Q m b i F E K z 0 z A m 1 M r Z N x E S 0 9 9 v V t e 1 y n 2 S I C J F b h W 3 n g c 6 R A m n g n B g K 5 S e + 9 6 Z G N 3 q G 7 D i u O g h + L y B E k e e y 8 g r j w Q H A + 8 R K I w 6 C 6 i K t l Q a D c m 9 3 / H u H w y I x h b A O F v j u K Q R M U k R F V N j t y T u q V T q U B E I m 5 j B 9 N V 4 7 D A z 0 w + E p U G 3 Y 5 b d h b n l k t M / Y t q / v d 6 t 7 8 L l z p H 9 m l Y S l v 7 T z I u D H 3 d / A n k 4 n 2 u Q Z q o S I a 0 u m R g M x o 7 X f g U p f x F L b b B M p u r g y p H / S 0 C z S m w z H 6 B d K j g F h R r H M x w p I s F u a X Y r I 8 q W t i x P c g / f f 1 u p E S I g q K G O f b W 0 w I + 5 z Y 9 v y G d g 3 9 s 1 N L m w Q r s a H N Y P X 8 E K q Z P y 7 V V 6 Q 6 l G 9 i M l M Q C q P J V q i 0 j f 2 I g M y k B J h q i R U I v D X 9 n S M b 5 N s g + 9 O S R I 7 2 O M x l R H p u V w h F K 8 n K u q a S D G R r A b Y P 6 t E 7 a H q Q 0 n a L R 1 r E B O l A q V X L E h k P D 4 Q F A K V P g 5 N P T 2 p g U t Y 6 c s Z h W E 1 W M 2 o E r P D z O S o h q V D T O a f L R X G f l x 1 C I P D N i G E + O O u T s y g V 4 V R 9 Q r T I 5 M j A f O Z + N f Y J 9 i W l J b 8 K w J W V D E h l G a x k 6 i L U 4 c 1 g 1 y C F x e K d O I F 8 U C 9 P R W a x U 6 J v T f h M g 2 M 4 X B i r m W f j L j I A B y k c 8 o y H 2 W p 7 K d 0 Y Q z C L a J 6 k x B 4 e x 4 i J / c L U X B w s Y O p v p 8 2 V 7 P J / D I I y k Q l n B e j 6 h C N w k C N A U a i o r 0 8 1 S A z s I p m M T l C M i 4 T I S x d Q 4 m X D i L y v m Y i b Z I x 2 S c S q D i O O k / J T V s 0 G U g T Z y 8 I 4 A w x l 5 a I + k 6 o E c y G 7 R K u R s L a L z c J m t r f c E a w c 9 b t 8 y h j l m g R A j R A 6 Z 2 I 2 A w M i b i k y p g M g + M l / D g M + A f 0 v f R x s K U b k W 2 C C o 2 4 s a H e D b / Y E U H p E t q j / A l K f T o x + J l M g N L N + G V K h E Q q t K F m E 5 R 8 2 X 3 a V E j d H 2 X 5 Y W X f J g I Z A N V H q 6 B j 7 f m 6 H D y 3 O 2 d 0 r C 4 Q 7 W B V T X y H x g E L m h g l 1 1 M 7 c 9 R f O u 9 I X O N E Q t u A A w E Z 1 O S A 5 A A G 1 s 4 N i M j T v v q 0 3 O C 1 / R 6 l g 5 p B t Y V E l w g L k x j J B m a a O j k W B Q W F k y C M T K / L H P R O Z h M N L Z 1 o a 2 t F h S + s 1 J R 9 X Q 5 l f 9 W K r b S s K p T S y x U P C 8 p D q J L 7 x b O v p h I 2 e l F S o D R / B B 0 y x o Z C 2 S F 1 S h P a X 3 N K Q n h F B I M Z Z C h m 8 B M l l 1 W 8 2 a C p h Y T t j 6 / 2 T e g J h y i C 9 O y R e s 2 g W k i V g y D 3 O 3 H W m L u X B h m v 4 b W Z g l c G p A F j X 9 C A F W M 2 H i K R C B y O g 6 D T m B A K B u G a h K s / F m + + u Q n 1 g 8 X w + C r h y S t E i a h y K 6 Y n E e l p g K q Q 4 y C K K D L G b E v w Z O B o M v 9 a W D Q x h 0 g / 8 z E K g z e E M F w y v O h 4 M 2 t c H O v 0 P l L a R 0 Z s I l x E Y 4 p D c N Q W 4 h I U Q W 8 c P X v U O a l K G G g b s O O N / a K / 7 l 6 P O a V R e H O d G Q 3 y W I R C w i m F V Y o i I 2 8 / g r C I S J d r o q s + F A p N O B 6 V h 7 S b H z I G J C h 2 Y D a e k + C z u l z J V Q K / 3 4 / 8 / H z 9 k z X w v n y P W O L n + z V 2 B h E u X A x b N I T T V 5 Q p j 1 O F q D x k Q P T q c U A Y R n 8 s u o X T U 9 1 O J I n 6 R I 2 k D Z Z I P c w G + k W q k u H y u V 0 c e P r x w w F U l 1 / c M 1 5 q s a 2 W V o Z U G y f C 5 m b X B D s u I U E Z Y K z E J d R p D r A x m N b S 3 I j w c D / O O 7 k m K w Z t r P R J h 4 s d b I 4 X C o n 0 c W V P + p i R 6 F 1 o o E e i E b y 5 f g N W r 1 4 J m 9 2 F 4 a h b 1 A 0 G a c M q R n X s j P g S a 1 O j S x g k 4 2 0 T 1 d B W U f M 7 5 d q w j A L l w h c V k h y a A 6 p K B h P j P N k A w y M k e h L 3 f F E 1 q d K l C 2 r 8 f D Y y E D r C k q m q V B U T a T p m 0 A u 6 s 3 0 8 g 6 a H c Z G 0 a b I h x d h h l 9 + O X R 3 j G W t K g i K i w z 2 Y V 5 W L O W X a V 1 / b 5 8 L W j S / i n D N W w + 1 m Z y V 3 N l j B x I H E 3 z p 4 R J I O D n Z M z I z 2 9 n b 0 9 w 8 I Q 2 v B j O o Z W L d p N y L B I e Q U T s c 5 p y x A X l 6 e / k 1 r I G c m H x u K Y / + S k a 6 d N 6 b W T w Y k B n Y n s z S G h X q P n Z G + j U m m Q s c Y 1 b E 8 T x T H z w z G H S G 0 Z x j g J m E s r k z + O 3 x / I + G A J g 5 t L a u 8 m d r b M 7 v G B / F T E h Q H e n 9 P G 3 q b d q J m e i k W z C r H Q D g f m 7 b u Q 2 H F T K y Z 5 1 a u 2 c k i 1 u b I 1 F 4 6 G M h E n b M K q + 9 N 1 X d w c B B e r 1 d 9 v 6 G x C f U H D q C m u h r T q i p H J W i i + 9 E 7 5 X V H 0 N 4 z p L J R 3 J 7 4 2 R 1 r 5 w 6 P C 2 1 k A 5 l q F F v F f q f k o R r G U A G Z L i V J P P S K G k s V M 4 k l o E I O D B 9 Q 4 p 0 8 e z h t 9 s 0 2 j I U l C V X p j Y i 9 F M T m h i i a G h s R 6 G 7 C V 9 f 9 V T 8 L d A Q C G P 6 v / 4 R 3 y W L 9 S P o Y G h p C b m 6 u i t 5 T 4 h V 4 a E 8 c n g T V 1 9 u D g s I i / V N 6 i G c Q m x E O h 0 T 6 x U / z o h 3 C A D x V v H j Y u 3 e f G q h N T c 2 Y O 3 c 2 g s E Q 9 u z Z i y X S L 3 l 5 W m 5 h T k 4 O B k N 2 P L M 1 i L a 6 9 c g r q s R Q X z u 8 Z b U o L J 8 5 Q f I y 8 M x 8 t 2 x i M i o 6 b U Z e O i y P Z A S v M 4 G h 6 r 1 L p F K i L A m C U t E m h E v V m F 5 C O m 8 G p B / e a n L H 9 U B a I q g i E Y O M x B u w t 7 T C 9 9 0 f 6 J + A n b 2 9 a B O C W P 7 f P 9 e P p A + m 1 n i 9 P u V F p N 2 W y D P H F 1 k x f b z 3 M d t g o j D T g R L 1 e V d X B 0 p K y v R P 6 Y O J t m 4 Z t / F 0 / I 7 2 N p S V V + i f x r D h g E t 5 l k 4 T F S w e 1 2 W m A 1 U Q 5 g H S u b F j h 2 g U N T P g 8 X j Q 0 9 O D Q G A Y b W 1 t 6 O j q R / O A R 5 6 / C M s W L 8 D + f p 8 a 4 P 7 + L n T s 2 Y i S W S v g L S g d x 8 x m i 1 3 F v D r G h e i 4 i J f x k g 4 m Q 1 D Z A J / + u b o c r J w x j C J T U J d M n Y 4 x e T z V b t Q C W o S Q G v t y V a Y E 2 5 f S m k w x U Q t Y E g E 9 o p M a S Z k K u p e N N + 0 V V S 0 o g z / R D 1 i F 8 u 4 J S E x E d 1 e n + m s G U 5 8 S v 0 p m Y B C b D c h s E A Z M m R N H r 1 e y N C i q S J M B 0 4 M S G c y J p N P K 6 h B O F f U r k Q r j E t 5 D T x 3 t C 3 o g l y 1 b g s L C Q i W R p k 2 b h o r p s + C Z c R I 8 N a d g x p L T 4 J 1 x n C I m g o O b R F S z / H R E Q g E 0 7 X w V Q / 4 + O a M 9 I + O S 7 z S 7 V L x l O A 5 X z g h s d B 1 s e 0 o M M h q C B j 8 H 7 1 S B Q d t c V 3 Q c M f X 0 d C s N y e 3 2 K G I i K K 1 r i u 0 q s f b M + Q H l R S U f m F 4 Y S Z j P a l m n q u 8 Z k x b R 0 h J 0 X H E J N s n f L a K i + G t n o / I / P q i f z Q y x D K u s r B w R M f 7 N I I c 0 C C 4 b I O G 0 9 D v U u 9 E D x Y 5 c P j 2 k u H G y S L l j C l X R o u J i x R l j Q Y + W 4 d W K F w M h z N 8 x Q A J 4 a b c b r + x 1 K 0 + g 3 e 5 Q R B t P Q p B R F J f X o H L O c e h p q U P r / i 0 I D g f 0 s 3 o f T b w s I x j D k d 4 / T a 0 a y + h n M q r K C h H V K h m o A j N p N R 3 Q b V 8 v x E u H B r W g 4 W H N 6 T I 8 N P a e B m L b a I 0 Q 1 m l z h l U 6 X q L c R 0 s q H x E b y D X A p F f q s 5 O N Y f D F D M 5 A U C 3 g N t V 2 F I m p J k m G R j w M y y D z J D D i s 4 F U Q W G m f T H t J g 5 N j A M l + g t 1 5 v t I H 8 V Q R b 5 b S x J l T I X B e Q N s + 8 G B H n T u f x v F 1 U v g L S w b H W D H z x y e l P 1 C J F L 7 e N e X 9 3 h U I i y J 7 Z T Z w x O Y B M G 5 T O 0 D N q y q s c 5 g 6 X J n y I e 5 d 6 L A 4 a 2 3 N i u v 6 d I l i 5 T n 1 i 4 S q X r G j L j P F Y t 4 D g n C 8 m g l B + c D x Y K Z E d k I C M Y a w 3 w p E t N A P 1 W P q U O 6 x E R Y c Z k P h a I o u W W r 2 q 5 7 q l U / a g 3 2 e C N I x 6 Y G F 3 Z 3 O j S 6 S A J y f R K T K 9 K j H 5 G + i g 7 K / 2 M X + j x R Y Z J B 5 e 0 y E x P B 9 s / 3 F a N 6 y S m i f k W w / + 1 n M C h q I A n B S n w n E a R Z F P r 9 Q Z W h H Q s + H d 3 X c 8 W G 5 T w 1 Z s 7 H A 1 3 i K x P E 3 R L h N V H n j x H 7 m 8 3 b 3 N y i 7 M g l i x f K f q v s l y B X 1 O M 3 N r y p P K O J w D e P d Z W b k b j n 4 m H y d J M Q i V 7 C 6 y t A b + / Y o D g c w M w F K + D X u I V a d + t H r C I x t R w r 0 u T k 2 c m d M l R p X t w p B B Q Z w I h r z B s Z s e e q v x x Q n C + 1 p l b L h K E N w 5 h T P F B F L C y e h u m L T 0 Z v 8 y 4 M 9 L Y q t U n o K i M w i 5 v w 5 r m U a h f v P n R j E 3 S G G C 3 B z H A z a C 8 m 4 T v j w P e j R O E 7 V 3 i j a k Z 1 Q 3 0 9 Z o g 0 q q 6 p w a r V 7 4 K v o E D M j D L 5 6 1 U a S C L w e U 4 S T Y 2 / T z A l y Q y L j 6 R h R 1 t 8 g z k b C A U T B x C Z G E t 7 i t z x c A A z J V J B q Q 1 h e S f Z X G L o W o V z 7 z 7 k b N 8 B x 4 E D + p H 0 M D Q c Q l t 7 B 0 o L n F g 1 x 4 2 1 8 z W V y T Z C r 6 U Y 2 D I Y q P I Y U z r o + q V E Y A C X s Z h 4 4 K v 4 8 j w 4 a f V y D H Q 0 4 p U 6 k Q y J a T 4 p q g o 0 x k n t Y 0 2 N P 6 W k 5 Y x k T v 1 p H 0 g / H Y f v R s n b K x s z w W t F 4 h E 7 d + 3 G s u X L 4 m o a Z C C p h h k J 3 i A k u t 3 N j i L H x 7 7 4 r R v 1 / Z T g A 9 K d P B V g s J R 1 G O L B U P 8 M T 8 w o + O a U b P w 7 x b a W G Y G h o Z Q 2 l F N a e Q G z m 7 1 h v H v 5 D M w s t Z b B 4 P v 2 P X C 9 v R k u I a r h 0 0 7 R j 1 o H O 3 d G e Z 6 a 0 k 8 X O v u a U z V K c 4 e w Z L o N 7 p h x a f 5 M T y F r W n g 9 2 r R y T t 0 5 Z n p I j 0 V F U J Q 3 g t Z A E Y a a 3 k B v R x O 8 3 n z l R b Q K 1 U 3 y Q J x / R Q c T + 5 S 1 M l K p 0 A z Q T v P F 1 2 D i g Z k P D f I e 5 U K M H P x m k 4 S 2 0 s 6 d u 7 B g w X z 9 y H h 0 d X U J A / e m T C 2 j O s q Y a W u / U z G p o Z B d m U S W n R J E b V F Q T Z d 2 I i A N G X / w Z 4 p e I Z b C o m L 9 U 3 w M B w L j 6 j V 4 X n k V O X / R A s z P 9 f R g 5 U / u V / t T D S v P m i k K r 7 p W 2 5 H B 1 n v 7 z d p + A n A e 1 J J p 4 x n c y A h T Z + I z F z I C l 9 s 1 a b f / g H 9 Q 2 q A H 7 Y M e T K s s Q 5 m X H F s / m Q R U v T j t n N 5 U e m t Z T 0 R 5 2 q R f G X O 0 W o s j G X o G 7 R i U g c 3 5 S f H Q 2 N i o m M x 0 U f f i o a 5 u N y o q y o W o C v Q j i W E 4 J i i t j h f 1 m a 7 0 t N h 6 m 9 8 F b 4 5 N c W e 6 d o e G a O R O D l T j u N F W S g W 3 y Q u o Y H K r R 2 S w H C w k M 1 o n i x 2 9 v W r b Z W E + l T m O M g a T / h E D a g A G M f E d 6 E 2 0 i k H R T u j o I L z 5 e c q I 3 7 9 z E / 7 1 j y f x t 4 0 B N b i 4 P V u X g 1 f 3 e b C j 3 a X i S v Q C 0 x H B 6 z t E b e M T M 4 7 D y a w E C S k v P 1 8 R E 6 V H c 2 O D O p 4 J d r U 7 Z X x G E x I T s a d u D y o q K / V P E 5 H O N B + q k W f J R j f 6 K 3 s 9 e G G 3 J z 0 J 5 X V H R b y N d U J n R z t K y 8 r 1 T 4 l B s d 7 f 1 6 t s I a d r L A Z i E B P B Y z 3 d X S g u K V W f Y 8 H v s c H N U z e G N 7 y B / l / + W j o t i g N C U K t / / Q v 9 z N S i u a l R n r N E D U 4 + N y s S k f s b 9 X c o B V x O t + o c c u C A c G B K D i O v j n l z f A 9 1 X W B I f S c s D M r p c s L j z l X X K z U o g Y F R c + d 2 B C I j O G 5 6 L v 7 x h V n q G G 3 M q L R R v C k v y c B 2 H W R u o t e r H 9 H A O V L s G m Y U m E H P o J Z H x 3 4 d Q s D f g 0 K H H x U z Z q u 0 n O K 8 C L a L r c 1 y B 7 y e K h 4 d H y u q Q v D l R j V V L / 5 r j Y L t w b Z x S B u w v a y A m Q x U 7 5 L d m 0 J g 3 b p X c f L J J y E q e l a 8 H M W G h k b k C 8 M o L r a m g f g D E Q y E n N j b 6 V b J A G k R V A E z f E W 0 G e j r 6 4 H P V 6 j 2 a a j T o K N z w S n 6 J z 8 r w p G 7 5 1 r M g G b n 8 j p G q 2 N B z w z v 0 y V E X F w 6 F h O J k s u y 5 w T 2 W A k 2 R R g W I v B k W e U 1 o 7 2 t F e U V 8 b k o m U f p L V u F 2 O z I d d n R / K 1 F 6 n i y D H j V O n o v J 6 B R a V + / t K + W 8 M u M C M 7 Y p q 0 T 6 9 A 0 H B f r 6 9 3 K 2 + f v Z 6 z q L R T P W I z 8 w j I h K O C Y G S E M B I C N j W P 9 Q b t s d U 3 8 m F I i 9 H R 3 q 0 B 3 L M i Y 2 P / G G C B i a / j F w 8 5 d d a g o L 0 N R U Z G K R 3 E s x 0 6 z Z x 4 k k 4 6 n T 6 9 K m r k f E A V i 3 b 4 c 5 e A x I y 2 V L 3 Z W Z 0 F B 0 e i L k Q j Y o e w U c s k 8 + Z u b m 2 e Z m A j V Q D E d a I D 3 o f u 8 R C R i N D o m 0 u 1 u t y K k g 0 V M x F T N h T K Q M m i s M x B P O A j P C y / B U d 8 g E m 6 8 + k Y J o 6 S M 7 J 9 6 5 / M o F i L k F k s g B m z K u z W i p k d 0 + y P o l x E T + 1 1 O s 2 c M i h s z B q p F d f P 6 i k Z j V Y 0 7 X k V r 9 x B e F N X H T E w E E 0 o b e 5 0 q N c o q S E x U A Z s a 6 h W j 5 T 6 l F 6 W W Q U x 8 R q b F J S M m X t P R 0 Y G B / g F F T A S J i Q U 1 Y 0 F C 4 m 8 x r y 8 e 2 P S c Q k 9 i O r F 2 W L 0 P V W E 6 J H g u L S 8 f s y X o l J g q U O X L 9 2 r 5 Z f F g e J R Y r y E d X T f b s O K Z m g w 0 e y K k J H 4 s m K R T A D / m 5 A e x p A z 4 0 A u P w 7 1 + A / p P W g O X 3 j 5 D 4 R F U 3 L Y N d 7 3 Q j g 5 / G J t 3 N 6 L f o W k S V 6 4 t l 8 G o d s e B 7 9 P f 3 4 8 D 3 S 7 Y H W 5 R i R y w R Y V I l Y N D u 2 D l j K C o V W p X g Y N 4 d m k Y 9 T 1 u u H N 8 8 O Q X o 6 t p B 7 z F V W r A 0 5 a h x 4 3 T x g n W I R H h o l z h V s H 4 k E 9 M B f Y 3 9 8 0 q Y P 9 g C H 5 R t 4 r z J h K G Y U r Q e / z 6 a + u V K r d k y a J R L z E l Z S L 1 k O P s w I F 6 Y R a F c I s a z l u 9 0 + x W z G n 9 A Y / K Q O G x D r 8 D u z p c S p K z L B k T n t N T + c T g Y w 7 U V I F O D k q 1 V G B j k a g S J Z I S H P R B U T 8 D I r 4 5 H n h f 2 m + U p O R Y 6 p z 8 H u v d u X M o X V 3 q O 1 Q n G N i j 5 4 n f 4 0 D j d Z S 4 H C Q 8 R 5 s j k a 2 X L f g H B i b Y N b F w s N N / 9 F O 1 P 3 j 6 a Q i 9 5 9 / U P g m q 6 v Z t a v + 8 J Q W o 2 7 s f 7 3 R r x N l 9 2 w l x C Y r Y 2 T K C 1 k F O u N M G r S P q R 8 T O 9 x Y i F 9 X o F J F K 8 b B R V E Q S C / t l / 9 t P o 3 r p W t W e N B E o 1 d p l 4 B m g D b Z 0 W j i t k m J m U B 3 b v X s v u n s H k O M R W 1 O p T e w X z q J 2 C u F p z 2 6 o h U O D Q 1 h x 7 D G q H 5 n a Z k g 2 G x 1 a I o X s P b 0 Y n K 5 5 / D y 6 C s Z r y V x e e F 2 Y w 6 x T 1 T X 0 U B r g T 7 y r W k u / 4 n G z h z M t g m I A M J M q n V b g 9 w + M D l o r 4 G D n l q j m u e E A m A o Y c 7 e m E n T i k D M n g 0 2 M 7 I L r b l L 7 g Z N O w P A H z t X 2 Q 1 F M u 2 6 d 2 r / y 7 J m 4 8 q x q x V H Z t I n q G 7 7 d 5 F L S p 8 I b x o Z 6 D 1 y h d o R c 5 f J Z i 0 U l A 0 s k v y a c m 2 i q 2 4 D S 6 q W j N i a l V H P / W L C 0 U M Y P s x X M c 6 x 4 y k q v U 2 2 r 2 7 U b i 0 3 z u 0 j E v H Z j g w M L K y e m w d E e r R K C I Y P l W B k R Q q r 7 8 t e w q l x z p g 3 Z H M j L / b j a b x J 7 N I 9 V W n Q 8 t f 4 A B p 2 V y M s f 6 w f G n 1 g t K h 6 o Y q c 1 4 t Q 8 G B n E N n k 4 b t m C E s 9 s G I v E R F A F 8 A / 0 q 3 1 D v N M z 1 N X Z o V R H 4 1 6 c u 5 J t p C r Q k g 0 M D v r 1 P W u I i j Q z 2 i N H B k X 3 H S e r 7 V t n 1 y g i c o h + k 6 x Y K F U z D p Q 3 G j T C o G p J W M n u p 6 p j I N d X j v D w W D i F 3 J z F T j j z l 1 6 4 X B l D J C Z W q z V q h m v 1 J r T K q 4 n Q 3 t a O 1 t Z W r D 5 + F Q o L C 5 S d T q m j / s o m 7 F P 1 i 9 I o T J v R V 4 a J E K H H V e 0 l B l 3 8 z + x 0 i Z r Y I o x h T E t g Z d 5 Y Y q L 9 x u F H W 4 6 O j r Q I i o 2 T / 5 v f o u D 6 m 9 X W K J T e t 3 G T f j Z z U L 1 K Z j s l A t U u T k w 0 i M c u j V Z S W i b G b I m S U H z Z l / Z m 3 4 G Q D u E T H D y p O j E W O o 9 I i q g M m J 0 1 1 W o L n r F W t a G R T M x H T O c x O V g I / i 7 T l I I u b Q K l l X t w F q 0 B j 7 c Y w Y B G 2 C z w s r A i p G a 6 0 k X N z H H W E G Q 8 a m O j G 3 s 6 H c p Z w f Q g z l j Q t b V x Y D 9 y Y u T W b b u w a N G i h L a z y x 6 Z k L R L E 6 K 0 T J u s a T B d U V v E L L R j T 1 + f 2 t 4 b W A h 7 X z N 8 g T Y h d q 0 W B W N K g a D Y 6 b m a 7 U Z Q 8 r H e h B l k A F t b n X h 6 V 4 5 K m F X T U N J R + V j w s u g 3 v 4 F z + w 7 1 e V N n J / z S q c t + P D Z 7 N 1 N 0 t L e i r D x x w C 1 d Z L s u n h m Z T t 9 g y S m q z F a K U v Z L Z 9 M I z w Q c S L Q V E w 0 + M 2 j 7 F I o t w G g / B w g D s 6 5 Q p 6 h 7 p c r V z c l 1 y U A b w h y r Y t i k b e 8 m z F i 4 R g U 8 E y 2 D R G Z H m 9 z w J M Y 6 C J g 3 y v l q e / b u w 6 k L n C o j I 5 k K v + 1 A H x b P T N x e N C n y 8 y f a p M Y 7 k 5 j N E j I Q G M R A Z w P K Z i x Q n 9 9 V H Z y w U g y n k D C Y b E Z a E o r G V 3 j O b L T J Y G 0 Q w z w i V F 9 + 9 p n 6 2 c m h r K U D 3 u / d D 9 + 9 3 0 X H f d + 3 x q K T g J x t q h A U A z g T c A 4 T A 5 A s p Z U K V F c y B Z 0 r J C Z z e C E R m K r T M 0 T C G M H z u 3 X C 0 M V S s o w D A y Q m S o Z j Z w Q V A T E Y G x z s l e 6 L J i Q m w i j L z W 6 m D c b C / C + L Z G C 2 B R e k Y J C 8 u X N A 1 P g Q 8 o s r U 9 r D L o z v E 9 r X Z g Q G x 9 z g x t A i M 2 B x S y J W 3 Y x G w r C 7 x h i F 2 b H C o D U 9 f b H E R F g m K D Y x 2 5 k J m 5 7 v 3 A X v f X d j 7 k / u R + W H z t O + M E n 0 t z T D 0 d w C e 3 s H u r Z s R W S y N l o 6 + k 6 a i M p g y Q R M L t 7 f J V L K Q t k 1 W 6 p 0 A g t o b m z U 9 x L j m 7 / 8 K + b d u w V l t 2 5 D N + t w C y J 2 j Z N b r Q K 8 S N Q 6 V r 4 i A T G P 0 O 4 U m 8 Y C Q 3 t t v w t P b I 7 g u W 1 D 2 H J g A O 2 d 3 e j v 7 c C G u h 5 s 3 d 2 O 9 j 1 v o K C s R k n Q V I j a x n t 8 u 7 s 6 1 F / a h m r l D F M q F 1 W 0 3 Z 1 O x Q z G l X Y w I R T w i / 0 1 R l A s 8 M r 5 V L z f G / U u N Q M 6 H i w T V O w K D j b h R N y y N X C d w 8 M y U E c w R O 9 d F q T L F N J T x t K P n H x B J a e h 6 A c S Q N l / v T 3 K y U D 7 k l k Q f X 2 9 S i 1 u b W l C V y d r 8 / W p t C V + l 3 Y T 0 8 D a W p t V k Z f + 3 l 5 1 H e 3 J e K B 3 k B s f Z G 7 5 W J j C U L + i d m 1 w W q H p M + Y N o c w 9 r N 1 P w H c c E a m S y m j 8 1 w 4 3 d m 3 b j N 7 W P Q g P D 6 k t E g 7 K t R G 1 2 R x O l N a u g C f H W m I A Y 0 a j d p K g p F T z 4 n G e l 2 0 o g C g z d + Q Z 6 Y k j 9 g p B J Y M t 1 A e n e 8 y T S z u R j p O W f r t K 7 o 2 3 k g x h 2 Y Z i i k U 8 o z E d 8 H 1 Z 8 E N N H I t 5 n q A Q l F 1 U q b C + y k Z O V Z X 6 m y m Y 2 0 b 1 Y y p g V G j K F C z 0 X + m N I j f G x W s M c j b O k D x / o u k s k 0 F E 2 r n k h l v U / v B Z Z + C 2 k V q E n n o J t 9 l 3 C 3 c d w a M X 3 C N n + F y s a x f F z n 1 v Y 3 2 f Z p v c d 2 4 V H K a O G x F i 3 v W l r 2 K 1 7 o L u u / V G v L Q n i j 1 1 d V i z e k V C 9 z L H w B 5 R 8 V r 3 v Y X j l s 5 C k S 9 X x X R I 0 K x q x V + v L Q q r w D E J l M e 5 W E W + P E + 8 Y a w 8 z v I s Y X k 2 h 8 e j m I n K X J e 2 f O f L X 8 N J J S W j 1 2 n v l x q M c z K w n q 4 D y h K J 8 J 6 T J S a C 9 0 l U n o u u T 2 e B T x H S Z I m J S D a N f L K g e 5 6 O C S Z b k i s a g W L m + P E 4 Y x 5 G g R l 2 D D / z O C U K v 1 d d M C w E w 9 o Q H D p j 8 N 1 y h / K e 8 u 9 U O V R i c e m / z c P 5 g b c V M R l w R D S 3 N z n x N Y + 9 g w c 3 9 q g t y H r N J v D d q V U Y O P 6 B / b j t x X r U z p 2 W k J g I M l R m a Z 9 9 b D F y w 6 1 q 7 h a 9 a H S C M F e Q 3 s C a 4 j G v H S U l A 8 G x w 4 a S b N N n L 9 C 8 z j f e i q I f P a C O h 8 L a b 6 u + E Q b C q l z p w k h 8 T h e W R p 1 5 t b y p Q q Z q F D l d f K T f G F b B j q K X j z E Q N j o d A K r 8 V E 6 u O s 4 A o i E d 2 T H 8 z O O c Q 2 b k P L L W + L Q C m / J G 0 i v H r A 2 5 s 7 r G p t K O E n c N n U H n / P c + t X U P J R 8 s s Z W j 6 D L e O T S E X U L c P U V a w J L p N Q a W r / 8 r 3 O F 2 / R P f V d + J A 4 Y p v N I G B r Y f + B X 2 N 3 S L Z E 3 M D O g I 4 L S O L Y 0 j q r L R 7 o Y e 1 Z 6 Z I C r v x r Y w Y G T 7 k 2 k Z 9 2 T / d E s b G + b E e Q 9 e j X N / e w N W v f g 7 d T 7 b s E R Q 5 r S L e M i s O c Y j t u O t I n Y h Y g O Z d p I V Z O I y T w R K I n r l c m R r 8 n q x X T r 9 g B B d M g b D U + s O D K p t 0 K h 6 k g A k b E 6 I J G W w T W j 3 l t 9 3 N 8 q + c z c 8 q 9 6 F 0 L Z t C J r c 8 w X d L b C Z n C 7 n n T A f V 6 6 y 4 9 4 z c k V i T B w u l d + 5 a 5 z N u z b S B q + e 8 E d V j c Y / l 5 P l U k i c E P n M T j e e f q s b 6 1 5 5 R X 3 n t D V L E k s C u t 5 4 7 w R 9 S f X O I 0 x h Q M 7 7 8 / M Q m a V N Z T G K k P K 5 S t 5 3 D v b 2 9 W H / w A D e 6 e q C g w n F A T + q D m x R 3 8 k 2 L N l Q j F G c n q R o P I u z c y U C J k p m C s 4 n y q b N Q D X M S h w m E z A b e a o z z p P N N Q u J Z V 1 + m 5 a r t + 3 i B a j y J b c V q a K G h G G p 1 B s 1 L 0 v r c g 7 j v m 9 c i l k + z R 5 k 0 V J / x U y 8 / s G v I u L Q p n K c L r Z z s t m 4 V K k a v 3 4 x l o u d Q v z l 2 H / H q R 8 / R Q U 5 X 9 6 b g 2 G 5 Z z g k K m 5 f B 7 6 3 s R e d Y T H o g w E 8 9 p n l O K Y 6 P i H R N l v / 1 Q t x d r F m + 4 Q X L o D / C 5 / V T i Y A c / z i T b d o + t + / o f u x P 6 N I 3 t 0 v b W D Y e 4 P e Y j z x s W v U f j Z h U U I x O T C x C s U I c r y l U t J B Q G y M T M F E R 7 X p n q a p R r w s 8 G w j 2 b Q X J o T + 6 e M V e P g / S l G a l 7 o L q Z q x Y C U l A Z / d S M u J T U U q l E E 3 v b c V j q j 0 p X D 9 E x 6 4 B K X X X o + C 2 + / S J E U c O O S a u / y F K M v 9 M K p z / w M v V S 7 C a / t z 1 O z V 3 p 4 O N G 1 / G f 2 d j X h q y 1 5 s a e t D i z 8 s R O V M S E x E 9 + Z 3 c I L X N 6 q 0 2 w Z S p 2 G R I c d D u L 0 d t S L 5 u X l E 3 d 3 e P 4 C X l 6 7 F P z 5 y l f 6 N 7 M I S Q R H t v W G l h l B t o K F N C U B 3 L j d + Z u F A n u O 0 A x r g L V 0 B d P f 6 4 e / v l 5 f V X L / k l L w H N 3 7 P u J 6 f G c W m 2 s f P 2 m 9 o y a 8 0 5 J m C T z u D x j 3 / M s + N 3 + V 5 X k u D t O D a G + H 8 1 n V o e P x / l Q 6 d S I s 4 U s B E 4 X j l q A m + 2 h k L y / C + 5 Z V w W 3 S + M N F 2 M H a d Y h l g I b k + I O 0 4 C m n 7 E Q j D Y F B 4 W A a p t K 9 N V K Z 4 z C o k a p T 3 q m v x 6 x o H 6 o Y e x 4 W n z s I J 1 d X o 7 B 1 E / d Y X M N x x A P P m H I f K m o U o L h z L U n D Z Z b T I f Y 0 x Z I Q G 6 O T h G K n 7 7 f 8 g 3 2 S b d c k L c 0 Y z v 5 9 o 2 j 7 H E 8 8 b q j 6 1 i J B I z 5 4 X X k J p T o 6 6 3 z G l p a j 7 r 3 v Q f s L 7 E d W Z Y r b H i W W C a u j P V Y a y Z o Q z T X 6 M 0 / G z c Y 5 p + 7 Q x K o p z p B H z R Y + N i C q X o 3 F E u Y b f 4 8 b v j X J K + U w D n / o + P 2 u / 4 V A b D X k u H U M 7 g y o L / 3 K w 8 b v k t i O c r 6 M P C D Y l 7 0 X D 3 8 o 6 r p m C L v 4 p h w w w D m 4 Z G f q B y Y E c 3 J i R a 4 D t X P H 9 + 7 C x W 2 w s E z a 0 d m J R 2 Q D C + u A k m j s 7 F I E z 5 s V s e z K 3 d d / 9 g R r A b O l C W w T 5 Q 0 3 Y 9 9 Y z a N n x M i 5 8 5 c / 4 8 v O / x Q d + d w v e V / c 4 b v r o E m y 7 d D F 2 X z o P + y 5 f o P r J G E N 0 c f M v x w D H C D u y j d N u d L g v / K r y A v P 7 t D l J f E R I b K w r / / A 2 3 v / g f l z 8 X A j P P f c O n M 8 8 q / J N S + + 8 V 1 R V b U q J h / f U c U J F j 8 o v N G J s p l f M C t L K 5 W N R i n T B 6 j i F + i z J b I M J l j 1 D N t T + / C p E O 9 v o U k P h J z + G 8 r W n 6 d + Y G j C o 6 r N Q V G Y y 8 H 7 / R 3 A 0 N a n 9 / k u + g W h F f H s q F Z Q k F 6 Z m M M F 4 W P + F L + F s v X B J 2 5 c u g G f u H L U f D Q j j k I G n g v j 6 t R y g J E Q i I u d 9 1 9 8 k E s e O q D C 9 l i u u x r q 9 M u j F 5 l 7 z w 2 + i U r e J Q y u W Y / B j H 8 G w S A 3 l 0 N G v T w R 6 7 2 w 6 k + w M R D E 4 4 k R I 7 L 4 c p w 0 z C l y i t T C X 0 o P z 7 3 8 a f 9 v R D 1 Q s V N / 9 e v t T u A J 7 U a 2 v 3 d V z 7 V X Y f K E 8 h / S V z S 7 M e t E C b D z 7 w q w T k R m W C Y o J n a c m m G C W D O R o V i o a Z Q K W 8 i V R c X 0 f F h w 8 W J h M 4 q p V F N x y O 2 x + j U s P X P T / E J k + X e 2 n C y s l z 7 Z c f D l O F M 7 P g d 5 / y w 0 Y M a l b s T B U K o O o R n Q V z M Z r D E K T Y x 3 f u B R z f D 5 w Y Y V d o m o W i z Z R r h N Y 7 5 2 3 q r 9 W U P K f v 0 K 0 d o 3 a r 8 h 3 Y u e l W r I q M 0 l W X v t X d M I H l G s 1 9 l Y N 7 s U P 2 x 7 H 8 R V a h v l f v 3 S X G C J j 1 Z o o l e i P 4 V h m C t F U w L J e x C m + m S C b L u Z Y c C o 1 k z o / 9 + h 2 T L t 9 G 0 7 6 0 U 5 s a 9 T K N l M 9 6 Z P B R O + P 0 t V F d a L a 0 9 n e p g Y F N x Z + 4 U Y C 4 V / O x D X O M S 5 E e 0 2 p O G K z 0 Y 4 z z j H p V M 2 7 k v v T X u N n Z d + Z 1 J T J o t v s 4 Z u E + p q o N o I Z S + 6 + A 7 2 3 3 o i e m 6 + P S 0 y v 7 G j G o 1 v 6 8 K e t f Q i b 7 B T C J o T I z S A m g o 6 K 8 h / c h 4 H b b k L 3 5 Z e g 7 Z h j x t t p a S D X P N l K B + e 7 e c U m 7 A r Y Y C u b h 1 c D / 0 T D 0 J / x M l 7 D L T U f F R P j 4 1 i W 8 z 7 k e 8 Q u M 8 2 H 0 5 2 b U 0 Z M h G U J x a n v R o Z w O u C A o 0 2 T D b A j D c 5 o g K t G n P q z t 7 Q P o Q C + u j S M O z 5 x v P Y 5 D k g I i X L c J g s a 1 b Q D s o X B t z d j k I V p V q + G X a 8 X k S 5 o b 9 A + m Q y m X f Q o A m X a 6 p T 1 l 8 + X g a r Z w q n w o 6 e 2 4 d U u L 3 r 3 H 8 C v G x 5 D n r y D o 6 Q Y j i s u H U e A y f D 3 j f v R P G h D Z Y E H J 8 8 r E 2 3 E g c s f f A m / q M v F J 9 G K 0 6 J t + K 9 w n f 5 t 4 D L 3 S t z r 1 J 7 1 4 Y 8 e K / b T 1 N n S 8 W D p 1 / j q m R A T Q W / O V G J R p U n V k 0 6 e V 5 l c F Y s l y G w i 2 + + a d 8 x y 5 B 2 3 U q x y t 3 J 7 c 1 o 8 J S / V O H r s 6 E 3 l b 5 J p M b + Q C b Q 8 R 8 n K 4 9 x P h 5 j M k s e M Y d N i S C K f E 3 7 P j I F A E F c / v h N / 2 d 6 P 5 4 e K E b 3 1 V t h u u R 6 O K y + z T E z E e 1 f W 4 j 9 P n o l z l 1 c q Y q K 2 8 f g b + 5 W 0 + U 3 w l X H E R D Q 6 C z D H E 8 D x Z S z 3 f H C J i b A k o T j b k l O Y 0 w F f m P W e n S O D U 6 r 2 E U b / c u m T V C v S M 9 6 V M 0 X P w 4 F M L 2 S 2 w U G U y K G Q C C Q o b p O V T s Q H 7 3 9 F N I E h H F d b h P + 5 Y I V i S u b n Y f N f + W Q L N r c E U F X g w i 8 + N A N + I a j q y 5 4 Q w 0 e z b 5 q v m g 8 m W i Q r r D M O 1 E Z 0 D + e I M B T + x l s b t s H z k + 9 h T Z k + m 1 j 9 D 2 y 3 F e B 9 n t P x 4 e N m Y c 2 i m f r R Q w P L K h + z I L h m T z p Q j C 0 a Q l 1 3 H h Z X T N 7 9 G 0 / l M 2 N n u x M L y p M / I + f F O B 3 W B 1 n r g D b d g r U Q C n O T D w Z N v W U 2 g n 5 A h / m Z Y 7 m 7 l X P G 8 W T v H o t 4 b T X c 2 4 u K O + 5 W + x y k f W I z J c N p 1 / 4 e b 7 u X q X 3 D I c A s B j 4 N c w I J 2 r C 7 m 7 p w w i + a e V A d 6 7 p u i X I A D A w z P i k 2 l X y 3 v 7 s N R U U l l p J + 1 3 3 z M q y S v 2 W 6 m k s n x g U / f g Z / 3 i P M x f G M O m a g J P c j 6 L c 5 E R Z l 6 / J T 5 m B N 9 d R 4 l K 3 C s k z c 2 + l U l U L T w Y 9 e 6 8 Q 5 D 9 b j i 4 / V 4 a F 1 B 9 D Y P V m j P W a k x m B + g r w + M 4 w Y h h X Q V b v w O z u x 6 L 6 d q P 3 W v / S j i U G 7 w q A J D m h j M 5 7 b I I y x 4 2 P H 1 F d k i z 3 H j Y R B p w o l o F X w m l g V t P F f T 4 + 2 o C q j l Q J d w T j D Q + 7 7 p 8 e e w Y U 3 / B 1 X X / 8 4 K v U U q H j w e p x i b z l V 0 Z i c n L z R L P B U m H b S C S p N y I w n N x 1 Q h V g M 6 M 2 F r q E / I j T 4 P y g k w z M X D T x E s E x Q h H m d X S u o 6 x z G h s Y A t r T 5 c e F v N + L + f 2 3 X z 2 Q G Y + w l g h U G P p V B W W P + D D c S l 7 H J k 6 n z s e e M z 9 p J + S d s P f a c c Z 6 c P c L 6 y G m A 2 Q K x 6 A s G 0 U f i V M + V H G 0 9 Y y k / Z C 4 K 8 j j z X v 4 H H h p + B T 8 K r k e + a C A V R f m 4 c L k N N 5 / k x j 8 / V z 0 a N D X A 7 A e v z 6 f e i 3 Y f V V g S u / K + C u H Q / m N s j z Y g s y Y K 5 s 8 T 4 g G e C O b h S c d 0 P P B y I 9 w e L / 7 e + r B I I h s a b H l Y n v N e v N E 9 t r r l w + + d j 0 V l 4 w P X h w J p E R S n c K e D I j E i z b j k n C X 6 X q Z I Q V E W w A 6 z C q 7 x 9 O A H i n D 3 2 l z 8 / J O p n 5 2 J p 1 O J a b / 4 N Q q v u Q H e q 2 / A B 3 6 z X z + a G L R d z R L Z V 1 K M A d n 8 x c U I 3 n S d f j Q + v v f X N x G s X q 3 2 P S M R L B l q U / s s D B r 0 j x H a O a U h l H h z c O u H l u K i s + f h + N o x p x C l q 8 q x 0 x k D s 1 7 4 T L S / S F D 0 i q o 4 p d e n U o q 4 m A T X W i 5 d e S w a r 7 g O 7 / X P x j l i G 1 3 x d C 8 K 5 q 6 A 8 7 I b 8 c P 3 / x d u X n U e P t / + T 7 i E m I 3 5 W M G c Q 0 9 M R F q Z E l a K H p r B l H 2 X f Q g 7 G r v U 5 5 M W T G P b Z g x 2 A r n c Z J C s E H 8 8 N P a F s P Z n e 9 E z F E F x t B u 7 r j 9 J P z M R U 1 l p i T D W j g o K H 5 x W + m n s v V z L E E g F x t e 4 Z E w 6 q P z i L z E 8 8 w T k j Y T h H / q 9 O h a Z X o V o X h 7 q j z 1 G b E o n 7 L K f k 2 D h M o L B 1 4 L C + D Z N b I i B h M V 0 s u H A M F 7 a W o / P P L w L I 9 M 0 9 7 e B R e U e f E e Y c k 1 h G G 5 H F O 8 0 a d e P K J E 4 i Y G V R a Q 1 O l n L O R b 3 v d y B F b d v R M 3 N b 6 s F m q d f / g S e 3 C w G q q B c C D D X F s T J C 6 e p b T L E R J i v 5 5 Q R f z D 9 G 6 Z L k G V i j L M + O I 3 v 9 s b k y 3 S a C 4 F M N a a l m L J h h t v j H g 1 M W 8 V x C 6 r 1 v T E 4 m p r h q t u N s t m z M T J v z g R i s j U 0 w d H S A p t I G a q b i Y i J M B M T g + L M p q G H l A s E u P M L R R J O b M s 9 X U F V D I Z r T 2 1 p 9 Q g h i c 2 q + v P w I C Y i r d F F N Z r L h h g I R k Z w z f 9 + H / v 6 H k X f 4 O / V + c H h C P a 1 a 1 n N n E f D L P J 0 O j I Z x i W 8 y i 2 5 e E G 6 y N f n / l i G / A Q Z o E 1 2 H N 7 k K T z p 2 j j p g t 6 u 7 R d 9 B U N 3 3 o x 1 X 5 m r H 0 0 N u q q Z Y J z O 4 t 9 / u / z d a L h i A f 5 S d x + C t H d M f T h S W K C K a j K D x A B t 0 6 4 7 v g 3 v d + 9 H w Q 2 3 Y F i I j 3 + 5 5 f / y 1 9 T / 9 G + O B 1 V w e k b N 8 O a 6 Y X e Q 4 O Q a d Z 2 2 7 t M Z s z x q a j 1 D I 4 Z J d 7 g h L Z X P A G u w k V M 8 v 9 e P d z 9 w F 3 J F x y Y c e Z 9 E t H M v 7 v 7 Q I n x p 7 T x 1 z M B o 4 Y x J I B s q X z Y y B x I h 0 3 W j j M F B C Z y K 1 7 K q U V m 5 l q u W D i g F K B V G n S B x 0 N r S j M p p 4 + t 5 D A X D m H / H F v Q P / U F 9 7 r r w K 3 B U T 5 R e r O / Q c 9 E l o 5 M V 3 + r s x I r S s Q U V e m + 7 S S U v G 2 B F J 8 6 o p d 0 U D w M D t K 0 K V H E W 2 E b U c p t 0 a L D / d 7 Y 5 0 e z P f r w v G 8 h o d G 5 q d O O D v 6 m X b T + + 4 V q F B y K V + M t w P u 7 p e B z N 9 5 w z g Z g I E l N P d / z 5 P V a R D a O f c 7 e m C v Y 0 4 l s K M q C G u v q U q s y t + K b U 0 7 I z T + N K H s P r 6 + 2 d Q E w E c / e u D m / V P 4 m q l o A Z M S 4 1 c s 6 / Y 9 u i B d h 7 w h q 0 J M l r Z L Y H J V w i Y i J I T M w M 8 T i 0 5 T a 5 k j s d G p w p 3 R n I f j W o b C F j d r + 1 T X M / / 8 w 5 F 1 8 O z s X l R S t x w f e v R i 6 X E k + A o u J S Z a h m i m y o j u n E o d J F O t L T P u B H 4 d X X o / Q u U 1 k r Y R h M 2 U k G L h e a C U i I R v H H e G B Q m t D a R 1 t J k k R m k z b / t + C Y 7 T i i Z y l M g B B r / j n n I O 9 D 5 y H / / e f C k 5 e L D m E Y 3 Q U + D J 7 / y X H S y a q D h J M i m X j s c / r x V p N L p J V I 0 S 6 / q t p 6 u C J j g p p d n I e y P L d K P p x f m Y / a s u R r G R m g o c r O i g 0 6 W k E 2 C C o d t / n U I r N 3 m Y y 6 W l x S p r L o m e 0 Q C y 7 P w 3 l G v D + 9 g r S 7 O E U l 1 2 H D g n C X a n u 1 J Z B y L 2 5 t Q O W t W z D r u / L 3 t m 1 Y + b O f w H X X 7 b B f f S V C y 5 b q 3 w L q D + x L K x W N E q k g P 0 c R U W u / E 5 s 7 p n Z d r s k i I x v K A A 3 F a b 4 I a o r D 8 H n S u w 2 D e n a 5 Q T o z a 6 m u c a L c Z N D Z 2 Y H S K c o 2 p 2 E + Y a X 6 B L D J 4 P W K w R 6 S w f 2 J 4 H z 8 O a T F b + q / 8 0 H 4 k k T 8 m R S b F 6 f o f T o g U b H K k o E o q w u J n Z K w V o a Z k S U g q G c 2 7 8 e H H u u X 8 1 p / b r 3 A h + n V N W r f A K U N 4 1 h G i T W r 4 D K l L O 7 E s X a g e 3 L 9 P 9 W Y F E E R i W b x D g Q 1 L s i + 8 H n i E 0 2 6 D g J 2 y G Q L p F i Z c J c p W O u C 0 / O n E l 0 d H S h J p H Z Z B I 3 7 b C Q s 1 1 7 + V / T 6 t N m 9 v 3 y 3 E / / v 2 Y i K F S 2 r 8 O D + D 8 5 Q N h C r H r n p Z e R k w z Q T f D v 7 A 7 j 4 q l / h 2 Y q T F C F X l B T g x j P n I 0 f u k 8 Q c P K S Y N E E x G X V 6 Y U S V G j P w 3 F 4 / z j N F 8 p 3 t O 9 H x g / i L C p C r 0 y 6 w I q m M 6 D o J k W o L q 8 O S I I 2 a F k Z a i y g m I j 3 H 6 l S Q A z O P j N P B u a + W B v W 4 1 T V 0 d V P y s c w W + 4 i d z u C s Q w h X u 0 Y 7 T 3 W H x / l 7 I l f V t H I + B + / p d M o 1 L o / K C q D z h Y T P Z 1 X 3 0 5 9 P K 9 8 l m 5 I G w m i E U 6 t 7 y T N w c P A 3 I n K O 7 2 X U y 9 A G D X P y t N 9 i C g 9 X R p 9 R M 7 m M a j 5 H a 3 M T q m Z U q 0 m R 6 S w s b s b 0 / / o V H i i P 4 L x o g 0 j N H P R e c 6 V 6 z t g 5 Y d E t W + G W 9 4 y W l y N a W q K I w w o 2 f O N S n C m q K L 8 d k f + d e W K L C a 5 e O x f H V S V f 3 f F Q I W M b y g A z v J + r G 6 / m 9 A Z M 8 Z g Q J V h i m q W K x M F K Q r E C 1 h J g T I W 5 Y Z Q G N L Z J B E Z q C + N e 3 n z t H P V v E h Y H b q 6 c Y 4 o L 1 6 1 l / T Z m n B t E x + t 8 c o 7 n G V z k O d 7 P L d f T t u B x 1 p D g t A + e 4 + / x X J 5 8 l w s c 5 + b m q 9 / g M / F + 5 P 6 8 D 9 U q 9 Q w y m E h U 3 C f B 8 T x r E B q F R 0 g 8 J E g + B w u p 8 J 0 M R q E I X D 1 H n v K M l V d O 0 1 s i c / B 5 S v X 6 d A Y x s Q / 6 D 9 T D u X s P n H v 2 w t 7 b q 4 4 n Q 5 X b g U 9 H 9 i F / R B i O Y g g R 9 f 5 m j A i T 6 P 7 h T 5 D / 6 4 f g u + c + 2 P u 1 x d i s I M h q S / q + N R I 8 9 J g 0 Q R G x U y Z y n H b U F r v h F o O 2 x j 2 I Y 2 c m T 6 n X B p R r X O I q g 8 b c W N m G a i O z I g Y D k / f Q k Y N m E w O m A U J n i 1 b 2 b E B l h j N D 3 D D m G Q f K B v r 6 e t T A 1 R J L Q 2 p + F 3 9 P 1 U 2 X 3 + d x Q 5 J T Y r I E A J 0 N / M z n I J o a 6 5 U H T 9 k 0 c o z 3 Y V x o 9 + / / i P y f / R L 5 D / w C n r / / A 0 N t b e h t b 1 N J q 5 z g y L Z T 3 5 X f o + r 8 / a L d 6 n 5 E l I Q k 9 2 L 6 F R N d 6 R q n F I x d + q d v V x 0 G 5 X z I 7 0 d Y n o t O I n p + u z r a 0 S n q L C U m n 5 U L t 0 1 7 3 3 v w X M V s P J Q / C x c U n o 5 K r x t r Z 5 W g y j s 1 8 9 m y g U m r f A Q L X R p L S k 4 G S l 2 T T q n r j u C E H + u d 1 b 4 L v 7 n g e N R U z M T 8 I t b N Z u G P z B 9 5 M i p O P F h Z X J p g H Q Q u V T p Z c K B m u g K 9 U Y G K y 9 5 U V E 6 M O W 0 S C b K 2 Y 2 K s M G F R F R K o E K 8 C 1 T i R f G Y Y t t r w 0 8 + i Q M 4 z J e m f j / 0 Z 7 9 c D v t G i Q v R f d b n a T w W W A + e C c D p P O G y R F Q n F v D p 6 Y i Y L q j f E R x 4 e n 0 n d 1 N Q M b 6 Q e B 5 p 6 J k V M R D C U 3 e k b V u f 4 U L 3 L B E Z F X G P 2 a q Z e T s a Z 6 A Y P i x S L R 0 z E w s 9 8 C i 3 / + X l s X q 5 N K i Q G b b T / 9 A 8 x q H v o E e T / 4 r + R + / c n 9 S M a K J 3 7 W l p Q 9 M + n l b Q r E T X S L h L p x e W n Y S g 0 t v 6 X j f Z k C t B d z r H F x d G y M l i n G F m R U A Z O n h 1 E r i t 1 I 6 V C 7 3 A E / Y N B M c 5 d c I 5 E Y A / 7 U a r X z p 4 s s i U p D C T L q D a D 0 t d g G L H I f f R P y o 0 + I g N + 6 P 3 v 0 4 9 q Y B l k V m 4 l K C k 4 v Y F 2 Z K a w I l G H g y F c d + s T 2 G o r R D U G 8 e M b z 1 E C a C Q s f S G 2 k q 1 H 1 M W K c r x w / u f x / h r N N d 5 3 y w 0 Y E K I 1 1 r F d f + f d O F u + Z 4 Y r 7 x N q Z u 3 I 0 C O I i r 0 Z m V m j B X 0 t g E T N 6 U O v Z I F x T y W y S v T r 9 m l z / y e L Q o 8 D 1 c W 5 o i Y M o b z A g / y 8 7 K W a W I 0 T W Y U 5 n p M M h v 0 S D 8 6 6 3 X B t 3 g L H i y / r R x J A 7 l F x w y 1 q G o f v v v Q X C i d R W 3 l / j 9 u F u 2 7 + A P 5 6 0 1 r 8 5 C a N m I g 3 b 9 K S X X 3 3 f R / O v f s w g 0 y O J 5 1 O s X G D o 8 R E G F P k z V g W 7 c X q / C B 6 7 7 g F / V d f Y Z m Y F O R n N j V N 3 d S Y b C G r B M U k z 9 f 3 Z + + l G c C k z U M v V 7 a Q z X s R D o u V d e g w S I g k I Y P m S 6 7 A 9 g u v Q e e N N + p H M g d n x k 4 u / q R T l o 7 a + + 5 G p 0 g m 1 v S L T S d 6 1 2 U X o + / G a z H w 5 S / i c 7 0 F M j Z G s D H w B F 5 v / 6 P + D e v Y 3 u b C i 7 s 9 a q 3 c 8 U 9 w + C G r K p + B c m 8 U K 6 Z n x 6 v F + A 0 5 q + V q O S m Q T P X K B F a z N 3 p 7 u 1 F Y m C C g L M / E n D k a + C y e Y k Z v w K Z N g 9 G n q n h e e g U 2 s U c Y z w m u e p c 6 Z g W U k I x j p Z u l Y I a K / e n 2 j / K V i n Q y 2 p K e R c b k O I 2 f x + j V p J e R H r t t t 3 0 b 7 x N C N p J z 0 6 k c y 0 K V z w s x H S m Y E o L i 1 A 5 O 8 c g W M p 0 W E Q / s 4 N h Y y W R A l z R j U a k Q W 2 D T 8 / I 6 Z R s p w j h e m 2 p u B S S M Z F n j C v K d E T 0 8 o E o k C 7 j Q t b G Q c z y Y G c 2 I t B E H h f o d O c Z A O R f C p u 0 V + 9 v G 5 2 R p V + 1 v b s T 0 1 j Y M F h c h 4 H T A v m i h 0 j 5 S v o e O b a 0 u N P Z m j w l O J a a E o I p y o 1 g V r 9 Y 4 O 1 r 3 V q n y v W k g W 9 P L s 1 0 7 z 2 q 6 U U 9 P l y q j Z c C Y z k 5 H R J / Y E 1 Z h 2 G L J B u P u P z y K l W 9 s V P v 9 N 1 + v Y k R U 9 5 I t c D B a 4 V f u n 3 / l N W r l C s L / 2 U 8 j M n 8 e g n I 8 W f u n G 4 6 g Z K d U S 6 S C 7 2 h z o m 3 A g R z X i J q 6 c a R g S p 6 0 R x r g 2 b o c t V F c H + h 2 q O I i h d + 6 D o X X 3 4 x L L 3 k A l / 9 e L 5 9 s E b E B w k x B T p x V W J w 6 S m K i h 5 E r E 0 4 G H I S p E B k O K l v D I L m O j r a U q 4 W Y 1 W A z s e Y / + D A K r r s J r h T t R m K i B z E W w X B E 5 X X 6 Q 9 p m g G o y 1 X g S Y i x e 2 O N B f Y 9 T 1 S A / k o i J m B I J F Q 8 f / u V l 6 u 9 O u w + P Y R q u i u 7 C s N D z + Z 6 T 8 E f H T O n 1 P X j i o h N w 4 r z 4 i Z / a 5 E J m p 1 t T E x L B P z C g 0 o + y B d o K s V O 4 r Y C E z c w D Z o + n E 6 j l d U w d S t Y O j U 8 / g / n N L X A c a E D 7 h V + F x 5 d a v a J a Z 5 j 8 z J Z w t L R i R G w 1 Y z j 3 3 X S d 9 J f m J S W R 9 A 5 z B X i g Z u N r i F Z W I D p 9 O q L e / A l h i d O v f Q S b X M u l 6 7 Q 7 d V + / Z J T Q i e W X P I z 6 w h X q f I H H j m e + u A z 7 O g / v j P J k O G j k 3 1 l a j d f s Z X j U X o P F N m 1 F C A + i e M I + t k x L U 5 J C m E y e n T A o R A 2 J d n c j V F + v t m C X V l 0 p G T K d o J c I z L n L B J Q I j C e R m J j 9 0 N X V o a Q X U 4 g 4 x Y S q H V O Z W K W J q T w c q D y W i p i I G W e d i c H z P 6 V c 0 0 N h k V Y p v k + p Z / a f t b 7 n 3 T Q 2 R w d H e F a t W p V D L Y Y m e O j 5 b Z h / z w 5 V B D T 8 9 6 d U z Q j f r X e o I D R t I 9 q p V j C w v x 4 f C L X j v d E W L I n 2 K k l 2 J B M T c d A I 6 r k P f h N 7 P n M F 5 p z / B S y Z W 6 M t y S i D 4 3 h n n 6 p / V 1 X o w Y q Z 8 b 1 g 5 O S G 7 W C G 7 6 5 7 U f z t e 1 H 2 w 5 / i 0 z / b g W v + u U 8 / k x h m 1 S Y r i P N c 6 Y J E x Z X L u U g 1 E 2 Q 5 X 4 t p O 7 Q v W P K M 6 h q 5 P g c + 8 + j o A I j X H r G g V y / Z N H M D s W p k a M A P m 0 h e g o T k / 8 q X V F / x f q l A a U 0 m Y 6 j W n z t z G b 5 x c g X O P 7 Y I 1 5 x e j Y H h s S G 3 6 d t 3 4 / t 5 7 f j b 8 H P Y E v g b S n I n b y M f a h w 0 l c 9 A c V 4 U 3 Y N a o 3 J S 4 p r a 8 a l A o k 3 g n R b 3 O C 8 h q + v E L m d J F N x 8 O 2 y 6 D v 7 v 7 t N R u 6 Q Y d 3 8 i u S u Z x J m p V I m H b N 5 v 8 I 0 3 E W x q R s 6 8 u c h Z v E g / G h 9 c m 6 o o x b w u Y / X C V H U o Y i c c 9 t b t w c y f / 1 L t R 2 q E C L 7 2 F b V v Z G n s b O r G x g 4 7 m v p D u G b 3 P 1 R O X l S + F z y W q p s m 6 Z g 0 z F k B s Q F e O h p Y 3 5 F 4 / e r r c R Z V W P 2 a R y 8 w l Q M 4 Q n H Q C c q M x Z v + h a r B F n i d I T T 6 f P C d e 6 5 a 4 b w / Y E e e O w o j Z p q o U C P z y F g r j k R 1 3 q y P 4 p v v q c b K 2 u R p R d l 2 m 1 / 2 v / v x + E 6 N K X x 5 v h + X f W C l 2 k 8 X v 3 9 l P 7 7 0 l 5 + p / W h Z K f o v / e b o 4 I y H H l F v i 1 K k Y 1 G K M T s 8 V T A 7 b j q S I b X 4 D P p z U A V N J z B O K U t i T q R y d v W G c e C t N t g Y a 3 S 4 0 F V R q 5 0 4 g n H I C G o 4 E s W n f q 2 5 i 5 n f 5 R o 8 H o 9 9 Z T X O X D J W 1 V W l 8 Y f k r K i E V m I 9 V p D t W b X v / u l W r G / V 9 i 9 b 6 s e 1 H 7 Y e U z L A a S q 1 t 7 6 D w a H f 6 U e k f d 5 9 F g J n n a F / m g j a V Z y n Z Q z W W L W N t h b B a R m c R 5 U M 7 W 0 t o l q m n m f F 3 2 C f p J N L m E i C c y o 7 5 9 I d b R g v j w 8 i 6 F U y Y O z t 2 7 c P L 7 3 4 M p 5 5 5 l k 8 + c Q / 8 f T T z 2 L D h g 1 o a 5 u c q 9 k M z p T N J t Z U 2 Z U 5 z 6 2 q O H N C H b I 5 c K b n L P 1 T a n C S p J n z k 4 B O f m A v S m 7 d r r b R t 0 w g H c y w m g n P 3 + j v S 6 9 q F W c z m 8 H m f 6 f F d V g Q E 9 f a z T Y O m Y R i b t c D G + r h D 4 Y x o 2 A E Z 8 0 I 4 7 w V F c p p 0 N T v R m 2 J l h H Q 2 N i A p q Y W M Y i j m D N 3 t t g N R Z N S 2 b J V T 8 G A 1 d S j Z O A g u / h v z a r U 8 L M d j y M y q x b h + X M R M k 2 j i A V z A z l r 2 I z K 2 7 d h O K x 1 Z / d 1 S x Q t 0 Y N I h 0 Y y T 1 8 6 x W V G A 8 B W I H 3 c c t e 9 y B c J 5 f B 6 E T n v E 3 i t d 2 o K 5 G Q C m h Q W Z p C k h U N q Q x n I d Y 3 g 5 N n j n R N t / X Z U + D S v F l U 0 p v i 0 t 7 e j p a V V T V e f U T 1 d G b 3 p e u 1 S O R G M e B d h D E L D o 2 a O 1 f C c 6 7 X 1 c L / 6 O h w d H T j O 9 3 5 s D + d i Q Z k H z 3 5 x t n R W 4 g G c D f Q P D E o 7 j M 9 M O P E n u 7 F N r 5 d o E F R z U y O q p s 9 Q x x K B q p y h I q Y C 3 f r 0 R F o B 2 + 2 F T 3 0 W H 6 j V b K N n z / 3 6 U W E n J c N h Q V D E w o o Q a o o m u m V b u w O o K G J i p f Z Z c x 3 7 0 d z c L F s L 5 s y e j V I x 4 l n 7 I R k X N m A M n o G B A f T 0 T F R f 6 B m b P m O G I l Q z Q R k b r z W O 5 / 7 l r / C s e 0 3 t L 8 w 5 F z v t B f w y 2 q 9 d D J f F L H T L E N v F d s 9 9 a n f k 7 D P R M 3 8 B C g s L R t u F 4 I I G h k b L 8 g N 8 V y a 0 R t 9 4 E y N 9 / b D J 9 1 1 x 8 g b 5 X l b a j k h H Q v G + L 3 / 6 c 3 j f T K 2 o z F M f v A S 9 p W N x x 0 M J v u 1 U D P x D Z k P F o i 8 Q / 1 F I T E / v y k E g x E K H I o 1 s d v h 8 P i x Y s A A n n 3 y S y n r Y K 7 b X 6 6 9 v U B K M m Q t m A p i 4 s U a F V u M h G A w p Z w f v Z 2 x M w t 2 z Z 4 / 6 b Q 4 y b i Q i E h g l m 0 F Q a g C a M i 6 W j a Q u a j I Z 2 I Q w C n r 7 1 J b T 0 y v E 5 M O B z v F F 8 x n P I y F x 4 z t q Z d f s K H 7 s c Z S L P V o m f + W E / u 0 x k P C s g o V t r I J t d P J v f o U X v 3 4 n H v v 8 X Y c N M R F T J U U O G w l F n F A b h N c z v n M b e p z Y 3 j a m o n E B 7 e N n c m b w 2 G M b B N L d 3 Y 2 6 X b t V P W 5 j 0 G v q H b + r 8 S Q m 2 b L i U F R G 4 u L F C 5 V N Z g b v 1 d B A u 6 0 Z K 1 c e q w K V S S H f t w 0 H E d F t E P 6 S j O e s g / U Y O L m P C H z w X P j X n C A M p A t V l f F d 5 0 a K F S W U 7 1 v X y T N p D 8 X J f d I w a t 9 A O n b l 0 N C Q 0 g b S w T P C E M 2 E f z T j s C I o X 8 4 I 1 s w c b 0 v t 6 X S q L R Z l + R E c O y N x i o s m j f h q / K t x Y e O Y N l X B K c T C c m H x O W 5 X d x d 2 7 a j D s S t X p O U m P h h g 8 n H / s A 3 T 8 o a U h 0 5 J y x i Y b U W 7 S D S 1 j p J 8 b 8 Q 3 M Y + R m e h 0 w V t B b 0 8 X C k 1 Z 8 6 n g D 2 o 1 I f 6 v 4 L B R + Q g W g + e s T D N m l 4 S R E 8 e 9 m c r m 5 y C j u s M S Z V T X 6 B m k t G E 5 L L q c P R 5 3 Q m I i S o p L s H D R f L z 6 6 m v o t V C j b i p B 7 s 4 V T w x w e g z t T V s S O 4 3 v T q J i 8 c x Q g Q 8 j s j F 5 t T t O v q N Z j T O m V W j M S G N M / E w m x M 3 r 0 w L A P G 1 s i c B r 0 1 1 G 9 k j H Y S W h C F a h X V I 5 X v K 8 t t + j O L I Z V P 3 W z h 0 v z a y A g 8 I g N i u g i r N 1 6 z b M n j 0 b J S X Z K + F M I j E G b a Y e w X h B 2 8 D u P Y g M + B E d 9 K P m X 9 q U D a 5 2 u P 3 i B W q / u 7 s T x c X j s 9 s Z r N 3 Z m Y e l 0 0 J q U b b C F E V n S H T H X P N 3 N O Z p y x Z 9 f F k + v v f e C k V 4 K j F W X i s v X y v y W d f h w L 6 u 7 C Y k H 8 4 4 r C Q U 0 d T r Q H 9 g / A C L J S a C U 6 O 5 h m + 6 o L R i K p N V 0 F 5 Y u n S J 2 G Z 1 + p H s 4 M M P 7 0 f p r d v U x k y J R A h t 3 Y 7 g h j c R e O 5 5 D L 4 z f v 2 o 2 O n s r E p U 9 s A v M P 2 R 3 6 F q 8 9 h 3 / X q d + Y Y e B 7 x 5 R a q 4 Z D B s U 7 U a N j e 7 0 D 7 o x q B I E p b s y v c V o W v Q j l 3 t T r y 8 1 4 O N I h n p E D K D 6 r J 5 r S 9 / 2 K 5 c 6 Q x v k B h Z + 6 / + z n v Q 8 Y 1 L U f D t b y G 3 u 0 X / 5 t G P w 4 6 g i M H Q + M f i W r 3 x w I m L m S D d y k f 0 B L L o P W N h i Z C O p 4 x 4 v U G b w p I M w + s 3 o O T B h + D 7 4 5 9 R + O T T q H r o E f z P B m 3 9 Y i K e l D W G P u t O e J w 2 N c e o w u t U j G r x H V e h 7 I Y b 4 P j p I 3 h J i I U E R s / p 1 l Z t Q b M X d m v 1 7 9 5 s c G N / t 1 O p a 5 1 + O 1 4 W G 6 g u J r O h o m j M F g v o w W Q z / H v 2 Y q 4 w o / n S R V U t m t f 0 / w L G q X z V p U 7 k u g 8 u j Y W F O + 9 t G 6 / i V f q i W F 4 1 l m 3 O B 2 R H x 4 t q r 5 0 b E P V P / 2 A R m l M i v Y v 2 7 t 0 n q l J R X K / g g Q P 1 K i b G J 8 0 X V Y c e s 9 m z Z y X N 6 J h 1 5 1 Y E h s M 4 b b g e j 9 z 2 3 l E v n B m e F 1 7 E d / 7 V g G t c K 9 T n y O A j q C g 7 H 7 s v 0 1 Z / 5 3 s M R 1 i j X Y j e N a I 8 e n k / + h m G / S G 4 Z 5 Q h c P 4 n 1 P e I a C i M o m t v U O o u C 8 E 8 + Y X b l F R K B y y 5 X Z L P h S E g R O h C x w C v t 2 F u a Q h z y 8 Y z v c 1 f + B J O q d T y M j e e + C H s W Z x 4 9 f y j C e M I 6 o T 5 u S j 1 Z c b 1 M 8 X g c B T P b p k 4 s Z C G 9 7 u q O T l O + 0 y b 4 9 l d O Y q 4 z C j I i S o 3 e j r I J P 2 I N c L X r X s V q 1 e v Q k H B 2 H R y B p l p Y 9 H F z g F O A u M K G Q 2 N T e p Y I s I 1 a k q I m E H v 7 T d r + z F w i 6 p 3 3 + M 7 R g m q f e h R T M v 7 C D Z 9 f Z n y f F L t N c A w Q p 5 e G c n r j q J F J M + p c 8 Z s T B J b 0 d X X q / 3 2 a X P x w n u / q t o 2 m V M h F u r X + J 9 c E 3 s Z + 4 B 9 Y S A s 7 e U W I k Y 0 g n 3 + P O w c T D 0 v 6 2 j A Y a n y E X Q N M 6 B r r D p P L n z m g o D q T 8 a r j O V z G B B u S L M i T j w 3 c y r Q M 3 j q q a d g t x j 9 j Y 2 N m v E t Y M b G g g X z l Y u a 7 n W q h 9 O q q p S E 2 r F 9 h y K y p E j i k B j J 8 W C 6 K y w S m D E 1 Y G n Z J 3 D q r G L s E N v H T E y E o Z 5 x o 7 r G e g x 7 u 8 b a h f O S W L 7 r n a v u h P 2 i L 6 g 8 t n S I i e D X e U 2 8 y z b U j 9 l a p Z + 5 H w / d 9 B B s d 9 w L 7 7 f v x c y q i W G P o x U H X U K x y c 0 d k k h C m b F G C M i n B 3 x b + h y q r J R h x z N j e G Z R G L U l K Q a u C U w v y r Q + H W 0 l u t H f e m s z v N 4 8 F b 9 Z u H B B X C L t 7 O x U B F V R M X H V 9 o K b b l O z Y l l G r P + S b + h H E 6 N D C M X s O r c K e k N n F E a V o 6 d T n 9 h J z C y O o F 5 s 0 H j E k S k Y Q 3 x j X y s u + s V z 2 O j c g Z I R T U J 2 X X k 5 N g + W y T s c X O 3 n U O C w V f n M 4 A y A U 2 Y H l O 5 O s M Q U q + I Q J X k c L H a c K r a U V e 8 z l 2 e x M j U 8 G T h 7 l Z v X 6 0 3 o g i f x v f j i S z j p p B M z z p C n 3 U h C 6 j 4 C q v 8 w Q + U T v 3 p a d M 4 y P B R 8 B Z 8 O a y U J Q s J G b 3 U u x Y r P f T 5 t q X i k I W E v d Q l 3 n Q w m e 7 0 Z n B b / 0 p 4 x z 9 z C i r F g L 1 2 8 r E 5 F r 5 X V v k q W b W 4 V F E i 0 p Z L F s 3 i O 6 m C X h e I x Z j C 4 / f o B t y q M T 2 f M k U B M o w h p z P G z 7 h P x f F O T 2 n d J z 9 w U f g d z 8 6 2 H K 4 5 U J O y p G 6 6 / R t 9 L H x d / 4 0 J c 9 P W v 6 Z + y g 3 C U C Z / 6 B 8 E p J o O b Y F y F c Z N k o P p F 2 y d d D 1 8 s W K z E a s Z 1 W V k Z t m / b K b 9 r 3 X H y R o N b F T M h Y R 1 J D N 0 p 7 f r Z l e V Y X O E R V d w O X 0 w e 5 L T u 8 c s U H Y 1 I q P J 9 / W t f w Q 9 + + B M 0 N j T g V 7 / 8 O T Z v 3 q y y s X / 8 0 5 / h i s s u R n l 5 h R q c L B Z C g 9 e b 7 8 W N N 9 8 6 y r G N 6 1 M h k c o X 6 4 F i 7 l 6 F / Q A K f V 6 1 r C b T h l 7 c F U X Y P j 5 T g G 7 d 4 5 L k + J E Y j H J Y m Y I e P z o p r I K 2 V H 1 9 A 4 4 5 Z n l S i U Y w 0 K q y 6 o 9 Q k N G N p o p J B 0 b E 3 n S J z c p s + b 7 8 U q x r z F 7 5 g c M R K X W J 5 p Z m b N m y B a 2 t L f j o x z 6 O h x 9 6 U E X E t 2 3 b p r K y m S 9 G V / G 1 1 9 + Y c r C k A x I T P V H z y 8 K Y J x s z u I v L p q t U G 1 Y c p Z R Z U j 3 R 9 d 0 l h u 9 T O 3 P U F o + 7 9 / s H 9 L 3 M 4 U j z P b 3 5 + X D J M z c 0 N C Y M A P N 9 n 5 Z n P p K J i a C n j 1 5 I B e G K j q I i R E V K R y o q k J / v m J J M / M M J C U c G p y / c 9 5 1 7 8 I 8 n / o 6 q 6 V V K X T r j z L P w y G 8 f x t c u v A j L l y 9 H d X U 1 T j 7 l 1 K w S k h k 0 y P d 1 O 1 B T F M b y 6 a F x U z Y I l q O a X Z p 4 z d x 4 f V d Y U K i m c E w G L J B i F W Q 2 l I g L F y 0 Q J m B X c 7 b i g R K 5 X K T r k Q 4 6 U O a X x 9 c Q 2 H s F O R G w / M H R i r S 8 f F T x r r n 6 S t x 1 9 3 f 0 I 5 O H F S + f W 1 Q I B i k T M T c G f O O l w x 1 X H U R x b l Q N V j P S q o s Q B 7 3 d X S i 0 s A o i 6 w n y x 4 3 F C f r 6 + t D a 0 o r 5 C + a r z 7 G g h D r S h x o 9 r S f O G p 7 A / I i r H n w B P 9 k i X 3 C 4 1 G T I R z 6 7 N m G f H q l I S 7 T 8 4 8 k n c O 1 1 k 1 / 4 K 1 3 Q 4 f B 8 X Y 4 y 1 o n Y r j p 9 f v w c O + a k P S P X x T J E h 9 2 h S h t n C r f F m g o s z u k 0 F X C h d 7 G l t S 1 u s L e p L 7 s x o U M F Z r T Q D m R g 2 Q x 6 Y b c 1 D Q M e H z y e f O S 5 c p C 3 8 0 3 9 7 N G D t A j q 3 P d / Y F z a z c E E V w F n x d l 3 p L P o Q m d m t A H u G Q u S x Y L E x L w z M 2 j 3 s e o q Z / n G Q 1 g k M T O y Y + 0 d p h n 1 9 n S r J f + t g O q e m X i Y / j N v 3 p y 4 b v S g a K 7 Z L k N x q M D s F Q b f z T i m K o S v n n O s k t i B o d + h d + g P W P v W P / S z W o C e K i 8 1 C o K 5 i U c i j r g u Z I 4 a u Z + x R K Q B q h m L Y + Z R G e A 0 D z o p m J 7 D q j 0 q 2 5 w G c w J v H 7 M e N E + i T Q W B m f s 3 o C 8 c X S i E a C x S T Y J J B I M Y O d 3 e A K e k 2 2 0 j 2 L J l m y I q 8 / W c M J j t k l a H E p x y Y 5 7 2 z j y / 9 6 w o x x + 2 3 6 U f E Q Y S G e s v 9 m m 7 3 z E a c 6 N z g 0 H 7 I w 0 J b a j f / f Z B 9 X e q 8 P F P f V b 9 t W J D J c P c 0 v C o Y 4 K x q u f q E t t G Z y 8 Y r x p y 0 N M F z m y H T M D r 0 3 X I s D T y 4 O C Q k n Y 7 d + z C 8 m O W K R c 8 1 c E X 9 3 m P K q K i 1 D E n 6 B I j I r G j j z 6 B g s 0 b s X / e K m w 6 8 T / 0 M 0 c H j o j U o 1 Q w 5 / p R E s V D V U F E z U i N B 6 p + T A 2 i R L I y Y 5 X Q 1 D n W b U i c U k R 1 L 5 4 U 5 E x b x u 4 4 P b + 1 t R V t r V z G J q D q t 9 e P L I S 3 w H r N h s M d Z 4 l 9 K 8 0 6 D m 8 1 u p Q 0 S g Z e k 0 Q B O G x x V G j t z X 1 j r 1 F o m k J g B l X F 9 g H 7 O N v L A G t N 0 B V O i W P V + 8 c A c b K a F A R V R R k W 2 g c T G E t j L I + / W 1 t b i 9 X H r 8 L x a 1 Y j W r T k q C I m g j M G O H P A j F T E R B y J x E Q c F Q T V 0 j f m S a O r P F 6 S L D t o c 4 t b e f 7 i 9 R U H O N U 3 y y W y h I V q V W Y T g / d k q C F R 2 h G X f C H 4 b I G R X I Q c h 8 b h M 9 V 4 u 2 l M i n O R g H R g N e H 5 c E F c l e / 1 Z 5 5 G + P E / 6 U c 1 N A t X / f B t d + i f s o d s q H z V h W E s q h w L 8 N I T S I m U C F Q n W K m 2 u t D k g R P i S C V x z D D W S j J A w m F h f P M 9 q E o y q 4 I N H J u Q y x L T + f m a 7 U a 7 i e s R H 6 0 g U X B d M H p q X f a R p N M 4 6 O k 8 k u 3 I u C N o e N C P M 8 U + M G 9 V J k W 4 X z j r J R d f h P X r X 9 e P H F o E o + P Z 2 L K q x L l 8 B C X C 9 l b X u O I j L L c V 6 y Z P B h I T 1 8 e l C 7 6 / r 0 + f n m F T h G X c h 3 Y W 5 1 2 Z i Y l 2 F T e D m I i j x V 2 e C P T 2 d f n t q m 5 F M m L i E K v 0 x c 8 W I U F m G + 7 0 h K U l Z N S V P / j e f b j u u h v x x z + M r W d 0 K N E m 0 m h 3 R / q t s 7 f L O e r a 5 a A 3 8 Q x L 4 H q y v M 6 n x + b o 1 C B h U X V k 4 J j V W 8 3 o 6 u x Q 6 U e x j o q B O F W d j j a M q k F J w F g i p Z k x G 9 s M w w 7 L J v M J T U G m V 0 a P 1 9 z c h O K S k r T K c U 0 1 S B y j S Z m C P B d X y k i O x l 6 H U r W M q D 7 V t a G h Q a W O p Q L d 7 V w q h o T D W F U s G K 9 i b T p K L A O a O j j x q T o t G O n / F 0 D G Q q 0 h X t E d w 0 l B 4 Z 8 t u 4 r 3 z L a N l p C g 9 o l a Z 9 5 6 Z K A Z e P e / v Q c / v P / 7 W L p s u X 7 k 8 E B 9 j 0 O V / a X U O W n 2 M J Z W B Y X r J V c V 2 K i s h 0 D 9 n m D e H d U x 2 k i J w C U 0 G T v i Y t N c e y n e 7 F + q g 6 x V Z 3 Z c c C X G e M i P q e f + f x m c 6 u 8 y p n / E A c + Y A 8 a T R T b v R c R 1 S j A m 0 t o y v j g h i 4 9 U T k u 9 b G S 6 y I Z T I h a s o 7 B m Z n A 0 f e X F P Z 4 J u W W x 4 F g / Y 9 5 Y z I T p R 4 l W 9 u t o b 0 N Z + c Q 6 E Q a 4 6 g U l E V U / w / l A T x / j T r S r Y h 0 U 5 M y v 7 s 8 8 W f d o A / v A k E h H G u J K K B J P 7 a x Z 4 7 a p I K a p A i s C c f Z u v 7 6 E f + x i b v F A T r V e J J W B S A I H B R 0 K p W X l + q e J o P Q i G z U y K I x c P m a e 0 3 a K J S Y i X d v t a E c q Y s q 2 m p Z N J F T 5 j n S w T 9 5 s 0 C Q M O 4 C Z E q n A p E 6 W J y b o x W O a U C w C Q 0 N C A B N 7 l M t q 0 u P H 1 d T N M 4 J p N 3 V 2 t o 8 W 2 Y + H S I y X 8 v 9 H c m R b T c s e g P 8 P Y x 5 K 7 r s l I r Y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049BBF3-14ED-4AAB-9502-2584DF3E0B5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E0DC60A-FC40-4DFC-A6C9-EB395393390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Sports Drinks</vt:lpstr>
      <vt:lpstr>Clean Data</vt:lpstr>
      <vt:lpstr>Gender_Age_ConsumeSportsDrinks</vt:lpstr>
      <vt:lpstr>News_Gender</vt:lpstr>
      <vt:lpstr>SpareTime</vt:lpstr>
      <vt:lpstr>OutdoorActivities_Age</vt:lpstr>
      <vt:lpstr>Sports_Gender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Amiya K Basu</dc:creator>
  <cp:lastModifiedBy>Dhwani</cp:lastModifiedBy>
  <dcterms:created xsi:type="dcterms:W3CDTF">2020-04-20T01:44:21Z</dcterms:created>
  <dcterms:modified xsi:type="dcterms:W3CDTF">2021-05-18T01:21:52Z</dcterms:modified>
</cp:coreProperties>
</file>