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450" windowHeight="8610" firstSheet="1" activeTab="7"/>
  </bookViews>
  <sheets>
    <sheet name="weekly data" sheetId="1" r:id="rId1"/>
    <sheet name="Sheet1" sheetId="8" r:id="rId2"/>
    <sheet name="data_analysis" sheetId="3" r:id="rId3"/>
    <sheet name="statistics" sheetId="5" r:id="rId4"/>
    <sheet name="covariance" sheetId="6" r:id="rId5"/>
    <sheet name="correlation output" sheetId="4" r:id="rId6"/>
    <sheet name="optimazation" sheetId="2" r:id="rId7"/>
    <sheet name="optimization mmult" sheetId="7" r:id="rId8"/>
  </sheets>
  <definedNames>
    <definedName name="solver_adj" localSheetId="6" hidden="1">optimazation!$C$12:$C$16</definedName>
    <definedName name="solver_adj" localSheetId="7" hidden="1">'optimization mmult'!$C$2:$G$2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1</definedName>
    <definedName name="solver_eng" localSheetId="6" hidden="1">1</definedName>
    <definedName name="solver_eng" localSheetId="7" hidden="1">1</definedName>
    <definedName name="solver_est" localSheetId="6" hidden="1">1</definedName>
    <definedName name="solver_est" localSheetId="7" hidden="1">1</definedName>
    <definedName name="solver_itr" localSheetId="6" hidden="1">100</definedName>
    <definedName name="solver_itr" localSheetId="7" hidden="1">2147483647</definedName>
    <definedName name="solver_lhs1" localSheetId="6" hidden="1">optimazation!$C$12:$C$16</definedName>
    <definedName name="solver_lhs1" localSheetId="7" hidden="1">'optimization mmult'!$B$13</definedName>
    <definedName name="solver_lhs2" localSheetId="6" hidden="1">optimazation!$C$21</definedName>
    <definedName name="solver_lhs2" localSheetId="7" hidden="1">'optimization mmult'!$B$14</definedName>
    <definedName name="solver_lhs3" localSheetId="6" hidden="1">optimazation!$C$22</definedName>
    <definedName name="solver_lin" localSheetId="6" hidden="1">2</definedName>
    <definedName name="solver_mip" localSheetId="6" hidden="1">2147483647</definedName>
    <definedName name="solver_mip" localSheetId="7" hidden="1">2147483647</definedName>
    <definedName name="solver_mni" localSheetId="6" hidden="1">30</definedName>
    <definedName name="solver_mni" localSheetId="7" hidden="1">30</definedName>
    <definedName name="solver_mrt" localSheetId="6" hidden="1">0.075</definedName>
    <definedName name="solver_mrt" localSheetId="7" hidden="1">0.075</definedName>
    <definedName name="solver_msl" localSheetId="6" hidden="1">2</definedName>
    <definedName name="solver_msl" localSheetId="7" hidden="1">2</definedName>
    <definedName name="solver_neg" localSheetId="6" hidden="1">2</definedName>
    <definedName name="solver_neg" localSheetId="7" hidden="1">2</definedName>
    <definedName name="solver_nod" localSheetId="6" hidden="1">2147483647</definedName>
    <definedName name="solver_nod" localSheetId="7" hidden="1">2147483647</definedName>
    <definedName name="solver_num" localSheetId="6" hidden="1">3</definedName>
    <definedName name="solver_num" localSheetId="7" hidden="1">2</definedName>
    <definedName name="solver_nwt" localSheetId="6" hidden="1">1</definedName>
    <definedName name="solver_nwt" localSheetId="7" hidden="1">1</definedName>
    <definedName name="solver_opt" localSheetId="6" hidden="1">optimazation!$C$20</definedName>
    <definedName name="solver_opt" localSheetId="7" hidden="1">'optimization mmult'!$B$12</definedName>
    <definedName name="solver_pre" localSheetId="6" hidden="1">0.000001</definedName>
    <definedName name="solver_pre" localSheetId="7" hidden="1">0.000001</definedName>
    <definedName name="solver_rbv" localSheetId="6" hidden="1">1</definedName>
    <definedName name="solver_rbv" localSheetId="7" hidden="1">1</definedName>
    <definedName name="solver_rel1" localSheetId="6" hidden="1">3</definedName>
    <definedName name="solver_rel1" localSheetId="7" hidden="1">2</definedName>
    <definedName name="solver_rel2" localSheetId="6" hidden="1">2</definedName>
    <definedName name="solver_rel2" localSheetId="7" hidden="1">2</definedName>
    <definedName name="solver_rel3" localSheetId="6" hidden="1">2</definedName>
    <definedName name="solver_rhs1" localSheetId="6" hidden="1">0</definedName>
    <definedName name="solver_rhs1" localSheetId="7" hidden="1">0</definedName>
    <definedName name="solver_rhs2" localSheetId="6" hidden="1">0</definedName>
    <definedName name="solver_rhs2" localSheetId="7" hidden="1">0</definedName>
    <definedName name="solver_rhs3" localSheetId="6" hidden="1">0</definedName>
    <definedName name="solver_rlx" localSheetId="6" hidden="1">1</definedName>
    <definedName name="solver_rlx" localSheetId="7" hidden="1">2</definedName>
    <definedName name="solver_rsd" localSheetId="6" hidden="1">0</definedName>
    <definedName name="solver_rsd" localSheetId="7" hidden="1">0</definedName>
    <definedName name="solver_scl" localSheetId="6" hidden="1">2</definedName>
    <definedName name="solver_scl" localSheetId="7" hidden="1">1</definedName>
    <definedName name="solver_sho" localSheetId="6" hidden="1">2</definedName>
    <definedName name="solver_sho" localSheetId="7" hidden="1">2</definedName>
    <definedName name="solver_ssz" localSheetId="6" hidden="1">100</definedName>
    <definedName name="solver_ssz" localSheetId="7" hidden="1">100</definedName>
    <definedName name="solver_tim" localSheetId="6" hidden="1">100</definedName>
    <definedName name="solver_tim" localSheetId="7" hidden="1">2147483647</definedName>
    <definedName name="solver_tol" localSheetId="6" hidden="1">0.05</definedName>
    <definedName name="solver_tol" localSheetId="7" hidden="1">0.01</definedName>
    <definedName name="solver_typ" localSheetId="6" hidden="1">2</definedName>
    <definedName name="solver_typ" localSheetId="7" hidden="1">2</definedName>
    <definedName name="solver_val" localSheetId="6" hidden="1">0</definedName>
    <definedName name="solver_val" localSheetId="7" hidden="1">0</definedName>
    <definedName name="solver_ver" localSheetId="6" hidden="1">3</definedName>
    <definedName name="solver_ver" localSheetId="7" hidden="1">3</definedName>
  </definedNames>
  <calcPr calcId="145621" concurrentCalc="0"/>
</workbook>
</file>

<file path=xl/calcChain.xml><?xml version="1.0" encoding="utf-8"?>
<calcChain xmlns="http://schemas.openxmlformats.org/spreadsheetml/2006/main">
  <c r="F6" i="8" l="1"/>
  <c r="E5" i="8"/>
  <c r="D4" i="8"/>
  <c r="C3" i="8"/>
  <c r="B2" i="8"/>
  <c r="B14" i="7"/>
  <c r="B13" i="7"/>
  <c r="H8" i="7"/>
  <c r="H7" i="7"/>
  <c r="H6" i="7"/>
  <c r="H5" i="7"/>
  <c r="H4" i="7"/>
  <c r="G7" i="7"/>
  <c r="G6" i="7"/>
  <c r="F6" i="7"/>
  <c r="G5" i="7"/>
  <c r="F5" i="7"/>
  <c r="E5" i="7"/>
  <c r="G4" i="7"/>
  <c r="F4" i="7"/>
  <c r="E4" i="7"/>
  <c r="D4" i="7"/>
  <c r="G8" i="7"/>
  <c r="F7" i="7"/>
  <c r="E6" i="7"/>
  <c r="D5" i="7"/>
  <c r="C4" i="7"/>
  <c r="C21" i="2"/>
  <c r="G7" i="6"/>
  <c r="F6" i="6"/>
  <c r="E5" i="6"/>
  <c r="D4" i="6"/>
  <c r="C3" i="6"/>
  <c r="B2" i="6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" i="1"/>
  <c r="Q8" i="1"/>
  <c r="R8" i="1"/>
  <c r="C22" i="2"/>
  <c r="C34" i="2"/>
  <c r="C33" i="2"/>
  <c r="C49" i="2"/>
  <c r="C48" i="2"/>
  <c r="C47" i="2"/>
  <c r="C35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C20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" i="1"/>
  <c r="Y3" i="1"/>
  <c r="Y5" i="1"/>
  <c r="X4" i="1"/>
  <c r="Y7" i="1"/>
  <c r="X6" i="1"/>
  <c r="C32" i="2"/>
  <c r="K54" i="2"/>
  <c r="P3" i="1"/>
  <c r="P5" i="1"/>
  <c r="P7" i="1"/>
  <c r="Q5" i="1"/>
  <c r="R5" i="1"/>
  <c r="Q6" i="1"/>
  <c r="R6" i="1"/>
  <c r="V3" i="1"/>
  <c r="X3" i="1"/>
  <c r="U4" i="1"/>
  <c r="W4" i="1"/>
  <c r="Y4" i="1"/>
  <c r="V5" i="1"/>
  <c r="X5" i="1"/>
  <c r="U6" i="1"/>
  <c r="W6" i="1"/>
  <c r="Y6" i="1"/>
  <c r="V7" i="1"/>
  <c r="X7" i="1"/>
  <c r="P8" i="1"/>
  <c r="P4" i="1"/>
  <c r="P6" i="1"/>
  <c r="Q3" i="1"/>
  <c r="R3" i="1"/>
  <c r="Q4" i="1"/>
  <c r="R4" i="1"/>
  <c r="Q7" i="1"/>
  <c r="R7" i="1"/>
  <c r="U3" i="1"/>
  <c r="W3" i="1"/>
  <c r="V4" i="1"/>
  <c r="U5" i="1"/>
  <c r="W5" i="1"/>
  <c r="V6" i="1"/>
  <c r="U7" i="1"/>
  <c r="W7" i="1"/>
  <c r="D54" i="2"/>
  <c r="H54" i="2"/>
  <c r="F54" i="2"/>
  <c r="J54" i="2"/>
  <c r="E54" i="2"/>
  <c r="I54" i="2"/>
  <c r="G54" i="2"/>
  <c r="B12" i="7"/>
</calcChain>
</file>

<file path=xl/sharedStrings.xml><?xml version="1.0" encoding="utf-8"?>
<sst xmlns="http://schemas.openxmlformats.org/spreadsheetml/2006/main" count="239" uniqueCount="73">
  <si>
    <t>Date</t>
  </si>
  <si>
    <t>Adj Close</t>
  </si>
  <si>
    <t>WMT return</t>
  </si>
  <si>
    <t>kmb return</t>
  </si>
  <si>
    <t>gis return</t>
  </si>
  <si>
    <t>fdo return</t>
  </si>
  <si>
    <t>dna return</t>
  </si>
  <si>
    <t>WMT</t>
  </si>
  <si>
    <t>KMB</t>
  </si>
  <si>
    <t>GIS</t>
  </si>
  <si>
    <t>FDO</t>
  </si>
  <si>
    <t>DNA</t>
  </si>
  <si>
    <t>Mean</t>
  </si>
  <si>
    <t>var</t>
  </si>
  <si>
    <t>std</t>
  </si>
  <si>
    <t>mean</t>
  </si>
  <si>
    <t>corr</t>
  </si>
  <si>
    <t>rf</t>
  </si>
  <si>
    <t>w1</t>
  </si>
  <si>
    <t>w2</t>
  </si>
  <si>
    <t>Target Return</t>
  </si>
  <si>
    <t>Optimal Portfolio STD</t>
  </si>
  <si>
    <t>Constraint 1</t>
  </si>
  <si>
    <t>Constraint 2</t>
  </si>
  <si>
    <t>Tangent Portfolio</t>
  </si>
  <si>
    <t>Minimal varaince</t>
  </si>
  <si>
    <t>Five risky assets</t>
  </si>
  <si>
    <t>w3</t>
  </si>
  <si>
    <t>w4</t>
  </si>
  <si>
    <t>w5</t>
  </si>
  <si>
    <t>Optimal Sharpe Ratio</t>
  </si>
  <si>
    <t>Tangent Portfolio STD</t>
  </si>
  <si>
    <t>Tangent Portfolio Return</t>
  </si>
  <si>
    <t>Min. Var. Portfolio STD</t>
  </si>
  <si>
    <t>Min. Var. Portfolio Return</t>
  </si>
  <si>
    <t>Efficient Frontier</t>
  </si>
  <si>
    <t>Five risky assets, one risky free asset</t>
  </si>
  <si>
    <t>S&amp;P 500 return</t>
  </si>
  <si>
    <t>S&amp;P 500</t>
  </si>
  <si>
    <t>Correlation Matrix (Week 2)</t>
  </si>
  <si>
    <t>Weekly Data (1/1/2000 - 07/31/2008)</t>
  </si>
  <si>
    <t>Graph Data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</si>
  <si>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</si>
  <si>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</si>
  <si>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</si>
  <si>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</si>
  <si>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</si>
  <si>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</si>
  <si>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</si>
  <si>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</si>
  <si>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</si>
  <si>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</si>
  <si>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</si>
  <si>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</si>
  <si>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(FYI: you should set the constrainsts based on the limits of your investments. If no short selling, then all weights &gt;=0; no leverage, then the abs value of all weights &lt;=1. </t>
  </si>
  <si>
    <t>(step1: replace your stocks' info to the existing data correspondingly: return, std and corr)</t>
  </si>
  <si>
    <t>(step2: find the min-variance portfolio with the a given rate of return)</t>
  </si>
  <si>
    <t>(step3: find the optimal portfolio)</t>
  </si>
  <si>
    <t>(step4: find the min-variance portfolio)</t>
  </si>
  <si>
    <t>(step5: set up a table for a graph. Target returns include 6 target returns in row 19, tangible return in row 34, min portfolio return in row 48.  Double check the ascending order )</t>
  </si>
  <si>
    <t>Notes</t>
  </si>
  <si>
    <t xml:space="preserve">You should set the constrainsts based on the limits of your investments. </t>
  </si>
  <si>
    <t xml:space="preserve">If no short selling, then all weights &gt;=0; </t>
  </si>
  <si>
    <t xml:space="preserve">if no leverage, then the abs value of all weights &lt;=1. </t>
  </si>
  <si>
    <t xml:space="preserve">Sometimes you find the extremely positive or negative weights. It's possible. The results indicate that it's very hard to achieve the optimal level </t>
  </si>
  <si>
    <t>given your portfolio and given the model setting (such as the constraints of weights, etc)</t>
  </si>
  <si>
    <t>name</t>
  </si>
  <si>
    <t>Step 6: Draw a graph</t>
  </si>
  <si>
    <t>Covariance</t>
  </si>
  <si>
    <t>Weight</t>
  </si>
  <si>
    <t>c1</t>
  </si>
  <si>
    <t>c2</t>
  </si>
  <si>
    <t>target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</si>
</sst>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3" borderId="5" xfId="0" applyFill="1" applyBorder="1"/>
    <xf numFmtId="164" fontId="0" fillId="0" borderId="0" xfId="0" applyNumberForma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0" xfId="0" applyFill="1" applyBorder="1" applyAlignment="1"/>
    <xf numFmtId="0" fontId="0" fillId="7" borderId="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Optimum Portfolio</a:t>
            </a:r>
          </a:p>
        </c:rich>
      </c:tx>
      <c:layout>
        <c:manualLayout>
          <c:xMode val="edge"/>
          <c:yMode val="edge"/>
          <c:x val="0.36294705624613371"/>
          <c:y val="3.0995186275198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6115796499846"/>
          <c:y val="0.13376869866138519"/>
          <c:w val="0.81581830851742976"/>
          <c:h val="0.7079953075492827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optimazation!$D$53:$K$53</c:f>
              <c:numCache>
                <c:formatCode>General</c:formatCode>
                <c:ptCount val="8"/>
                <c:pt idx="0">
                  <c:v>2.1874121041370053E-2</c:v>
                </c:pt>
                <c:pt idx="1">
                  <c:v>2.0819206708533954E-2</c:v>
                </c:pt>
                <c:pt idx="2">
                  <c:v>2.1643545224646867E-2</c:v>
                </c:pt>
                <c:pt idx="3">
                  <c:v>2.788031549704563E-2</c:v>
                </c:pt>
                <c:pt idx="4">
                  <c:v>3.7494951394073266E-2</c:v>
                </c:pt>
                <c:pt idx="5">
                  <c:v>4.623800448230183E-2</c:v>
                </c:pt>
                <c:pt idx="6">
                  <c:v>4.8494938544552647E-2</c:v>
                </c:pt>
                <c:pt idx="7">
                  <c:v>7.8201990549049485E-2</c:v>
                </c:pt>
              </c:numCache>
            </c:numRef>
          </c:xVal>
          <c:yVal>
            <c:numRef>
              <c:f>optimazation!$D$52:$K$52</c:f>
              <c:numCache>
                <c:formatCode>General</c:formatCode>
                <c:ptCount val="8"/>
                <c:pt idx="0">
                  <c:v>1E-3</c:v>
                </c:pt>
                <c:pt idx="1">
                  <c:v>1.5314647962182304E-3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4.8009987390793896E-3</c:v>
                </c:pt>
                <c:pt idx="6">
                  <c:v>5.0000000000000001E-3</c:v>
                </c:pt>
                <c:pt idx="7">
                  <c:v>7.4999999999999997E-3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optimazation!$D$54:$K$54</c:f>
              <c:numCache>
                <c:formatCode>General</c:formatCode>
                <c:ptCount val="8"/>
                <c:pt idx="0">
                  <c:v>3.3824446743926113E-3</c:v>
                </c:pt>
                <c:pt idx="1">
                  <c:v>9.3746122397109707E-3</c:v>
                </c:pt>
                <c:pt idx="2">
                  <c:v>1.4657260255701314E-2</c:v>
                </c:pt>
                <c:pt idx="3">
                  <c:v>2.5932075837010016E-2</c:v>
                </c:pt>
                <c:pt idx="4">
                  <c:v>3.7206891418318719E-2</c:v>
                </c:pt>
                <c:pt idx="5">
                  <c:v>4.6238004482299644E-2</c:v>
                </c:pt>
                <c:pt idx="6">
                  <c:v>4.8481706999627422E-2</c:v>
                </c:pt>
                <c:pt idx="7">
                  <c:v>7.6668745952899173E-2</c:v>
                </c:pt>
              </c:numCache>
            </c:numRef>
          </c:xVal>
          <c:yVal>
            <c:numRef>
              <c:f>optimazation!$D$52:$K$52</c:f>
              <c:numCache>
                <c:formatCode>General</c:formatCode>
                <c:ptCount val="8"/>
                <c:pt idx="0">
                  <c:v>1E-3</c:v>
                </c:pt>
                <c:pt idx="1">
                  <c:v>1.5314647962182304E-3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4.8009987390793896E-3</c:v>
                </c:pt>
                <c:pt idx="6">
                  <c:v>5.0000000000000001E-3</c:v>
                </c:pt>
                <c:pt idx="7">
                  <c:v>7.4999999999999997E-3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90336"/>
        <c:axId val="266610560"/>
      </c:scatterChart>
      <c:valAx>
        <c:axId val="2417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Portfolio STD</a:t>
                </a:r>
              </a:p>
            </c:rich>
          </c:tx>
          <c:layout>
            <c:manualLayout>
              <c:xMode val="edge"/>
              <c:yMode val="edge"/>
              <c:x val="0.46912261299873448"/>
              <c:y val="0.91517365791508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10560"/>
        <c:crosses val="autoZero"/>
        <c:crossBetween val="midCat"/>
      </c:valAx>
      <c:valAx>
        <c:axId val="26661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Target Return</a:t>
                </a:r>
              </a:p>
            </c:rich>
          </c:tx>
          <c:layout>
            <c:manualLayout>
              <c:xMode val="edge"/>
              <c:yMode val="edge"/>
              <c:x val="2.0585056921422536E-2"/>
              <c:y val="0.3752048864892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790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57</xdr:row>
      <xdr:rowOff>68580</xdr:rowOff>
    </xdr:from>
    <xdr:to>
      <xdr:col>9</xdr:col>
      <xdr:colOff>60960</xdr:colOff>
      <xdr:row>85</xdr:row>
      <xdr:rowOff>45720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topLeftCell="F1" zoomScale="130" zoomScaleNormal="130" workbookViewId="0">
      <selection activeCell="P22" sqref="P22"/>
    </sheetView>
  </sheetViews>
  <sheetFormatPr defaultRowHeight="12.5" x14ac:dyDescent="0.25"/>
  <cols>
    <col min="1" max="1" width="13.36328125" customWidth="1"/>
    <col min="16" max="16" width="13.08984375" bestFit="1" customWidth="1"/>
  </cols>
  <sheetData>
    <row r="1" spans="1:25" ht="13" x14ac:dyDescent="0.3">
      <c r="O1" s="26" t="s">
        <v>40</v>
      </c>
      <c r="P1" s="26"/>
      <c r="Q1" s="26"/>
      <c r="R1" s="26"/>
      <c r="T1" s="27" t="s">
        <v>39</v>
      </c>
      <c r="U1" s="28"/>
      <c r="V1" s="28"/>
      <c r="W1" s="28"/>
      <c r="X1" s="28"/>
      <c r="Y1" s="29"/>
    </row>
    <row r="2" spans="1:25" ht="13" x14ac:dyDescent="0.3">
      <c r="O2" s="4"/>
      <c r="P2" s="5" t="s">
        <v>12</v>
      </c>
      <c r="Q2" s="5" t="s">
        <v>13</v>
      </c>
      <c r="R2" s="5" t="s">
        <v>14</v>
      </c>
      <c r="S2" s="7"/>
      <c r="T2" s="4"/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</row>
    <row r="3" spans="1:25" ht="13" x14ac:dyDescent="0.3">
      <c r="A3" t="s">
        <v>0</v>
      </c>
      <c r="B3" t="s">
        <v>1</v>
      </c>
      <c r="C3" t="s">
        <v>2</v>
      </c>
      <c r="D3" t="s">
        <v>1</v>
      </c>
      <c r="E3" t="s">
        <v>3</v>
      </c>
      <c r="F3" t="s">
        <v>1</v>
      </c>
      <c r="G3" t="s">
        <v>4</v>
      </c>
      <c r="H3" t="s">
        <v>1</v>
      </c>
      <c r="I3" t="s">
        <v>5</v>
      </c>
      <c r="J3" t="s">
        <v>1</v>
      </c>
      <c r="K3" t="s">
        <v>6</v>
      </c>
      <c r="L3" t="s">
        <v>1</v>
      </c>
      <c r="M3" t="s">
        <v>37</v>
      </c>
      <c r="O3" s="6" t="s">
        <v>7</v>
      </c>
      <c r="P3" s="4">
        <f>AVERAGE(C4:C450)</f>
        <v>5.0315837512160226E-4</v>
      </c>
      <c r="Q3" s="4">
        <f>VAR(C4:C450)</f>
        <v>1.4364922010455397E-3</v>
      </c>
      <c r="R3" s="4">
        <f t="shared" ref="R3:R8" si="0">SQRT(Q3)</f>
        <v>3.7901084430996691E-2</v>
      </c>
      <c r="S3" s="8"/>
      <c r="T3" s="6" t="s">
        <v>7</v>
      </c>
      <c r="U3" s="9">
        <f>CORREL(C4:C450,C4:C450)</f>
        <v>0.99999999999999989</v>
      </c>
      <c r="V3" s="4">
        <f>CORREL(C4:C450,E4:E450)</f>
        <v>0.28366499093500464</v>
      </c>
      <c r="W3" s="4">
        <f>CORREL(C4:C450,G4:G450)</f>
        <v>0.16884379392848464</v>
      </c>
      <c r="X3" s="4">
        <f>CORREL(C4:C450,I4:I450)</f>
        <v>0.45984571925057832</v>
      </c>
      <c r="Y3" s="4">
        <f>CORREL(C4:C450,K4:K450)</f>
        <v>0.16509596957020098</v>
      </c>
    </row>
    <row r="4" spans="1:25" ht="13" x14ac:dyDescent="0.3">
      <c r="A4" s="1">
        <v>39657</v>
      </c>
      <c r="B4">
        <v>57.27</v>
      </c>
      <c r="C4">
        <f>(B4-B5)/B5</f>
        <v>1.6146202980837538E-2</v>
      </c>
      <c r="D4">
        <v>56.73</v>
      </c>
      <c r="E4">
        <f>(D4-D5)/D5</f>
        <v>3.3145146603533064E-2</v>
      </c>
      <c r="F4">
        <v>63.47</v>
      </c>
      <c r="G4">
        <f>(F4-F5)/F5</f>
        <v>5.863708399366045E-3</v>
      </c>
      <c r="H4">
        <v>23.82</v>
      </c>
      <c r="I4">
        <f>(H4-H5)/H5</f>
        <v>5.7726465364120814E-2</v>
      </c>
      <c r="J4">
        <v>95.35</v>
      </c>
      <c r="K4">
        <f>(J4-J5)/J5</f>
        <v>-6.7708333333333925E-3</v>
      </c>
      <c r="L4">
        <v>1267.3800000000001</v>
      </c>
      <c r="M4">
        <f>(L4-L5)/L5</f>
        <v>7.6485180002545143E-3</v>
      </c>
      <c r="O4" s="6" t="s">
        <v>8</v>
      </c>
      <c r="P4" s="4">
        <f>AVERAGE(E4:E450)</f>
        <v>6.7111038717898792E-4</v>
      </c>
      <c r="Q4" s="4">
        <f>VAR(E4:E450)</f>
        <v>8.1416338133902027E-4</v>
      </c>
      <c r="R4" s="4">
        <f t="shared" si="0"/>
        <v>2.8533548348199184E-2</v>
      </c>
      <c r="S4" s="8"/>
      <c r="T4" s="6" t="s">
        <v>8</v>
      </c>
      <c r="U4" s="4">
        <f>CORREL(E4:E450,C4:C450)</f>
        <v>0.28366499093500464</v>
      </c>
      <c r="V4" s="9">
        <f>CORREL(E4:E450,E4:E450)</f>
        <v>0.99999999999999989</v>
      </c>
      <c r="W4" s="4">
        <f>CORREL(E4:E450,G4:G450)</f>
        <v>0.36421331227395037</v>
      </c>
      <c r="X4" s="4">
        <f>CORREL(E4:E450,I4:I450)</f>
        <v>0.28851251571755504</v>
      </c>
      <c r="Y4" s="4">
        <f>CORREL(E4:E450,K4:K450)</f>
        <v>0.1387216626582467</v>
      </c>
    </row>
    <row r="5" spans="1:25" ht="13" x14ac:dyDescent="0.3">
      <c r="A5" s="1">
        <v>39650</v>
      </c>
      <c r="B5">
        <v>56.36</v>
      </c>
      <c r="C5">
        <f t="shared" ref="C5:C68" si="1">(B5-B6)/B6</f>
        <v>-1.8802228412256237E-2</v>
      </c>
      <c r="D5">
        <v>54.91</v>
      </c>
      <c r="E5">
        <f t="shared" ref="E5:E68" si="2">(D5-D6)/D6</f>
        <v>1.8171704060819523E-2</v>
      </c>
      <c r="F5">
        <v>63.1</v>
      </c>
      <c r="G5">
        <f t="shared" ref="G5:G68" si="3">(F5-F6)/F6</f>
        <v>7.826225842517201E-3</v>
      </c>
      <c r="H5">
        <v>22.52</v>
      </c>
      <c r="I5">
        <f t="shared" ref="I5:I68" si="4">(H5-H6)/H6</f>
        <v>-4.4953350296861698E-2</v>
      </c>
      <c r="J5">
        <v>96</v>
      </c>
      <c r="K5">
        <f t="shared" ref="K5:K68" si="5">(J5-J6)/J6</f>
        <v>0.17330725983867035</v>
      </c>
      <c r="L5">
        <v>1257.76</v>
      </c>
      <c r="M5">
        <f t="shared" ref="M5:M68" si="6">(L5-L6)/L6</f>
        <v>-2.3162102992036618E-3</v>
      </c>
      <c r="O5" s="6" t="s">
        <v>9</v>
      </c>
      <c r="P5" s="4">
        <f>AVERAGE(G4:G450)</f>
        <v>2.1234380537090022E-3</v>
      </c>
      <c r="Q5" s="4">
        <f>VAR(G4:G450)</f>
        <v>6.4910143774404448E-4</v>
      </c>
      <c r="R5" s="4">
        <f t="shared" si="0"/>
        <v>2.5477469217801921E-2</v>
      </c>
      <c r="S5" s="8"/>
      <c r="T5" s="6" t="s">
        <v>9</v>
      </c>
      <c r="U5" s="4">
        <f>CORREL(G4:G450,C4:C450)</f>
        <v>0.16884379392848464</v>
      </c>
      <c r="V5" s="4">
        <f>CORREL(G4:G450,E4:E450)</f>
        <v>0.36421331227395037</v>
      </c>
      <c r="W5" s="9">
        <f>CORREL(G4:G450,G4:G450)</f>
        <v>0.99999999999999978</v>
      </c>
      <c r="X5" s="4">
        <f>CORREL(G4:G450,I4:I450)</f>
        <v>0.19424802800746527</v>
      </c>
      <c r="Y5" s="4">
        <f>CORREL(G4:G450,K4:K450)</f>
        <v>0.11207371654356557</v>
      </c>
    </row>
    <row r="6" spans="1:25" ht="13" x14ac:dyDescent="0.3">
      <c r="A6" s="1">
        <v>39643</v>
      </c>
      <c r="B6">
        <v>57.44</v>
      </c>
      <c r="C6">
        <f t="shared" si="1"/>
        <v>2.902185596560368E-2</v>
      </c>
      <c r="D6">
        <v>53.93</v>
      </c>
      <c r="E6">
        <f t="shared" si="2"/>
        <v>-7.3049157786180818E-2</v>
      </c>
      <c r="F6">
        <v>62.61</v>
      </c>
      <c r="G6">
        <f t="shared" si="3"/>
        <v>5.2986512524084506E-3</v>
      </c>
      <c r="H6">
        <v>23.58</v>
      </c>
      <c r="I6">
        <f t="shared" si="4"/>
        <v>5.5033557046979723E-2</v>
      </c>
      <c r="J6">
        <v>81.819999999999993</v>
      </c>
      <c r="K6">
        <f t="shared" si="5"/>
        <v>5.2347266881028851E-2</v>
      </c>
      <c r="L6">
        <v>1260.68</v>
      </c>
      <c r="M6">
        <f t="shared" si="6"/>
        <v>1.7095740990246033E-2</v>
      </c>
      <c r="O6" s="6" t="s">
        <v>10</v>
      </c>
      <c r="P6" s="4">
        <f>AVERAGE(I4:I450)</f>
        <v>2.387744964562526E-3</v>
      </c>
      <c r="Q6" s="4">
        <f>VAR(I4:I450)</f>
        <v>2.5642177018745504E-3</v>
      </c>
      <c r="R6" s="4">
        <f t="shared" si="0"/>
        <v>5.0638105235825626E-2</v>
      </c>
      <c r="S6" s="8"/>
      <c r="T6" s="6" t="s">
        <v>10</v>
      </c>
      <c r="U6" s="4">
        <f>CORREL(I4:I450,C4:C450)</f>
        <v>0.45984571925057832</v>
      </c>
      <c r="V6" s="4">
        <f>CORREL(I4:I450,E4:E450)</f>
        <v>0.28851251571755504</v>
      </c>
      <c r="W6" s="4">
        <f>CORREL(I4:I450,G4:G450)</f>
        <v>0.19424802800746527</v>
      </c>
      <c r="X6" s="9">
        <f>CORREL(I4:I450,I4:I450)</f>
        <v>1</v>
      </c>
      <c r="Y6" s="4">
        <f>CORREL(I4:I450,K4:K450)</f>
        <v>0.13016581700902771</v>
      </c>
    </row>
    <row r="7" spans="1:25" ht="13" x14ac:dyDescent="0.3">
      <c r="A7" s="1">
        <v>39636</v>
      </c>
      <c r="B7">
        <v>55.82</v>
      </c>
      <c r="C7">
        <f t="shared" si="1"/>
        <v>-5.5228932834491765E-3</v>
      </c>
      <c r="D7">
        <v>58.18</v>
      </c>
      <c r="E7">
        <f t="shared" si="2"/>
        <v>-2.4480214621059707E-2</v>
      </c>
      <c r="F7">
        <v>62.28</v>
      </c>
      <c r="G7">
        <f t="shared" si="3"/>
        <v>4.6722689075630271E-2</v>
      </c>
      <c r="H7">
        <v>22.35</v>
      </c>
      <c r="I7">
        <f t="shared" si="4"/>
        <v>2.2421524663677446E-3</v>
      </c>
      <c r="J7">
        <v>77.75</v>
      </c>
      <c r="K7">
        <f t="shared" si="5"/>
        <v>-2.4377726456248105E-3</v>
      </c>
      <c r="L7">
        <v>1239.49</v>
      </c>
      <c r="M7">
        <f t="shared" si="6"/>
        <v>-1.8536701243170545E-2</v>
      </c>
      <c r="O7" s="6" t="s">
        <v>11</v>
      </c>
      <c r="P7" s="4">
        <f>AVERAGE(K4:K450)</f>
        <v>4.4503362705281962E-3</v>
      </c>
      <c r="Q7" s="4">
        <f>VAR(K4:K450)</f>
        <v>4.4823531366415701E-3</v>
      </c>
      <c r="R7" s="4">
        <f t="shared" si="0"/>
        <v>6.6950378166531446E-2</v>
      </c>
      <c r="S7" s="8"/>
      <c r="T7" s="6" t="s">
        <v>11</v>
      </c>
      <c r="U7" s="4">
        <f>CORREL(K4:K450,C4:C450)</f>
        <v>0.16509596957020098</v>
      </c>
      <c r="V7" s="4">
        <f>CORREL(K4:K450,E4:E450)</f>
        <v>0.1387216626582467</v>
      </c>
      <c r="W7" s="4">
        <f>CORREL(K4:K450,G4:G450)</f>
        <v>0.11207371654356557</v>
      </c>
      <c r="X7" s="4">
        <f>CORREL(K4:K450,I4:I450)</f>
        <v>0.13016581700902771</v>
      </c>
      <c r="Y7" s="9">
        <f>CORREL(K4:K450,K4:K450)</f>
        <v>1.0000000000000002</v>
      </c>
    </row>
    <row r="8" spans="1:25" ht="13" x14ac:dyDescent="0.3">
      <c r="A8" s="1">
        <v>39629</v>
      </c>
      <c r="B8">
        <v>56.13</v>
      </c>
      <c r="C8">
        <f t="shared" si="1"/>
        <v>5.3734551316497276E-3</v>
      </c>
      <c r="D8">
        <v>59.64</v>
      </c>
      <c r="E8">
        <f t="shared" si="2"/>
        <v>1.5667574931880139E-2</v>
      </c>
      <c r="F8">
        <v>59.5</v>
      </c>
      <c r="G8">
        <f t="shared" si="3"/>
        <v>1.4665757162346511E-2</v>
      </c>
      <c r="H8">
        <v>22.3</v>
      </c>
      <c r="I8">
        <f t="shared" si="4"/>
        <v>0.15964638585543423</v>
      </c>
      <c r="J8">
        <v>77.94</v>
      </c>
      <c r="K8">
        <f t="shared" si="5"/>
        <v>7.1782178217821763E-2</v>
      </c>
      <c r="L8">
        <v>1262.9000000000001</v>
      </c>
      <c r="M8">
        <f t="shared" si="6"/>
        <v>-1.210907554874139E-2</v>
      </c>
      <c r="O8" s="6" t="s">
        <v>38</v>
      </c>
      <c r="P8" s="4">
        <f>AVERAGE(M4:M450)</f>
        <v>-6.5675513780900525E-5</v>
      </c>
      <c r="Q8" s="4">
        <f>VAR(M4:M450)</f>
        <v>5.2714011097851072E-4</v>
      </c>
      <c r="R8" s="4">
        <f t="shared" si="0"/>
        <v>2.2959532028735054E-2</v>
      </c>
      <c r="S8" s="8"/>
    </row>
    <row r="9" spans="1:25" x14ac:dyDescent="0.25">
      <c r="A9" s="1">
        <v>39622</v>
      </c>
      <c r="B9">
        <v>55.83</v>
      </c>
      <c r="C9">
        <f t="shared" si="1"/>
        <v>7.1697436816632273E-4</v>
      </c>
      <c r="D9">
        <v>58.72</v>
      </c>
      <c r="E9">
        <f t="shared" si="2"/>
        <v>-2.1333333333333353E-2</v>
      </c>
      <c r="F9">
        <v>58.64</v>
      </c>
      <c r="G9">
        <f t="shared" si="3"/>
        <v>-4.9902786779001916E-2</v>
      </c>
      <c r="H9">
        <v>19.23</v>
      </c>
      <c r="I9">
        <f t="shared" si="4"/>
        <v>1.0411244143674948E-3</v>
      </c>
      <c r="J9">
        <v>72.72</v>
      </c>
      <c r="K9">
        <f t="shared" si="5"/>
        <v>-2.7287319422150964E-2</v>
      </c>
      <c r="L9">
        <v>1278.3800000000001</v>
      </c>
      <c r="M9">
        <f t="shared" si="6"/>
        <v>-3.0009181064244651E-2</v>
      </c>
    </row>
    <row r="10" spans="1:25" x14ac:dyDescent="0.25">
      <c r="A10" s="1">
        <v>39615</v>
      </c>
      <c r="B10">
        <v>55.79</v>
      </c>
      <c r="C10">
        <f t="shared" si="1"/>
        <v>-4.9412165615948182E-2</v>
      </c>
      <c r="D10">
        <v>60</v>
      </c>
      <c r="E10">
        <f t="shared" si="2"/>
        <v>-2.2960429897410792E-2</v>
      </c>
      <c r="F10">
        <v>61.72</v>
      </c>
      <c r="G10">
        <f t="shared" si="3"/>
        <v>4.8844024747638744E-3</v>
      </c>
      <c r="H10">
        <v>19.21</v>
      </c>
      <c r="I10">
        <f t="shared" si="4"/>
        <v>-0.10149672591206726</v>
      </c>
      <c r="J10">
        <v>74.760000000000005</v>
      </c>
      <c r="K10">
        <f t="shared" si="5"/>
        <v>1.342008946726324E-2</v>
      </c>
      <c r="L10">
        <v>1317.93</v>
      </c>
      <c r="M10">
        <f t="shared" si="6"/>
        <v>-3.0955199517657631E-2</v>
      </c>
    </row>
    <row r="11" spans="1:25" x14ac:dyDescent="0.25">
      <c r="A11" s="1">
        <v>39608</v>
      </c>
      <c r="B11">
        <v>58.69</v>
      </c>
      <c r="C11">
        <f t="shared" si="1"/>
        <v>1.3819312489203614E-2</v>
      </c>
      <c r="D11">
        <v>61.41</v>
      </c>
      <c r="E11">
        <f t="shared" si="2"/>
        <v>8.2088327039894927E-3</v>
      </c>
      <c r="F11">
        <v>61.42</v>
      </c>
      <c r="G11">
        <f t="shared" si="3"/>
        <v>1.7561298873426147E-2</v>
      </c>
      <c r="H11">
        <v>21.38</v>
      </c>
      <c r="I11">
        <f t="shared" si="4"/>
        <v>-2.1510297482837639E-2</v>
      </c>
      <c r="J11">
        <v>73.77</v>
      </c>
      <c r="K11">
        <f t="shared" si="5"/>
        <v>1.0856289862939108E-3</v>
      </c>
      <c r="L11">
        <v>1360.03</v>
      </c>
      <c r="M11">
        <f t="shared" si="6"/>
        <v>-4.7770232530800106E-4</v>
      </c>
    </row>
    <row r="12" spans="1:25" x14ac:dyDescent="0.25">
      <c r="A12" s="1">
        <v>39601</v>
      </c>
      <c r="B12">
        <v>57.89</v>
      </c>
      <c r="C12">
        <f t="shared" si="1"/>
        <v>1.1002444987775107E-2</v>
      </c>
      <c r="D12">
        <v>60.91</v>
      </c>
      <c r="E12">
        <f t="shared" si="2"/>
        <v>-1.7422164865300942E-2</v>
      </c>
      <c r="F12">
        <v>60.36</v>
      </c>
      <c r="G12">
        <f t="shared" si="3"/>
        <v>-2.487883683360257E-2</v>
      </c>
      <c r="H12">
        <v>21.85</v>
      </c>
      <c r="I12">
        <f t="shared" si="4"/>
        <v>3.7511870845204312E-2</v>
      </c>
      <c r="J12">
        <v>73.69</v>
      </c>
      <c r="K12">
        <f t="shared" si="5"/>
        <v>3.979116692535619E-2</v>
      </c>
      <c r="L12">
        <v>1360.68</v>
      </c>
      <c r="M12">
        <f t="shared" si="6"/>
        <v>-2.8349448006969567E-2</v>
      </c>
    </row>
    <row r="13" spans="1:25" x14ac:dyDescent="0.25">
      <c r="A13" s="1">
        <v>39595</v>
      </c>
      <c r="B13">
        <v>57.26</v>
      </c>
      <c r="C13">
        <f t="shared" si="1"/>
        <v>3.5630312895641142E-2</v>
      </c>
      <c r="D13">
        <v>61.99</v>
      </c>
      <c r="E13">
        <f t="shared" si="2"/>
        <v>1.6062940501557186E-2</v>
      </c>
      <c r="F13">
        <v>61.9</v>
      </c>
      <c r="G13">
        <f t="shared" si="3"/>
        <v>3.4598027745278294E-2</v>
      </c>
      <c r="H13">
        <v>21.06</v>
      </c>
      <c r="I13">
        <f t="shared" si="4"/>
        <v>9.7446586763939413E-2</v>
      </c>
      <c r="J13">
        <v>70.87</v>
      </c>
      <c r="K13">
        <f t="shared" si="5"/>
        <v>3.4145629651247678E-2</v>
      </c>
      <c r="L13">
        <v>1400.38</v>
      </c>
      <c r="M13">
        <f t="shared" si="6"/>
        <v>1.7769799335722054E-2</v>
      </c>
    </row>
    <row r="14" spans="1:25" x14ac:dyDescent="0.25">
      <c r="A14" s="1">
        <v>39587</v>
      </c>
      <c r="B14">
        <v>55.29</v>
      </c>
      <c r="C14">
        <f t="shared" si="1"/>
        <v>-2.2626834010959891E-2</v>
      </c>
      <c r="D14">
        <v>61.01</v>
      </c>
      <c r="E14">
        <f t="shared" si="2"/>
        <v>-1.0060035696900933E-2</v>
      </c>
      <c r="F14">
        <v>59.83</v>
      </c>
      <c r="G14">
        <f t="shared" si="3"/>
        <v>-1.7569786535303781E-2</v>
      </c>
      <c r="H14">
        <v>19.190000000000001</v>
      </c>
      <c r="I14">
        <f t="shared" si="4"/>
        <v>-9.9483810417644189E-2</v>
      </c>
      <c r="J14">
        <v>68.53</v>
      </c>
      <c r="K14">
        <f t="shared" si="5"/>
        <v>-2.3650092605784254E-2</v>
      </c>
      <c r="L14">
        <v>1375.93</v>
      </c>
      <c r="M14">
        <f t="shared" si="6"/>
        <v>-3.4672185778931386E-2</v>
      </c>
    </row>
    <row r="15" spans="1:25" x14ac:dyDescent="0.25">
      <c r="A15" s="1">
        <v>39580</v>
      </c>
      <c r="B15">
        <v>56.57</v>
      </c>
      <c r="C15">
        <f t="shared" si="1"/>
        <v>1.7708517797060638E-3</v>
      </c>
      <c r="D15">
        <v>61.63</v>
      </c>
      <c r="E15">
        <f t="shared" si="2"/>
        <v>1.7164548605380411E-2</v>
      </c>
      <c r="F15">
        <v>60.9</v>
      </c>
      <c r="G15">
        <f t="shared" si="3"/>
        <v>2.2326674500587514E-2</v>
      </c>
      <c r="H15">
        <v>21.31</v>
      </c>
      <c r="I15">
        <f t="shared" si="4"/>
        <v>4.2412818096135658E-3</v>
      </c>
      <c r="J15">
        <v>70.19</v>
      </c>
      <c r="K15">
        <f t="shared" si="5"/>
        <v>2.4222968043192711E-2</v>
      </c>
      <c r="L15">
        <v>1425.35</v>
      </c>
      <c r="M15">
        <f t="shared" si="6"/>
        <v>2.6702106203359506E-2</v>
      </c>
    </row>
    <row r="16" spans="1:25" x14ac:dyDescent="0.25">
      <c r="A16" s="1">
        <v>39573</v>
      </c>
      <c r="B16">
        <v>56.47</v>
      </c>
      <c r="C16">
        <f t="shared" si="1"/>
        <v>-5.4596688974991592E-3</v>
      </c>
      <c r="D16">
        <v>60.59</v>
      </c>
      <c r="E16">
        <f t="shared" si="2"/>
        <v>-3.5191082802547673E-2</v>
      </c>
      <c r="F16">
        <v>59.57</v>
      </c>
      <c r="G16">
        <f t="shared" si="3"/>
        <v>-1.3741721854304608E-2</v>
      </c>
      <c r="H16">
        <v>21.22</v>
      </c>
      <c r="I16">
        <f t="shared" si="4"/>
        <v>-2.3469857340082906E-2</v>
      </c>
      <c r="J16">
        <v>68.53</v>
      </c>
      <c r="K16">
        <f t="shared" si="5"/>
        <v>1.9185008923260059E-2</v>
      </c>
      <c r="L16">
        <v>1388.28</v>
      </c>
      <c r="M16">
        <f t="shared" si="6"/>
        <v>-1.8120093358794904E-2</v>
      </c>
    </row>
    <row r="17" spans="1:13" x14ac:dyDescent="0.25">
      <c r="A17" s="1">
        <v>39566</v>
      </c>
      <c r="B17">
        <v>56.78</v>
      </c>
      <c r="C17">
        <f t="shared" si="1"/>
        <v>-2.6348146847004843E-3</v>
      </c>
      <c r="D17">
        <v>62.8</v>
      </c>
      <c r="E17">
        <f t="shared" si="2"/>
        <v>1.3393577537518127E-2</v>
      </c>
      <c r="F17">
        <v>60.4</v>
      </c>
      <c r="G17">
        <f t="shared" si="3"/>
        <v>1.2573344509639565E-2</v>
      </c>
      <c r="H17">
        <v>21.73</v>
      </c>
      <c r="I17">
        <f t="shared" si="4"/>
        <v>1.9709056780854141E-2</v>
      </c>
      <c r="J17">
        <v>67.239999999999995</v>
      </c>
      <c r="K17">
        <f t="shared" si="5"/>
        <v>-6.5721828539669361E-2</v>
      </c>
      <c r="L17">
        <v>1413.9</v>
      </c>
      <c r="M17">
        <f t="shared" si="6"/>
        <v>1.1489154695816527E-2</v>
      </c>
    </row>
    <row r="18" spans="1:13" x14ac:dyDescent="0.25">
      <c r="A18" s="1">
        <v>39559</v>
      </c>
      <c r="B18">
        <v>56.93</v>
      </c>
      <c r="C18">
        <f t="shared" si="1"/>
        <v>2.3736737996763176E-2</v>
      </c>
      <c r="D18">
        <v>61.97</v>
      </c>
      <c r="E18">
        <f t="shared" si="2"/>
        <v>6.8237205523964534E-3</v>
      </c>
      <c r="F18">
        <v>59.65</v>
      </c>
      <c r="G18">
        <f t="shared" si="3"/>
        <v>-2.3731587561374841E-2</v>
      </c>
      <c r="H18">
        <v>21.31</v>
      </c>
      <c r="I18">
        <f t="shared" si="4"/>
        <v>5.5473006438830977E-2</v>
      </c>
      <c r="J18">
        <v>71.97</v>
      </c>
      <c r="K18">
        <f t="shared" si="5"/>
        <v>-1.0313531353135313E-2</v>
      </c>
      <c r="L18">
        <v>1397.84</v>
      </c>
      <c r="M18">
        <f t="shared" si="6"/>
        <v>5.4015953047118247E-3</v>
      </c>
    </row>
    <row r="19" spans="1:13" x14ac:dyDescent="0.25">
      <c r="A19" s="1">
        <v>39552</v>
      </c>
      <c r="B19">
        <v>55.61</v>
      </c>
      <c r="C19">
        <f t="shared" si="1"/>
        <v>2.7531411677753179E-2</v>
      </c>
      <c r="D19">
        <v>61.55</v>
      </c>
      <c r="E19">
        <f t="shared" si="2"/>
        <v>-6.4945608053265549E-4</v>
      </c>
      <c r="F19">
        <v>61.1</v>
      </c>
      <c r="G19">
        <f t="shared" si="3"/>
        <v>4.7847710512776524E-2</v>
      </c>
      <c r="H19">
        <v>20.190000000000001</v>
      </c>
      <c r="I19">
        <f t="shared" si="4"/>
        <v>6.9385593220339103E-2</v>
      </c>
      <c r="J19">
        <v>72.72</v>
      </c>
      <c r="K19">
        <f t="shared" si="5"/>
        <v>-5.3001692928766858E-2</v>
      </c>
      <c r="L19">
        <v>1390.33</v>
      </c>
      <c r="M19">
        <f t="shared" si="6"/>
        <v>4.3141285835402866E-2</v>
      </c>
    </row>
    <row r="20" spans="1:13" x14ac:dyDescent="0.25">
      <c r="A20" s="1">
        <v>39545</v>
      </c>
      <c r="B20">
        <v>54.12</v>
      </c>
      <c r="C20">
        <f t="shared" si="1"/>
        <v>7.4460163812360121E-3</v>
      </c>
      <c r="D20">
        <v>61.59</v>
      </c>
      <c r="E20">
        <f t="shared" si="2"/>
        <v>-2.9008355667665086E-2</v>
      </c>
      <c r="F20">
        <v>58.31</v>
      </c>
      <c r="G20">
        <f t="shared" si="3"/>
        <v>-1.0185028008826928E-2</v>
      </c>
      <c r="H20">
        <v>18.88</v>
      </c>
      <c r="I20">
        <f t="shared" si="4"/>
        <v>-5.8823529411764698E-2</v>
      </c>
      <c r="J20">
        <v>76.790000000000006</v>
      </c>
      <c r="K20">
        <f t="shared" si="5"/>
        <v>-3.6874451273046505E-2</v>
      </c>
      <c r="L20">
        <v>1332.83</v>
      </c>
      <c r="M20">
        <f t="shared" si="6"/>
        <v>-2.741535318155295E-2</v>
      </c>
    </row>
    <row r="21" spans="1:13" x14ac:dyDescent="0.25">
      <c r="A21" s="1">
        <v>39538</v>
      </c>
      <c r="B21">
        <v>53.72</v>
      </c>
      <c r="C21">
        <f t="shared" si="1"/>
        <v>4.3714785311832136E-2</v>
      </c>
      <c r="D21">
        <v>63.43</v>
      </c>
      <c r="E21">
        <f t="shared" si="2"/>
        <v>1.8628553075317113E-2</v>
      </c>
      <c r="F21">
        <v>58.91</v>
      </c>
      <c r="G21">
        <f t="shared" si="3"/>
        <v>8.0424366872005291E-3</v>
      </c>
      <c r="H21">
        <v>20.059999999999999</v>
      </c>
      <c r="I21">
        <f t="shared" si="4"/>
        <v>6.5887353878852195E-2</v>
      </c>
      <c r="J21">
        <v>79.73</v>
      </c>
      <c r="K21">
        <f t="shared" si="5"/>
        <v>-3.3749999999999501E-3</v>
      </c>
      <c r="L21">
        <v>1370.4</v>
      </c>
      <c r="M21">
        <f t="shared" si="6"/>
        <v>4.1954958105868266E-2</v>
      </c>
    </row>
    <row r="22" spans="1:13" x14ac:dyDescent="0.25">
      <c r="A22" s="1">
        <v>39531</v>
      </c>
      <c r="B22">
        <v>51.47</v>
      </c>
      <c r="C22">
        <f t="shared" si="1"/>
        <v>-2.0924481643522948E-2</v>
      </c>
      <c r="D22">
        <v>62.27</v>
      </c>
      <c r="E22">
        <f t="shared" si="2"/>
        <v>-1.3622683351813708E-2</v>
      </c>
      <c r="F22">
        <v>58.44</v>
      </c>
      <c r="G22">
        <f t="shared" si="3"/>
        <v>-8.5484698239022498E-4</v>
      </c>
      <c r="H22">
        <v>18.82</v>
      </c>
      <c r="I22">
        <f t="shared" si="4"/>
        <v>-6.7393458870168454E-2</v>
      </c>
      <c r="J22">
        <v>80</v>
      </c>
      <c r="K22">
        <f t="shared" si="5"/>
        <v>9.3363613424172955E-3</v>
      </c>
      <c r="L22">
        <v>1315.22</v>
      </c>
      <c r="M22">
        <f t="shared" si="6"/>
        <v>-1.0748320809922425E-2</v>
      </c>
    </row>
    <row r="23" spans="1:13" x14ac:dyDescent="0.25">
      <c r="A23" s="1">
        <v>39524</v>
      </c>
      <c r="B23">
        <v>52.57</v>
      </c>
      <c r="C23">
        <f t="shared" si="1"/>
        <v>6.8495934959349539E-2</v>
      </c>
      <c r="D23">
        <v>63.13</v>
      </c>
      <c r="E23">
        <f t="shared" si="2"/>
        <v>3.1367423623590941E-2</v>
      </c>
      <c r="F23">
        <v>58.49</v>
      </c>
      <c r="G23">
        <f t="shared" si="3"/>
        <v>5.1033243486073736E-2</v>
      </c>
      <c r="H23">
        <v>20.18</v>
      </c>
      <c r="I23">
        <f t="shared" si="4"/>
        <v>0.10696653867251779</v>
      </c>
      <c r="J23">
        <v>79.260000000000005</v>
      </c>
      <c r="K23">
        <f t="shared" si="5"/>
        <v>5.4547761004694511E-3</v>
      </c>
      <c r="L23">
        <v>1329.51</v>
      </c>
      <c r="M23">
        <f t="shared" si="6"/>
        <v>3.2116074339745594E-2</v>
      </c>
    </row>
    <row r="24" spans="1:13" x14ac:dyDescent="0.25">
      <c r="A24" s="1">
        <v>39517</v>
      </c>
      <c r="B24">
        <v>49.2</v>
      </c>
      <c r="C24">
        <f t="shared" si="1"/>
        <v>3.2626427406199777E-3</v>
      </c>
      <c r="D24">
        <v>61.21</v>
      </c>
      <c r="E24">
        <f t="shared" si="2"/>
        <v>-8.2631237848347049E-3</v>
      </c>
      <c r="F24">
        <v>55.65</v>
      </c>
      <c r="G24">
        <f t="shared" si="3"/>
        <v>4.5070422535211242E-2</v>
      </c>
      <c r="H24">
        <v>18.23</v>
      </c>
      <c r="I24">
        <f t="shared" si="4"/>
        <v>-8.7003806416530802E-3</v>
      </c>
      <c r="J24">
        <v>78.83</v>
      </c>
      <c r="K24">
        <f t="shared" si="5"/>
        <v>-7.0537851114750253E-3</v>
      </c>
      <c r="L24">
        <v>1288.1400000000001</v>
      </c>
      <c r="M24">
        <f t="shared" si="6"/>
        <v>-4.0436997920160443E-3</v>
      </c>
    </row>
    <row r="25" spans="1:13" x14ac:dyDescent="0.25">
      <c r="A25" s="1">
        <v>39510</v>
      </c>
      <c r="B25">
        <v>49.04</v>
      </c>
      <c r="C25">
        <f t="shared" si="1"/>
        <v>6.1551087402543529E-3</v>
      </c>
      <c r="D25">
        <v>61.72</v>
      </c>
      <c r="E25">
        <f t="shared" si="2"/>
        <v>-1.6727736179703748E-2</v>
      </c>
      <c r="F25">
        <v>53.25</v>
      </c>
      <c r="G25">
        <f t="shared" si="3"/>
        <v>-2.2577092511013159E-2</v>
      </c>
      <c r="H25">
        <v>18.39</v>
      </c>
      <c r="I25">
        <f t="shared" si="4"/>
        <v>-1.8152696209289901E-2</v>
      </c>
      <c r="J25">
        <v>79.39</v>
      </c>
      <c r="K25">
        <f t="shared" si="5"/>
        <v>4.8052805280528063E-2</v>
      </c>
      <c r="L25">
        <v>1293.3699999999999</v>
      </c>
      <c r="M25">
        <f t="shared" si="6"/>
        <v>-2.8001773595965982E-2</v>
      </c>
    </row>
    <row r="26" spans="1:13" x14ac:dyDescent="0.25">
      <c r="A26" s="1">
        <v>39503</v>
      </c>
      <c r="B26">
        <v>48.74</v>
      </c>
      <c r="C26">
        <f t="shared" si="1"/>
        <v>-7.5341071064955701E-3</v>
      </c>
      <c r="D26">
        <v>62.77</v>
      </c>
      <c r="E26">
        <f t="shared" si="2"/>
        <v>2.0753512132822886E-3</v>
      </c>
      <c r="F26">
        <v>54.48</v>
      </c>
      <c r="G26">
        <f t="shared" si="3"/>
        <v>-1.5895953757225481E-2</v>
      </c>
      <c r="H26">
        <v>18.73</v>
      </c>
      <c r="I26">
        <f t="shared" si="4"/>
        <v>-4.4387755102040863E-2</v>
      </c>
      <c r="J26">
        <v>75.75</v>
      </c>
      <c r="K26">
        <f t="shared" si="5"/>
        <v>5.7960893854748688E-2</v>
      </c>
      <c r="L26">
        <v>1330.63</v>
      </c>
      <c r="M26">
        <f t="shared" si="6"/>
        <v>-1.6613579088174495E-2</v>
      </c>
    </row>
    <row r="27" spans="1:13" x14ac:dyDescent="0.25">
      <c r="A27" s="1">
        <v>39497</v>
      </c>
      <c r="B27">
        <v>49.11</v>
      </c>
      <c r="C27">
        <f t="shared" si="1"/>
        <v>1.0701790491870672E-2</v>
      </c>
      <c r="D27">
        <v>62.64</v>
      </c>
      <c r="E27">
        <f t="shared" si="2"/>
        <v>9.508460918614077E-3</v>
      </c>
      <c r="F27">
        <v>55.36</v>
      </c>
      <c r="G27">
        <f t="shared" si="3"/>
        <v>8.9301986513577909E-3</v>
      </c>
      <c r="H27">
        <v>19.600000000000001</v>
      </c>
      <c r="I27">
        <f t="shared" si="4"/>
        <v>1.3967925504397473E-2</v>
      </c>
      <c r="J27">
        <v>71.599999999999994</v>
      </c>
      <c r="K27">
        <f t="shared" si="5"/>
        <v>-1.4724095224989782E-2</v>
      </c>
      <c r="L27">
        <v>1353.11</v>
      </c>
      <c r="M27">
        <f t="shared" si="6"/>
        <v>2.3111282305794049E-3</v>
      </c>
    </row>
    <row r="28" spans="1:13" x14ac:dyDescent="0.25">
      <c r="A28" s="1">
        <v>39489</v>
      </c>
      <c r="B28">
        <v>48.59</v>
      </c>
      <c r="C28">
        <f t="shared" si="1"/>
        <v>1.3981636060100201E-2</v>
      </c>
      <c r="D28">
        <v>62.05</v>
      </c>
      <c r="E28">
        <f t="shared" si="2"/>
        <v>-2.0907044065616364E-3</v>
      </c>
      <c r="F28">
        <v>54.87</v>
      </c>
      <c r="G28">
        <f t="shared" si="3"/>
        <v>4.7537227949598984E-2</v>
      </c>
      <c r="H28">
        <v>19.329999999999998</v>
      </c>
      <c r="I28">
        <f t="shared" si="4"/>
        <v>5.2002080083202217E-3</v>
      </c>
      <c r="J28">
        <v>72.67</v>
      </c>
      <c r="K28">
        <f t="shared" si="5"/>
        <v>4.1266657114199676E-2</v>
      </c>
      <c r="L28">
        <v>1349.99</v>
      </c>
      <c r="M28">
        <f t="shared" si="6"/>
        <v>1.404652630155717E-2</v>
      </c>
    </row>
    <row r="29" spans="1:13" x14ac:dyDescent="0.25">
      <c r="A29" s="1">
        <v>39482</v>
      </c>
      <c r="B29">
        <v>47.92</v>
      </c>
      <c r="C29">
        <f t="shared" si="1"/>
        <v>-4.7316103379721579E-2</v>
      </c>
      <c r="D29">
        <v>62.18</v>
      </c>
      <c r="E29">
        <f t="shared" si="2"/>
        <v>-3.6864931846344526E-2</v>
      </c>
      <c r="F29">
        <v>52.38</v>
      </c>
      <c r="G29">
        <f t="shared" si="3"/>
        <v>-3.500368459837875E-2</v>
      </c>
      <c r="H29">
        <v>19.23</v>
      </c>
      <c r="I29">
        <f t="shared" si="4"/>
        <v>-9.163911195087393E-2</v>
      </c>
      <c r="J29">
        <v>69.790000000000006</v>
      </c>
      <c r="K29">
        <f t="shared" si="5"/>
        <v>-1.4404745092501002E-2</v>
      </c>
      <c r="L29">
        <v>1331.29</v>
      </c>
      <c r="M29">
        <f t="shared" si="6"/>
        <v>-4.5957489501368839E-2</v>
      </c>
    </row>
    <row r="30" spans="1:13" x14ac:dyDescent="0.25">
      <c r="A30" s="1">
        <v>39475</v>
      </c>
      <c r="B30">
        <v>50.3</v>
      </c>
      <c r="C30">
        <f t="shared" si="1"/>
        <v>6.4099851914533407E-2</v>
      </c>
      <c r="D30">
        <v>64.56</v>
      </c>
      <c r="E30">
        <f t="shared" si="2"/>
        <v>4.6183762761302892E-2</v>
      </c>
      <c r="F30">
        <v>54.28</v>
      </c>
      <c r="G30">
        <f t="shared" si="3"/>
        <v>5.3775965831877368E-2</v>
      </c>
      <c r="H30">
        <v>21.17</v>
      </c>
      <c r="I30">
        <f t="shared" si="4"/>
        <v>0.18732473359506471</v>
      </c>
      <c r="J30">
        <v>70.81</v>
      </c>
      <c r="K30">
        <f t="shared" si="5"/>
        <v>4.4549343560997136E-2</v>
      </c>
      <c r="L30">
        <v>1395.42</v>
      </c>
      <c r="M30">
        <f t="shared" si="6"/>
        <v>4.8706984014850463E-2</v>
      </c>
    </row>
    <row r="31" spans="1:13" x14ac:dyDescent="0.25">
      <c r="A31" s="1">
        <v>39469</v>
      </c>
      <c r="B31">
        <v>47.27</v>
      </c>
      <c r="C31">
        <f t="shared" si="1"/>
        <v>1.0906757912746047E-2</v>
      </c>
      <c r="D31">
        <v>61.71</v>
      </c>
      <c r="E31">
        <f t="shared" si="2"/>
        <v>-1.50039904229848E-2</v>
      </c>
      <c r="F31">
        <v>51.51</v>
      </c>
      <c r="G31">
        <f t="shared" si="3"/>
        <v>-2.1280638419152662E-2</v>
      </c>
      <c r="H31">
        <v>17.829999999999998</v>
      </c>
      <c r="I31">
        <f t="shared" si="4"/>
        <v>3.0635838150288877E-2</v>
      </c>
      <c r="J31">
        <v>67.790000000000006</v>
      </c>
      <c r="K31">
        <f t="shared" si="5"/>
        <v>-1.4250399883670058E-2</v>
      </c>
      <c r="L31">
        <v>1330.61</v>
      </c>
      <c r="M31">
        <f t="shared" si="6"/>
        <v>4.0899795501021328E-3</v>
      </c>
    </row>
    <row r="32" spans="1:13" x14ac:dyDescent="0.25">
      <c r="A32" s="1">
        <v>39461</v>
      </c>
      <c r="B32">
        <v>46.76</v>
      </c>
      <c r="C32">
        <f t="shared" si="1"/>
        <v>-2.9850746268656838E-3</v>
      </c>
      <c r="D32">
        <v>62.65</v>
      </c>
      <c r="E32">
        <f t="shared" si="2"/>
        <v>-2.5660964230171054E-2</v>
      </c>
      <c r="F32">
        <v>52.63</v>
      </c>
      <c r="G32">
        <f t="shared" si="3"/>
        <v>-3.6609921288669231E-2</v>
      </c>
      <c r="H32">
        <v>17.3</v>
      </c>
      <c r="I32">
        <f t="shared" si="4"/>
        <v>0.11254019292604502</v>
      </c>
      <c r="J32">
        <v>68.77</v>
      </c>
      <c r="K32">
        <f t="shared" si="5"/>
        <v>-3.818181818181824E-2</v>
      </c>
      <c r="L32">
        <v>1325.19</v>
      </c>
      <c r="M32">
        <f t="shared" si="6"/>
        <v>-5.4124851893620311E-2</v>
      </c>
    </row>
    <row r="33" spans="1:13" x14ac:dyDescent="0.25">
      <c r="A33" s="1">
        <v>39454</v>
      </c>
      <c r="B33">
        <v>46.9</v>
      </c>
      <c r="C33">
        <f t="shared" si="1"/>
        <v>4.3613707165109053E-2</v>
      </c>
      <c r="D33">
        <v>64.3</v>
      </c>
      <c r="E33">
        <f t="shared" si="2"/>
        <v>-3.1918096958747436E-2</v>
      </c>
      <c r="F33">
        <v>54.63</v>
      </c>
      <c r="G33">
        <f t="shared" si="3"/>
        <v>1.505016722408031E-2</v>
      </c>
      <c r="H33">
        <v>15.55</v>
      </c>
      <c r="I33">
        <f t="shared" si="4"/>
        <v>-6.4942874323511632E-2</v>
      </c>
      <c r="J33">
        <v>71.5</v>
      </c>
      <c r="K33">
        <f t="shared" si="5"/>
        <v>7.7131666164507451E-2</v>
      </c>
      <c r="L33">
        <v>1401.02</v>
      </c>
      <c r="M33">
        <f t="shared" si="6"/>
        <v>-7.5161338311031407E-3</v>
      </c>
    </row>
    <row r="34" spans="1:13" x14ac:dyDescent="0.25">
      <c r="A34" s="1">
        <v>39447</v>
      </c>
      <c r="B34">
        <v>44.94</v>
      </c>
      <c r="C34">
        <f t="shared" si="1"/>
        <v>-4.9090139652983505E-2</v>
      </c>
      <c r="D34">
        <v>66.42</v>
      </c>
      <c r="E34">
        <f t="shared" si="2"/>
        <v>-1.380846325167027E-2</v>
      </c>
      <c r="F34">
        <v>53.82</v>
      </c>
      <c r="G34">
        <f t="shared" si="3"/>
        <v>-3.1491812128846497E-2</v>
      </c>
      <c r="H34">
        <v>16.63</v>
      </c>
      <c r="I34">
        <f t="shared" si="4"/>
        <v>-0.10446957458266028</v>
      </c>
      <c r="J34">
        <v>66.38</v>
      </c>
      <c r="K34">
        <f t="shared" si="5"/>
        <v>-1.6738260998370752E-2</v>
      </c>
      <c r="L34">
        <v>1411.63</v>
      </c>
      <c r="M34">
        <f t="shared" si="6"/>
        <v>-4.5221814148218721E-2</v>
      </c>
    </row>
    <row r="35" spans="1:13" x14ac:dyDescent="0.25">
      <c r="A35" s="1">
        <v>39440</v>
      </c>
      <c r="B35">
        <v>47.26</v>
      </c>
      <c r="C35">
        <f t="shared" si="1"/>
        <v>-2.5327142254116617E-3</v>
      </c>
      <c r="D35">
        <v>67.349999999999994</v>
      </c>
      <c r="E35">
        <f t="shared" si="2"/>
        <v>9.2911733852838341E-3</v>
      </c>
      <c r="F35">
        <v>55.57</v>
      </c>
      <c r="G35">
        <f t="shared" si="3"/>
        <v>-9.4474153297682915E-3</v>
      </c>
      <c r="H35">
        <v>18.57</v>
      </c>
      <c r="I35">
        <f t="shared" si="4"/>
        <v>-2.5196850393700808E-2</v>
      </c>
      <c r="J35">
        <v>67.510000000000005</v>
      </c>
      <c r="K35">
        <f t="shared" si="5"/>
        <v>-5.7437407952871953E-3</v>
      </c>
      <c r="L35">
        <v>1478.49</v>
      </c>
      <c r="M35">
        <f t="shared" si="6"/>
        <v>-4.0216644436360883E-3</v>
      </c>
    </row>
    <row r="36" spans="1:13" x14ac:dyDescent="0.25">
      <c r="A36" s="1">
        <v>39433</v>
      </c>
      <c r="B36">
        <v>47.38</v>
      </c>
      <c r="C36">
        <f t="shared" si="1"/>
        <v>1.2176885280922886E-2</v>
      </c>
      <c r="D36">
        <v>66.73</v>
      </c>
      <c r="E36">
        <f t="shared" si="2"/>
        <v>1.7380698277176407E-2</v>
      </c>
      <c r="F36">
        <v>56.1</v>
      </c>
      <c r="G36">
        <f t="shared" si="3"/>
        <v>-1.5962111910191135E-2</v>
      </c>
      <c r="H36">
        <v>19.05</v>
      </c>
      <c r="I36">
        <f t="shared" si="4"/>
        <v>5.1324503311258263E-2</v>
      </c>
      <c r="J36">
        <v>67.900000000000006</v>
      </c>
      <c r="K36">
        <f t="shared" si="5"/>
        <v>-7.7451410200204745E-3</v>
      </c>
      <c r="L36">
        <v>1484.46</v>
      </c>
      <c r="M36">
        <f t="shared" si="6"/>
        <v>1.1246977076875908E-2</v>
      </c>
    </row>
    <row r="37" spans="1:13" x14ac:dyDescent="0.25">
      <c r="A37" s="1">
        <v>39426</v>
      </c>
      <c r="B37">
        <v>46.81</v>
      </c>
      <c r="C37">
        <f t="shared" si="1"/>
        <v>-2.3978315262718902E-2</v>
      </c>
      <c r="D37">
        <v>65.59</v>
      </c>
      <c r="E37">
        <f t="shared" si="2"/>
        <v>-1.7672607458439311E-2</v>
      </c>
      <c r="F37">
        <v>57.01</v>
      </c>
      <c r="G37">
        <f t="shared" si="3"/>
        <v>-2.5136798905608736E-2</v>
      </c>
      <c r="H37">
        <v>18.12</v>
      </c>
      <c r="I37">
        <f t="shared" si="4"/>
        <v>-8.1601621895590434E-2</v>
      </c>
      <c r="J37">
        <v>68.430000000000007</v>
      </c>
      <c r="K37">
        <f t="shared" si="5"/>
        <v>-8.7604029785352702E-4</v>
      </c>
      <c r="L37">
        <v>1467.95</v>
      </c>
      <c r="M37">
        <f t="shared" si="6"/>
        <v>-2.4397538314303586E-2</v>
      </c>
    </row>
    <row r="38" spans="1:13" x14ac:dyDescent="0.25">
      <c r="A38" s="1">
        <v>39419</v>
      </c>
      <c r="B38">
        <v>47.96</v>
      </c>
      <c r="C38">
        <f t="shared" si="1"/>
        <v>2.3255813953488445E-2</v>
      </c>
      <c r="D38">
        <v>66.77</v>
      </c>
      <c r="E38">
        <f t="shared" si="2"/>
        <v>8.9941538000303217E-4</v>
      </c>
      <c r="F38">
        <v>58.48</v>
      </c>
      <c r="G38">
        <f t="shared" si="3"/>
        <v>6.1940812112869833E-3</v>
      </c>
      <c r="H38">
        <v>19.73</v>
      </c>
      <c r="I38">
        <f t="shared" si="4"/>
        <v>-0.1380515508955876</v>
      </c>
      <c r="J38">
        <v>68.489999999999995</v>
      </c>
      <c r="K38">
        <f t="shared" si="5"/>
        <v>-0.10177049180327875</v>
      </c>
      <c r="L38">
        <v>1504.66</v>
      </c>
      <c r="M38">
        <f t="shared" si="6"/>
        <v>1.5879660261690305E-2</v>
      </c>
    </row>
    <row r="39" spans="1:13" x14ac:dyDescent="0.25">
      <c r="A39" s="1">
        <v>39412</v>
      </c>
      <c r="B39">
        <v>46.87</v>
      </c>
      <c r="C39">
        <f t="shared" si="1"/>
        <v>4.7608404112650771E-2</v>
      </c>
      <c r="D39">
        <v>66.709999999999994</v>
      </c>
      <c r="E39">
        <f t="shared" si="2"/>
        <v>2.2845752836553126E-2</v>
      </c>
      <c r="F39">
        <v>58.12</v>
      </c>
      <c r="G39">
        <f t="shared" si="3"/>
        <v>5.3280173976078246E-2</v>
      </c>
      <c r="H39">
        <v>22.89</v>
      </c>
      <c r="I39">
        <f t="shared" si="4"/>
        <v>3.2010820559062257E-2</v>
      </c>
      <c r="J39">
        <v>76.25</v>
      </c>
      <c r="K39">
        <f t="shared" si="5"/>
        <v>1.9112536754878468E-2</v>
      </c>
      <c r="L39">
        <v>1481.14</v>
      </c>
      <c r="M39">
        <f t="shared" si="6"/>
        <v>2.8069688345942981E-2</v>
      </c>
    </row>
    <row r="40" spans="1:13" x14ac:dyDescent="0.25">
      <c r="A40" s="1">
        <v>39405</v>
      </c>
      <c r="B40">
        <v>44.74</v>
      </c>
      <c r="C40">
        <f t="shared" si="1"/>
        <v>-1.3233348037053404E-2</v>
      </c>
      <c r="D40">
        <v>65.22</v>
      </c>
      <c r="E40">
        <f t="shared" si="2"/>
        <v>-1.3014527845036311E-2</v>
      </c>
      <c r="F40">
        <v>55.18</v>
      </c>
      <c r="G40">
        <f t="shared" si="3"/>
        <v>-5.5865921787709907E-3</v>
      </c>
      <c r="H40">
        <v>22.18</v>
      </c>
      <c r="I40">
        <f t="shared" si="4"/>
        <v>3.1148303114830224E-2</v>
      </c>
      <c r="J40">
        <v>74.819999999999993</v>
      </c>
      <c r="K40">
        <f t="shared" si="5"/>
        <v>-2.2669689291905815E-3</v>
      </c>
      <c r="L40">
        <v>1440.7</v>
      </c>
      <c r="M40">
        <f t="shared" si="6"/>
        <v>-1.2366837133416485E-2</v>
      </c>
    </row>
    <row r="41" spans="1:13" x14ac:dyDescent="0.25">
      <c r="A41" s="1">
        <v>39398</v>
      </c>
      <c r="B41">
        <v>45.34</v>
      </c>
      <c r="C41">
        <f t="shared" si="1"/>
        <v>8.0038113387327456E-2</v>
      </c>
      <c r="D41">
        <v>66.08</v>
      </c>
      <c r="E41">
        <f t="shared" si="2"/>
        <v>1.5053763440860277E-2</v>
      </c>
      <c r="F41">
        <v>55.49</v>
      </c>
      <c r="G41">
        <f t="shared" si="3"/>
        <v>8.1758720930233068E-3</v>
      </c>
      <c r="H41">
        <v>21.51</v>
      </c>
      <c r="I41">
        <f t="shared" si="4"/>
        <v>-1.7808219178082056E-2</v>
      </c>
      <c r="J41">
        <v>74.989999999999995</v>
      </c>
      <c r="K41">
        <f t="shared" si="5"/>
        <v>-1.3317352510322084E-3</v>
      </c>
      <c r="L41">
        <v>1458.74</v>
      </c>
      <c r="M41">
        <f t="shared" si="6"/>
        <v>3.4670152025864783E-3</v>
      </c>
    </row>
    <row r="42" spans="1:13" x14ac:dyDescent="0.25">
      <c r="A42" s="1">
        <v>39391</v>
      </c>
      <c r="B42">
        <v>41.98</v>
      </c>
      <c r="C42">
        <f t="shared" si="1"/>
        <v>-2.9139685476410847E-2</v>
      </c>
      <c r="D42">
        <v>65.099999999999994</v>
      </c>
      <c r="E42">
        <f t="shared" si="2"/>
        <v>-1.4979573309124059E-2</v>
      </c>
      <c r="F42">
        <v>55.04</v>
      </c>
      <c r="G42">
        <f t="shared" si="3"/>
        <v>9.0925622840511285E-4</v>
      </c>
      <c r="H42">
        <v>21.9</v>
      </c>
      <c r="I42">
        <f t="shared" si="4"/>
        <v>-4.5751633986928136E-2</v>
      </c>
      <c r="J42">
        <v>75.09</v>
      </c>
      <c r="K42">
        <f t="shared" si="5"/>
        <v>3.4745422958707087E-3</v>
      </c>
      <c r="L42">
        <v>1453.7</v>
      </c>
      <c r="M42">
        <f t="shared" si="6"/>
        <v>-3.7061570562713239E-2</v>
      </c>
    </row>
    <row r="43" spans="1:13" x14ac:dyDescent="0.25">
      <c r="A43" s="1">
        <v>39384</v>
      </c>
      <c r="B43">
        <v>43.24</v>
      </c>
      <c r="C43">
        <f t="shared" si="1"/>
        <v>-1.0073260073260022E-2</v>
      </c>
      <c r="D43">
        <v>66.09</v>
      </c>
      <c r="E43">
        <f t="shared" si="2"/>
        <v>-2.4213790048722879E-2</v>
      </c>
      <c r="F43">
        <v>54.99</v>
      </c>
      <c r="G43">
        <f t="shared" si="3"/>
        <v>-1.3986013986014005E-2</v>
      </c>
      <c r="H43">
        <v>22.95</v>
      </c>
      <c r="I43">
        <f t="shared" si="4"/>
        <v>-6.8209500609013388E-2</v>
      </c>
      <c r="J43">
        <v>74.83</v>
      </c>
      <c r="K43">
        <f t="shared" si="5"/>
        <v>9.3067170218505222E-3</v>
      </c>
      <c r="L43">
        <v>1509.65</v>
      </c>
      <c r="M43">
        <f t="shared" si="6"/>
        <v>-1.669402324006037E-2</v>
      </c>
    </row>
    <row r="44" spans="1:13" x14ac:dyDescent="0.25">
      <c r="A44" s="1">
        <v>39377</v>
      </c>
      <c r="B44">
        <v>43.68</v>
      </c>
      <c r="C44">
        <f t="shared" si="1"/>
        <v>-7.4982958418540859E-3</v>
      </c>
      <c r="D44">
        <v>67.73</v>
      </c>
      <c r="E44">
        <f t="shared" si="2"/>
        <v>5.5642144638404105E-2</v>
      </c>
      <c r="F44">
        <v>55.77</v>
      </c>
      <c r="G44">
        <f t="shared" si="3"/>
        <v>1.6958424507658637E-2</v>
      </c>
      <c r="H44">
        <v>24.63</v>
      </c>
      <c r="I44">
        <f t="shared" si="4"/>
        <v>3.1839128613322075E-2</v>
      </c>
      <c r="J44">
        <v>74.14</v>
      </c>
      <c r="K44">
        <f t="shared" si="5"/>
        <v>-1.146666666666666E-2</v>
      </c>
      <c r="L44">
        <v>1535.28</v>
      </c>
      <c r="M44">
        <f t="shared" si="6"/>
        <v>2.3090302073129194E-2</v>
      </c>
    </row>
    <row r="45" spans="1:13" x14ac:dyDescent="0.25">
      <c r="A45" s="1">
        <v>39370</v>
      </c>
      <c r="B45">
        <v>44.01</v>
      </c>
      <c r="C45">
        <f t="shared" si="1"/>
        <v>-4.4299674267100964E-2</v>
      </c>
      <c r="D45">
        <v>64.16</v>
      </c>
      <c r="E45">
        <f t="shared" si="2"/>
        <v>-4.7647320765919661E-2</v>
      </c>
      <c r="F45">
        <v>54.84</v>
      </c>
      <c r="G45">
        <f t="shared" si="3"/>
        <v>-2.9380530973451266E-2</v>
      </c>
      <c r="H45">
        <v>23.87</v>
      </c>
      <c r="I45">
        <f t="shared" si="4"/>
        <v>-0.10397897897897897</v>
      </c>
      <c r="J45">
        <v>75</v>
      </c>
      <c r="K45">
        <f t="shared" si="5"/>
        <v>-2.9126213592233011E-2</v>
      </c>
      <c r="L45">
        <v>1500.63</v>
      </c>
      <c r="M45">
        <f t="shared" si="6"/>
        <v>-3.9166346523242315E-2</v>
      </c>
    </row>
    <row r="46" spans="1:13" x14ac:dyDescent="0.25">
      <c r="A46" s="1">
        <v>39363</v>
      </c>
      <c r="B46">
        <v>46.05</v>
      </c>
      <c r="C46">
        <f t="shared" si="1"/>
        <v>3.7395809867087106E-2</v>
      </c>
      <c r="D46">
        <v>67.37</v>
      </c>
      <c r="E46">
        <f t="shared" si="2"/>
        <v>6.7244471010161812E-3</v>
      </c>
      <c r="F46">
        <v>56.5</v>
      </c>
      <c r="G46">
        <f t="shared" si="3"/>
        <v>1.6552716804606005E-2</v>
      </c>
      <c r="H46">
        <v>26.64</v>
      </c>
      <c r="I46">
        <f t="shared" si="4"/>
        <v>4.1462495288352589E-3</v>
      </c>
      <c r="J46">
        <v>77.25</v>
      </c>
      <c r="K46">
        <f t="shared" si="5"/>
        <v>-1.315789473684212E-2</v>
      </c>
      <c r="L46">
        <v>1561.8</v>
      </c>
      <c r="M46">
        <f t="shared" si="6"/>
        <v>2.702893572763074E-3</v>
      </c>
    </row>
    <row r="47" spans="1:13" x14ac:dyDescent="0.25">
      <c r="A47" s="1">
        <v>39356</v>
      </c>
      <c r="B47">
        <v>44.39</v>
      </c>
      <c r="C47">
        <f t="shared" si="1"/>
        <v>3.9335050339498939E-2</v>
      </c>
      <c r="D47">
        <v>66.92</v>
      </c>
      <c r="E47">
        <f t="shared" si="2"/>
        <v>-3.2767351802204178E-3</v>
      </c>
      <c r="F47">
        <v>55.58</v>
      </c>
      <c r="G47">
        <f t="shared" si="3"/>
        <v>-1.6166696604994325E-3</v>
      </c>
      <c r="H47">
        <v>26.53</v>
      </c>
      <c r="I47">
        <f t="shared" si="4"/>
        <v>2.7498063516653789E-2</v>
      </c>
      <c r="J47">
        <v>78.28</v>
      </c>
      <c r="K47">
        <f t="shared" si="5"/>
        <v>3.3324788515765847E-3</v>
      </c>
      <c r="L47">
        <v>1557.59</v>
      </c>
      <c r="M47">
        <f t="shared" si="6"/>
        <v>2.0199770754871404E-2</v>
      </c>
    </row>
    <row r="48" spans="1:13" x14ac:dyDescent="0.25">
      <c r="A48" s="1">
        <v>39349</v>
      </c>
      <c r="B48">
        <v>42.71</v>
      </c>
      <c r="C48">
        <f t="shared" si="1"/>
        <v>-1.317005545286507E-2</v>
      </c>
      <c r="D48">
        <v>67.14</v>
      </c>
      <c r="E48">
        <f t="shared" si="2"/>
        <v>4.3380703066567879E-3</v>
      </c>
      <c r="F48">
        <v>55.67</v>
      </c>
      <c r="G48">
        <f t="shared" si="3"/>
        <v>-8.3719273245457578E-3</v>
      </c>
      <c r="H48">
        <v>25.82</v>
      </c>
      <c r="I48">
        <f t="shared" si="4"/>
        <v>-2.085703450891167E-2</v>
      </c>
      <c r="J48">
        <v>78.02</v>
      </c>
      <c r="K48">
        <f t="shared" si="5"/>
        <v>-1.7132779037540936E-2</v>
      </c>
      <c r="L48">
        <v>1526.75</v>
      </c>
      <c r="M48">
        <f t="shared" si="6"/>
        <v>6.5541536949041451E-4</v>
      </c>
    </row>
    <row r="49" spans="1:13" x14ac:dyDescent="0.25">
      <c r="A49" s="1">
        <v>39342</v>
      </c>
      <c r="B49">
        <v>43.28</v>
      </c>
      <c r="C49">
        <f t="shared" si="1"/>
        <v>2.099551781080445E-2</v>
      </c>
      <c r="D49">
        <v>66.849999999999994</v>
      </c>
      <c r="E49">
        <f t="shared" si="2"/>
        <v>5.868191393319299E-3</v>
      </c>
      <c r="F49">
        <v>56.14</v>
      </c>
      <c r="G49">
        <f t="shared" si="3"/>
        <v>1.4272809394760598E-2</v>
      </c>
      <c r="H49">
        <v>26.37</v>
      </c>
      <c r="I49">
        <f t="shared" si="4"/>
        <v>-5.1097517092479242E-2</v>
      </c>
      <c r="J49">
        <v>79.38</v>
      </c>
      <c r="K49">
        <f t="shared" si="5"/>
        <v>4.9373338397265551E-3</v>
      </c>
      <c r="L49">
        <v>1525.75</v>
      </c>
      <c r="M49">
        <f t="shared" si="6"/>
        <v>2.7960249284150245E-2</v>
      </c>
    </row>
    <row r="50" spans="1:13" x14ac:dyDescent="0.25">
      <c r="A50" s="1">
        <v>39335</v>
      </c>
      <c r="B50">
        <v>42.39</v>
      </c>
      <c r="C50">
        <f t="shared" si="1"/>
        <v>2.1938283510125452E-2</v>
      </c>
      <c r="D50">
        <v>66.459999999999994</v>
      </c>
      <c r="E50">
        <f t="shared" si="2"/>
        <v>2.6409266409266312E-2</v>
      </c>
      <c r="F50">
        <v>55.35</v>
      </c>
      <c r="G50">
        <f t="shared" si="3"/>
        <v>-5.5695292849442185E-3</v>
      </c>
      <c r="H50">
        <v>27.79</v>
      </c>
      <c r="I50">
        <f t="shared" si="4"/>
        <v>2.5082995204721494E-2</v>
      </c>
      <c r="J50">
        <v>78.989999999999995</v>
      </c>
      <c r="K50">
        <f t="shared" si="5"/>
        <v>-1.2643823492225125E-3</v>
      </c>
      <c r="L50">
        <v>1484.25</v>
      </c>
      <c r="M50">
        <f t="shared" si="6"/>
        <v>2.1120704482129989E-2</v>
      </c>
    </row>
    <row r="51" spans="1:13" x14ac:dyDescent="0.25">
      <c r="A51" s="1">
        <v>39329</v>
      </c>
      <c r="B51">
        <v>41.48</v>
      </c>
      <c r="C51">
        <f t="shared" si="1"/>
        <v>-2.8343874443663642E-2</v>
      </c>
      <c r="D51">
        <v>64.75</v>
      </c>
      <c r="E51">
        <f t="shared" si="2"/>
        <v>-5.9871046975744635E-3</v>
      </c>
      <c r="F51">
        <v>55.66</v>
      </c>
      <c r="G51">
        <f t="shared" si="3"/>
        <v>3.7851948536266902E-2</v>
      </c>
      <c r="H51">
        <v>27.11</v>
      </c>
      <c r="I51">
        <f t="shared" si="4"/>
        <v>-4.3738977072310475E-2</v>
      </c>
      <c r="J51">
        <v>79.09</v>
      </c>
      <c r="K51">
        <f t="shared" si="5"/>
        <v>5.721160272690818E-2</v>
      </c>
      <c r="L51">
        <v>1453.55</v>
      </c>
      <c r="M51">
        <f t="shared" si="6"/>
        <v>-1.3867122572066333E-2</v>
      </c>
    </row>
    <row r="52" spans="1:13" x14ac:dyDescent="0.25">
      <c r="A52" s="1">
        <v>39321</v>
      </c>
      <c r="B52">
        <v>42.69</v>
      </c>
      <c r="C52">
        <f t="shared" si="1"/>
        <v>-2.5700934579439122E-3</v>
      </c>
      <c r="D52">
        <v>65.14</v>
      </c>
      <c r="E52">
        <f t="shared" si="2"/>
        <v>-2.3241865347128462E-2</v>
      </c>
      <c r="F52">
        <v>53.63</v>
      </c>
      <c r="G52">
        <f t="shared" si="3"/>
        <v>-2.4909090909090863E-2</v>
      </c>
      <c r="H52">
        <v>28.35</v>
      </c>
      <c r="I52">
        <f t="shared" si="4"/>
        <v>4.0366972477064271E-2</v>
      </c>
      <c r="J52">
        <v>74.81</v>
      </c>
      <c r="K52">
        <f t="shared" si="5"/>
        <v>1.7684668752550634E-2</v>
      </c>
      <c r="L52">
        <v>1473.99</v>
      </c>
      <c r="M52">
        <f t="shared" si="6"/>
        <v>-3.6366831827060724E-3</v>
      </c>
    </row>
    <row r="53" spans="1:13" x14ac:dyDescent="0.25">
      <c r="A53" s="1">
        <v>39314</v>
      </c>
      <c r="B53">
        <v>42.8</v>
      </c>
      <c r="C53">
        <f t="shared" si="1"/>
        <v>5.8754406580493537E-3</v>
      </c>
      <c r="D53">
        <v>66.69</v>
      </c>
      <c r="E53">
        <f t="shared" si="2"/>
        <v>1.8167938931297676E-2</v>
      </c>
      <c r="F53">
        <v>55</v>
      </c>
      <c r="G53">
        <f t="shared" si="3"/>
        <v>2.7269331341053433E-2</v>
      </c>
      <c r="H53">
        <v>27.25</v>
      </c>
      <c r="I53">
        <f t="shared" si="4"/>
        <v>4.2463657230298373E-2</v>
      </c>
      <c r="J53">
        <v>73.510000000000005</v>
      </c>
      <c r="K53">
        <f t="shared" si="5"/>
        <v>1.2255576976039666E-2</v>
      </c>
      <c r="L53">
        <v>1479.37</v>
      </c>
      <c r="M53">
        <f t="shared" si="6"/>
        <v>2.3119908156631556E-2</v>
      </c>
    </row>
    <row r="54" spans="1:13" x14ac:dyDescent="0.25">
      <c r="A54" s="1">
        <v>39307</v>
      </c>
      <c r="B54">
        <v>42.55</v>
      </c>
      <c r="C54">
        <f t="shared" si="1"/>
        <v>-5.1282051282051377E-2</v>
      </c>
      <c r="D54">
        <v>65.5</v>
      </c>
      <c r="E54">
        <f t="shared" si="2"/>
        <v>1.2677798392083999E-2</v>
      </c>
      <c r="F54">
        <v>53.54</v>
      </c>
      <c r="G54">
        <f t="shared" si="3"/>
        <v>8.0964036904537691E-3</v>
      </c>
      <c r="H54">
        <v>26.14</v>
      </c>
      <c r="I54">
        <f t="shared" si="4"/>
        <v>3.4018987341772125E-2</v>
      </c>
      <c r="J54">
        <v>72.62</v>
      </c>
      <c r="K54">
        <f t="shared" si="5"/>
        <v>1.325519743267759E-2</v>
      </c>
      <c r="L54">
        <v>1445.94</v>
      </c>
      <c r="M54">
        <f t="shared" si="6"/>
        <v>-5.2970474120140098E-3</v>
      </c>
    </row>
    <row r="55" spans="1:13" x14ac:dyDescent="0.25">
      <c r="A55" s="1">
        <v>39300</v>
      </c>
      <c r="B55">
        <v>44.85</v>
      </c>
      <c r="C55">
        <f t="shared" si="1"/>
        <v>1.2186865267433967E-2</v>
      </c>
      <c r="D55">
        <v>64.680000000000007</v>
      </c>
      <c r="E55">
        <f t="shared" si="2"/>
        <v>8.5763293310464894E-3</v>
      </c>
      <c r="F55">
        <v>53.11</v>
      </c>
      <c r="G55">
        <f t="shared" si="3"/>
        <v>-4.1252578286142668E-3</v>
      </c>
      <c r="H55">
        <v>25.28</v>
      </c>
      <c r="I55">
        <f t="shared" si="4"/>
        <v>-7.6023391812865437E-2</v>
      </c>
      <c r="J55">
        <v>71.67</v>
      </c>
      <c r="K55">
        <f t="shared" si="5"/>
        <v>-2.3835467175156631E-2</v>
      </c>
      <c r="L55">
        <v>1453.64</v>
      </c>
      <c r="M55">
        <f t="shared" si="6"/>
        <v>1.4360878120944102E-2</v>
      </c>
    </row>
    <row r="56" spans="1:13" x14ac:dyDescent="0.25">
      <c r="A56" s="1">
        <v>39293</v>
      </c>
      <c r="B56">
        <v>44.31</v>
      </c>
      <c r="C56">
        <f t="shared" si="1"/>
        <v>-9.1681574239713022E-3</v>
      </c>
      <c r="D56">
        <v>64.13</v>
      </c>
      <c r="E56">
        <f t="shared" si="2"/>
        <v>-8.0433101314773426E-3</v>
      </c>
      <c r="F56">
        <v>53.33</v>
      </c>
      <c r="G56">
        <f t="shared" si="3"/>
        <v>-1.8747656542941724E-4</v>
      </c>
      <c r="H56">
        <v>27.36</v>
      </c>
      <c r="I56">
        <f t="shared" si="4"/>
        <v>-6.5573770491803338E-2</v>
      </c>
      <c r="J56">
        <v>73.42</v>
      </c>
      <c r="K56">
        <f t="shared" si="5"/>
        <v>-2.7163111170001288E-2</v>
      </c>
      <c r="L56">
        <v>1433.06</v>
      </c>
      <c r="M56">
        <f t="shared" si="6"/>
        <v>-1.7745638986942733E-2</v>
      </c>
    </row>
    <row r="57" spans="1:13" x14ac:dyDescent="0.25">
      <c r="A57" s="1">
        <v>39286</v>
      </c>
      <c r="B57">
        <v>44.72</v>
      </c>
      <c r="C57">
        <f t="shared" si="1"/>
        <v>-4.4240222269715759E-2</v>
      </c>
      <c r="D57">
        <v>64.650000000000006</v>
      </c>
      <c r="E57">
        <f t="shared" si="2"/>
        <v>2.4239543726235872E-2</v>
      </c>
      <c r="F57">
        <v>53.34</v>
      </c>
      <c r="G57">
        <f t="shared" si="3"/>
        <v>-4.9536707056307805E-2</v>
      </c>
      <c r="H57">
        <v>29.28</v>
      </c>
      <c r="I57">
        <f t="shared" si="4"/>
        <v>-0.12387791741472173</v>
      </c>
      <c r="J57">
        <v>75.47</v>
      </c>
      <c r="K57">
        <f t="shared" si="5"/>
        <v>4.2581503659347058E-3</v>
      </c>
      <c r="L57">
        <v>1458.95</v>
      </c>
      <c r="M57">
        <f t="shared" si="6"/>
        <v>-4.8986376377028788E-2</v>
      </c>
    </row>
    <row r="58" spans="1:13" x14ac:dyDescent="0.25">
      <c r="A58" s="1">
        <v>39279</v>
      </c>
      <c r="B58">
        <v>46.79</v>
      </c>
      <c r="C58">
        <f t="shared" si="1"/>
        <v>-2.2152560083594612E-2</v>
      </c>
      <c r="D58">
        <v>63.12</v>
      </c>
      <c r="E58">
        <f t="shared" si="2"/>
        <v>-6.9225928256766017E-3</v>
      </c>
      <c r="F58">
        <v>56.12</v>
      </c>
      <c r="G58">
        <f t="shared" si="3"/>
        <v>-1.2145748987854336E-2</v>
      </c>
      <c r="H58">
        <v>33.42</v>
      </c>
      <c r="I58">
        <f t="shared" si="4"/>
        <v>-8.0142475512020202E-3</v>
      </c>
      <c r="J58">
        <v>75.150000000000006</v>
      </c>
      <c r="K58">
        <f t="shared" si="5"/>
        <v>-4.6357615894038985E-3</v>
      </c>
      <c r="L58">
        <v>1534.1</v>
      </c>
      <c r="M58">
        <f t="shared" si="6"/>
        <v>-1.185185185185191E-2</v>
      </c>
    </row>
    <row r="59" spans="1:13" x14ac:dyDescent="0.25">
      <c r="A59" s="1">
        <v>39272</v>
      </c>
      <c r="B59">
        <v>47.85</v>
      </c>
      <c r="C59">
        <f t="shared" si="1"/>
        <v>1.5707917639567012E-2</v>
      </c>
      <c r="D59">
        <v>63.56</v>
      </c>
      <c r="E59">
        <f t="shared" si="2"/>
        <v>-5.4764512595837011E-3</v>
      </c>
      <c r="F59">
        <v>56.81</v>
      </c>
      <c r="G59">
        <f t="shared" si="3"/>
        <v>2.10280373831776E-2</v>
      </c>
      <c r="H59">
        <v>33.69</v>
      </c>
      <c r="I59">
        <f t="shared" si="4"/>
        <v>5.6716417910447079E-3</v>
      </c>
      <c r="J59">
        <v>75.5</v>
      </c>
      <c r="K59">
        <f t="shared" si="5"/>
        <v>5.3262316910786377E-3</v>
      </c>
      <c r="L59">
        <v>1552.5</v>
      </c>
      <c r="M59">
        <f t="shared" si="6"/>
        <v>1.4414155406288352E-2</v>
      </c>
    </row>
    <row r="60" spans="1:13" x14ac:dyDescent="0.25">
      <c r="A60" s="1">
        <v>39265</v>
      </c>
      <c r="B60">
        <v>47.11</v>
      </c>
      <c r="C60">
        <f t="shared" si="1"/>
        <v>5.7643040136634502E-3</v>
      </c>
      <c r="D60">
        <v>63.91</v>
      </c>
      <c r="E60">
        <f t="shared" si="2"/>
        <v>7.5673971306952055E-3</v>
      </c>
      <c r="F60">
        <v>55.64</v>
      </c>
      <c r="G60">
        <f t="shared" si="3"/>
        <v>-8.9782725803550293E-4</v>
      </c>
      <c r="H60">
        <v>33.5</v>
      </c>
      <c r="I60">
        <f t="shared" si="4"/>
        <v>8.1251880830575732E-3</v>
      </c>
      <c r="J60">
        <v>75.099999999999994</v>
      </c>
      <c r="K60">
        <f t="shared" si="5"/>
        <v>-7.4015331747290811E-3</v>
      </c>
      <c r="L60">
        <v>1530.44</v>
      </c>
      <c r="M60">
        <f t="shared" si="6"/>
        <v>1.8019755878538029E-2</v>
      </c>
    </row>
    <row r="61" spans="1:13" x14ac:dyDescent="0.25">
      <c r="A61" s="1">
        <v>39258</v>
      </c>
      <c r="B61">
        <v>46.84</v>
      </c>
      <c r="C61">
        <f t="shared" si="1"/>
        <v>6.0137457044673777E-3</v>
      </c>
      <c r="D61">
        <v>63.43</v>
      </c>
      <c r="E61">
        <f t="shared" si="2"/>
        <v>3.1630555116242743E-3</v>
      </c>
      <c r="F61">
        <v>55.69</v>
      </c>
      <c r="G61">
        <f t="shared" si="3"/>
        <v>-7.1774627669117443E-4</v>
      </c>
      <c r="H61">
        <v>33.229999999999997</v>
      </c>
      <c r="I61">
        <f t="shared" si="4"/>
        <v>6.3597819503329418E-3</v>
      </c>
      <c r="J61">
        <v>75.66</v>
      </c>
      <c r="K61">
        <f t="shared" si="5"/>
        <v>1.1091808098356252E-2</v>
      </c>
      <c r="L61">
        <v>1503.35</v>
      </c>
      <c r="M61">
        <f t="shared" si="6"/>
        <v>5.2576935363643626E-4</v>
      </c>
    </row>
    <row r="62" spans="1:13" x14ac:dyDescent="0.25">
      <c r="A62" s="1">
        <v>39251</v>
      </c>
      <c r="B62">
        <v>46.56</v>
      </c>
      <c r="C62">
        <f t="shared" si="1"/>
        <v>-3.0605871330418463E-2</v>
      </c>
      <c r="D62">
        <v>63.23</v>
      </c>
      <c r="E62">
        <f t="shared" si="2"/>
        <v>-3.8911688706490484E-2</v>
      </c>
      <c r="F62">
        <v>55.73</v>
      </c>
      <c r="G62">
        <f t="shared" si="3"/>
        <v>-1.9183386131643849E-2</v>
      </c>
      <c r="H62">
        <v>33.020000000000003</v>
      </c>
      <c r="I62">
        <f t="shared" si="4"/>
        <v>-2.7106658809663956E-2</v>
      </c>
      <c r="J62">
        <v>74.83</v>
      </c>
      <c r="K62">
        <f t="shared" si="5"/>
        <v>-2.8181818181818204E-2</v>
      </c>
      <c r="L62">
        <v>1502.56</v>
      </c>
      <c r="M62">
        <f t="shared" si="6"/>
        <v>-1.9798944491196572E-2</v>
      </c>
    </row>
    <row r="63" spans="1:13" x14ac:dyDescent="0.25">
      <c r="A63" s="1">
        <v>39244</v>
      </c>
      <c r="B63">
        <v>48.03</v>
      </c>
      <c r="C63">
        <f t="shared" si="1"/>
        <v>-1.4769230769230746E-2</v>
      </c>
      <c r="D63">
        <v>65.790000000000006</v>
      </c>
      <c r="E63">
        <f t="shared" si="2"/>
        <v>-1.2458721104773316E-2</v>
      </c>
      <c r="F63">
        <v>56.82</v>
      </c>
      <c r="G63">
        <f t="shared" si="3"/>
        <v>6.7328136073707048E-3</v>
      </c>
      <c r="H63">
        <v>33.94</v>
      </c>
      <c r="I63">
        <f t="shared" si="4"/>
        <v>2.4449139752490041E-2</v>
      </c>
      <c r="J63">
        <v>77</v>
      </c>
      <c r="K63">
        <f t="shared" si="5"/>
        <v>3.8976224503054613E-4</v>
      </c>
      <c r="L63">
        <v>1532.91</v>
      </c>
      <c r="M63">
        <f t="shared" si="6"/>
        <v>1.6741064025947328E-2</v>
      </c>
    </row>
    <row r="64" spans="1:13" x14ac:dyDescent="0.25">
      <c r="A64" s="1">
        <v>39237</v>
      </c>
      <c r="B64">
        <v>48.75</v>
      </c>
      <c r="C64">
        <f t="shared" si="1"/>
        <v>1.2250830564784125E-2</v>
      </c>
      <c r="D64">
        <v>66.62</v>
      </c>
      <c r="E64">
        <f t="shared" si="2"/>
        <v>-1.2451823302697736E-2</v>
      </c>
      <c r="F64">
        <v>56.44</v>
      </c>
      <c r="G64">
        <f t="shared" si="3"/>
        <v>-3.4883720930232544E-2</v>
      </c>
      <c r="H64">
        <v>33.130000000000003</v>
      </c>
      <c r="I64">
        <f t="shared" si="4"/>
        <v>1.4080195898377742E-2</v>
      </c>
      <c r="J64">
        <v>76.97</v>
      </c>
      <c r="K64">
        <f t="shared" si="5"/>
        <v>-3.1823899371069199E-2</v>
      </c>
      <c r="L64">
        <v>1507.67</v>
      </c>
      <c r="M64">
        <f t="shared" si="6"/>
        <v>-1.8661233841467284E-2</v>
      </c>
    </row>
    <row r="65" spans="1:13" x14ac:dyDescent="0.25">
      <c r="A65" s="1">
        <v>39231</v>
      </c>
      <c r="B65">
        <v>48.16</v>
      </c>
      <c r="C65">
        <f t="shared" si="1"/>
        <v>5.452156776877589E-2</v>
      </c>
      <c r="D65">
        <v>67.459999999999994</v>
      </c>
      <c r="E65">
        <f t="shared" si="2"/>
        <v>9.2758827049669399E-3</v>
      </c>
      <c r="F65">
        <v>58.48</v>
      </c>
      <c r="G65">
        <f t="shared" si="3"/>
        <v>1.9881409138472157E-2</v>
      </c>
      <c r="H65">
        <v>32.67</v>
      </c>
      <c r="I65">
        <f t="shared" si="4"/>
        <v>1.4281279105867769E-2</v>
      </c>
      <c r="J65">
        <v>79.5</v>
      </c>
      <c r="K65">
        <f t="shared" si="5"/>
        <v>2.5277276244518875E-2</v>
      </c>
      <c r="L65">
        <v>1536.34</v>
      </c>
      <c r="M65">
        <f t="shared" si="6"/>
        <v>1.3597408509431034E-2</v>
      </c>
    </row>
    <row r="66" spans="1:13" x14ac:dyDescent="0.25">
      <c r="A66" s="1">
        <v>39223</v>
      </c>
      <c r="B66">
        <v>45.67</v>
      </c>
      <c r="C66">
        <f t="shared" si="1"/>
        <v>-7.6053889613211948E-3</v>
      </c>
      <c r="D66">
        <v>66.84</v>
      </c>
      <c r="E66">
        <f t="shared" si="2"/>
        <v>-1.2557246269759112E-2</v>
      </c>
      <c r="F66">
        <v>57.34</v>
      </c>
      <c r="G66">
        <f t="shared" si="3"/>
        <v>-1.3590228797522778E-2</v>
      </c>
      <c r="H66">
        <v>32.21</v>
      </c>
      <c r="I66">
        <f t="shared" si="4"/>
        <v>-3.7117228580265216E-3</v>
      </c>
      <c r="J66">
        <v>77.540000000000006</v>
      </c>
      <c r="K66">
        <f t="shared" si="5"/>
        <v>3.3643892339545174E-3</v>
      </c>
      <c r="L66">
        <v>1515.73</v>
      </c>
      <c r="M66">
        <f t="shared" si="6"/>
        <v>-4.6100804465604873E-3</v>
      </c>
    </row>
    <row r="67" spans="1:13" x14ac:dyDescent="0.25">
      <c r="A67" s="1">
        <v>39216</v>
      </c>
      <c r="B67">
        <v>46.02</v>
      </c>
      <c r="C67">
        <f t="shared" si="1"/>
        <v>-6.0475161987039753E-3</v>
      </c>
      <c r="D67">
        <v>67.69</v>
      </c>
      <c r="E67">
        <f t="shared" si="2"/>
        <v>9.0936195587358291E-3</v>
      </c>
      <c r="F67">
        <v>58.13</v>
      </c>
      <c r="G67">
        <f t="shared" si="3"/>
        <v>2.1976090014064698E-2</v>
      </c>
      <c r="H67">
        <v>32.33</v>
      </c>
      <c r="I67">
        <f t="shared" si="4"/>
        <v>1.0628321350422004E-2</v>
      </c>
      <c r="J67">
        <v>77.28</v>
      </c>
      <c r="K67">
        <f t="shared" si="5"/>
        <v>-3.5687546793112049E-2</v>
      </c>
      <c r="L67">
        <v>1522.75</v>
      </c>
      <c r="M67">
        <f t="shared" si="6"/>
        <v>1.1222897366935679E-2</v>
      </c>
    </row>
    <row r="68" spans="1:13" x14ac:dyDescent="0.25">
      <c r="A68" s="1">
        <v>39209</v>
      </c>
      <c r="B68">
        <v>46.3</v>
      </c>
      <c r="C68">
        <f t="shared" si="1"/>
        <v>-1.0260795211628987E-2</v>
      </c>
      <c r="D68">
        <v>67.08</v>
      </c>
      <c r="E68">
        <f t="shared" si="2"/>
        <v>1.4909795735806047E-4</v>
      </c>
      <c r="F68">
        <v>56.88</v>
      </c>
      <c r="G68">
        <f t="shared" si="3"/>
        <v>3.3515611218910713E-3</v>
      </c>
      <c r="H68">
        <v>31.99</v>
      </c>
      <c r="I68">
        <f t="shared" si="4"/>
        <v>1.6200762388818235E-2</v>
      </c>
      <c r="J68">
        <v>80.14</v>
      </c>
      <c r="K68">
        <f t="shared" si="5"/>
        <v>-1.5720953082780657E-2</v>
      </c>
      <c r="L68">
        <v>1505.85</v>
      </c>
      <c r="M68">
        <f t="shared" si="6"/>
        <v>1.5276098882853456E-4</v>
      </c>
    </row>
    <row r="69" spans="1:13" x14ac:dyDescent="0.25">
      <c r="A69" s="1">
        <v>39202</v>
      </c>
      <c r="B69">
        <v>46.78</v>
      </c>
      <c r="C69">
        <f t="shared" ref="C69:C132" si="7">(B69-B70)/B70</f>
        <v>-1.280956447480834E-3</v>
      </c>
      <c r="D69">
        <v>67.069999999999993</v>
      </c>
      <c r="E69">
        <f t="shared" ref="E69:E132" si="8">(D69-D70)/D70</f>
        <v>-5.1913378819342703E-3</v>
      </c>
      <c r="F69">
        <v>56.69</v>
      </c>
      <c r="G69">
        <f t="shared" ref="G69:G132" si="9">(F69-F70)/F70</f>
        <v>-1.0300279329608997E-2</v>
      </c>
      <c r="H69">
        <v>31.48</v>
      </c>
      <c r="I69">
        <f t="shared" ref="I69:I132" si="10">(H69-H70)/H70</f>
        <v>2.4072869225764543E-2</v>
      </c>
      <c r="J69">
        <v>81.42</v>
      </c>
      <c r="K69">
        <f t="shared" ref="K69:K132" si="11">(J69-J70)/J70</f>
        <v>1.2297097884900214E-3</v>
      </c>
      <c r="L69">
        <v>1505.62</v>
      </c>
      <c r="M69">
        <f t="shared" ref="M69:M132" si="12">(L69-L70)/L70</f>
        <v>7.7305614864095762E-3</v>
      </c>
    </row>
    <row r="70" spans="1:13" x14ac:dyDescent="0.25">
      <c r="A70" s="1">
        <v>39195</v>
      </c>
      <c r="B70">
        <v>46.84</v>
      </c>
      <c r="C70">
        <f t="shared" si="7"/>
        <v>-2.8618830360846028E-2</v>
      </c>
      <c r="D70">
        <v>67.42</v>
      </c>
      <c r="E70">
        <f t="shared" si="8"/>
        <v>-4.2829714960861331E-3</v>
      </c>
      <c r="F70">
        <v>57.28</v>
      </c>
      <c r="G70">
        <f t="shared" si="9"/>
        <v>1.6323633782824729E-2</v>
      </c>
      <c r="H70">
        <v>30.74</v>
      </c>
      <c r="I70">
        <f t="shared" si="10"/>
        <v>-3.2425421530480358E-3</v>
      </c>
      <c r="J70">
        <v>81.319999999999993</v>
      </c>
      <c r="K70">
        <f t="shared" si="11"/>
        <v>-1.3106796116505006E-2</v>
      </c>
      <c r="L70">
        <v>1494.07</v>
      </c>
      <c r="M70">
        <f t="shared" si="12"/>
        <v>6.5483208138242517E-3</v>
      </c>
    </row>
    <row r="71" spans="1:13" x14ac:dyDescent="0.25">
      <c r="A71" s="1">
        <v>39188</v>
      </c>
      <c r="B71">
        <v>48.22</v>
      </c>
      <c r="C71">
        <f t="shared" si="7"/>
        <v>4.9629952111449743E-2</v>
      </c>
      <c r="D71">
        <v>67.709999999999994</v>
      </c>
      <c r="E71">
        <f t="shared" si="8"/>
        <v>2.5598303544380457E-2</v>
      </c>
      <c r="F71">
        <v>56.36</v>
      </c>
      <c r="G71">
        <f t="shared" si="9"/>
        <v>1.0941704035874428E-2</v>
      </c>
      <c r="H71">
        <v>30.84</v>
      </c>
      <c r="I71">
        <f t="shared" si="10"/>
        <v>4.0134907251264798E-2</v>
      </c>
      <c r="J71">
        <v>82.4</v>
      </c>
      <c r="K71">
        <f t="shared" si="11"/>
        <v>1.3156276896594214E-2</v>
      </c>
      <c r="L71">
        <v>1484.35</v>
      </c>
      <c r="M71">
        <f t="shared" si="12"/>
        <v>2.1681522524692846E-2</v>
      </c>
    </row>
    <row r="72" spans="1:13" x14ac:dyDescent="0.25">
      <c r="A72" s="1">
        <v>39181</v>
      </c>
      <c r="B72">
        <v>45.94</v>
      </c>
      <c r="C72">
        <f t="shared" si="7"/>
        <v>-1.7956391620350648E-2</v>
      </c>
      <c r="D72">
        <v>66.02</v>
      </c>
      <c r="E72">
        <f t="shared" si="8"/>
        <v>6.8628946164404894E-3</v>
      </c>
      <c r="F72">
        <v>55.75</v>
      </c>
      <c r="G72">
        <f t="shared" si="9"/>
        <v>-4.6420282092483134E-3</v>
      </c>
      <c r="H72">
        <v>29.65</v>
      </c>
      <c r="I72">
        <f t="shared" si="10"/>
        <v>8.8465464443687643E-3</v>
      </c>
      <c r="J72">
        <v>81.33</v>
      </c>
      <c r="K72">
        <f t="shared" si="11"/>
        <v>-2.4820143884892173E-2</v>
      </c>
      <c r="L72">
        <v>1452.85</v>
      </c>
      <c r="M72">
        <f t="shared" si="12"/>
        <v>6.296060287028258E-3</v>
      </c>
    </row>
    <row r="73" spans="1:13" x14ac:dyDescent="0.25">
      <c r="A73" s="1">
        <v>39174</v>
      </c>
      <c r="B73">
        <v>46.78</v>
      </c>
      <c r="C73">
        <f t="shared" si="7"/>
        <v>2.8131868131868156E-2</v>
      </c>
      <c r="D73">
        <v>65.569999999999993</v>
      </c>
      <c r="E73">
        <f t="shared" si="8"/>
        <v>1.7062199472622837E-2</v>
      </c>
      <c r="F73">
        <v>56.01</v>
      </c>
      <c r="G73">
        <f t="shared" si="9"/>
        <v>1.540971718636696E-2</v>
      </c>
      <c r="H73">
        <v>29.39</v>
      </c>
      <c r="I73">
        <f t="shared" si="10"/>
        <v>2.8341497550734861E-2</v>
      </c>
      <c r="J73">
        <v>83.4</v>
      </c>
      <c r="K73">
        <f t="shared" si="11"/>
        <v>1.5586945932781308E-2</v>
      </c>
      <c r="L73">
        <v>1443.76</v>
      </c>
      <c r="M73">
        <f t="shared" si="12"/>
        <v>1.6116999563644617E-2</v>
      </c>
    </row>
    <row r="74" spans="1:13" x14ac:dyDescent="0.25">
      <c r="A74" s="1">
        <v>39167</v>
      </c>
      <c r="B74">
        <v>45.5</v>
      </c>
      <c r="C74">
        <f t="shared" si="7"/>
        <v>-2.0030152918371735E-2</v>
      </c>
      <c r="D74">
        <v>64.47</v>
      </c>
      <c r="E74">
        <f t="shared" si="8"/>
        <v>-7.2374499538034936E-3</v>
      </c>
      <c r="F74">
        <v>55.16</v>
      </c>
      <c r="G74">
        <f t="shared" si="9"/>
        <v>5.4416832940312049E-4</v>
      </c>
      <c r="H74">
        <v>28.58</v>
      </c>
      <c r="I74">
        <f t="shared" si="10"/>
        <v>-2.7913468248430512E-3</v>
      </c>
      <c r="J74">
        <v>82.12</v>
      </c>
      <c r="K74">
        <f t="shared" si="11"/>
        <v>-5.3294573643410574E-3</v>
      </c>
      <c r="L74">
        <v>1420.86</v>
      </c>
      <c r="M74">
        <f t="shared" si="12"/>
        <v>-1.0618963728405206E-2</v>
      </c>
    </row>
    <row r="75" spans="1:13" x14ac:dyDescent="0.25">
      <c r="A75" s="1">
        <v>39160</v>
      </c>
      <c r="B75">
        <v>46.43</v>
      </c>
      <c r="C75">
        <f t="shared" si="7"/>
        <v>3.6846806610093756E-2</v>
      </c>
      <c r="D75">
        <v>64.94</v>
      </c>
      <c r="E75">
        <f t="shared" si="8"/>
        <v>3.4076433121019122E-2</v>
      </c>
      <c r="F75">
        <v>55.13</v>
      </c>
      <c r="G75">
        <f t="shared" si="9"/>
        <v>3.7643515904385465E-2</v>
      </c>
      <c r="H75">
        <v>28.66</v>
      </c>
      <c r="I75">
        <f t="shared" si="10"/>
        <v>2.6504297994269285E-2</v>
      </c>
      <c r="J75">
        <v>82.56</v>
      </c>
      <c r="K75">
        <f t="shared" si="11"/>
        <v>1.3254786450662718E-2</v>
      </c>
      <c r="L75">
        <v>1436.11</v>
      </c>
      <c r="M75">
        <f t="shared" si="12"/>
        <v>3.5444680774360901E-2</v>
      </c>
    </row>
    <row r="76" spans="1:13" x14ac:dyDescent="0.25">
      <c r="A76" s="1">
        <v>39153</v>
      </c>
      <c r="B76">
        <v>44.78</v>
      </c>
      <c r="C76">
        <f t="shared" si="7"/>
        <v>-2.0774108900065511E-2</v>
      </c>
      <c r="D76">
        <v>62.8</v>
      </c>
      <c r="E76">
        <f t="shared" si="8"/>
        <v>-8.0555994313695322E-3</v>
      </c>
      <c r="F76">
        <v>53.13</v>
      </c>
      <c r="G76">
        <f t="shared" si="9"/>
        <v>1.6064257028112514E-2</v>
      </c>
      <c r="H76">
        <v>27.92</v>
      </c>
      <c r="I76">
        <f t="shared" si="10"/>
        <v>9.3998553868402581E-3</v>
      </c>
      <c r="J76">
        <v>81.48</v>
      </c>
      <c r="K76">
        <f t="shared" si="11"/>
        <v>-1.2257906349594793E-3</v>
      </c>
      <c r="L76">
        <v>1386.95</v>
      </c>
      <c r="M76">
        <f t="shared" si="12"/>
        <v>-1.1327022326138315E-2</v>
      </c>
    </row>
    <row r="77" spans="1:13" x14ac:dyDescent="0.25">
      <c r="A77" s="1">
        <v>39146</v>
      </c>
      <c r="B77">
        <v>45.73</v>
      </c>
      <c r="C77">
        <f t="shared" si="7"/>
        <v>-8.2411624376491563E-3</v>
      </c>
      <c r="D77">
        <v>63.31</v>
      </c>
      <c r="E77">
        <f t="shared" si="8"/>
        <v>8.1210191082803362E-3</v>
      </c>
      <c r="F77">
        <v>52.29</v>
      </c>
      <c r="G77">
        <f t="shared" si="9"/>
        <v>-5.5154050969950389E-3</v>
      </c>
      <c r="H77">
        <v>27.66</v>
      </c>
      <c r="I77">
        <f t="shared" si="10"/>
        <v>2.1739130434782145E-3</v>
      </c>
      <c r="J77">
        <v>81.58</v>
      </c>
      <c r="K77">
        <f t="shared" si="11"/>
        <v>-1.461529170189646E-2</v>
      </c>
      <c r="L77">
        <v>1402.84</v>
      </c>
      <c r="M77">
        <f t="shared" si="12"/>
        <v>1.1296380400383402E-2</v>
      </c>
    </row>
    <row r="78" spans="1:13" x14ac:dyDescent="0.25">
      <c r="A78" s="1">
        <v>39139</v>
      </c>
      <c r="B78">
        <v>46.11</v>
      </c>
      <c r="C78">
        <f t="shared" si="7"/>
        <v>-3.5557414766785249E-2</v>
      </c>
      <c r="D78">
        <v>62.8</v>
      </c>
      <c r="E78">
        <f t="shared" si="8"/>
        <v>-3.9461609054756784E-2</v>
      </c>
      <c r="F78">
        <v>52.58</v>
      </c>
      <c r="G78">
        <f t="shared" si="9"/>
        <v>-2.9352039874469327E-2</v>
      </c>
      <c r="H78">
        <v>27.6</v>
      </c>
      <c r="I78">
        <f t="shared" si="10"/>
        <v>-4.6961325966850806E-2</v>
      </c>
      <c r="J78">
        <v>82.79</v>
      </c>
      <c r="K78">
        <f t="shared" si="11"/>
        <v>-3.1582641244589878E-2</v>
      </c>
      <c r="L78">
        <v>1387.17</v>
      </c>
      <c r="M78">
        <f t="shared" si="12"/>
        <v>-4.4115518987865115E-2</v>
      </c>
    </row>
    <row r="79" spans="1:13" x14ac:dyDescent="0.25">
      <c r="A79" s="1">
        <v>39133</v>
      </c>
      <c r="B79">
        <v>47.81</v>
      </c>
      <c r="C79">
        <f t="shared" si="7"/>
        <v>2.26737967914439E-2</v>
      </c>
      <c r="D79">
        <v>65.38</v>
      </c>
      <c r="E79">
        <f t="shared" si="8"/>
        <v>9.5738109944408633E-3</v>
      </c>
      <c r="F79">
        <v>54.17</v>
      </c>
      <c r="G79">
        <f t="shared" si="9"/>
        <v>-1.5627839360348891E-2</v>
      </c>
      <c r="H79">
        <v>28.96</v>
      </c>
      <c r="I79">
        <f t="shared" si="10"/>
        <v>-2.8187919463087244E-2</v>
      </c>
      <c r="J79">
        <v>85.49</v>
      </c>
      <c r="K79">
        <f t="shared" si="11"/>
        <v>-1.1333410431363525E-2</v>
      </c>
      <c r="L79">
        <v>1451.19</v>
      </c>
      <c r="M79">
        <f t="shared" si="12"/>
        <v>-2.9885815573600927E-3</v>
      </c>
    </row>
    <row r="80" spans="1:13" x14ac:dyDescent="0.25">
      <c r="A80" s="1">
        <v>39125</v>
      </c>
      <c r="B80">
        <v>46.75</v>
      </c>
      <c r="C80">
        <f t="shared" si="7"/>
        <v>1.0592304366623477E-2</v>
      </c>
      <c r="D80">
        <v>64.760000000000005</v>
      </c>
      <c r="E80">
        <f t="shared" si="8"/>
        <v>1.4728925101849026E-2</v>
      </c>
      <c r="F80">
        <v>55.03</v>
      </c>
      <c r="G80">
        <f t="shared" si="9"/>
        <v>1.8508236165093468E-2</v>
      </c>
      <c r="H80">
        <v>29.8</v>
      </c>
      <c r="I80">
        <f t="shared" si="10"/>
        <v>-6.0040026684456205E-3</v>
      </c>
      <c r="J80">
        <v>86.47</v>
      </c>
      <c r="K80">
        <f t="shared" si="11"/>
        <v>-3.6870607212813383E-3</v>
      </c>
      <c r="L80">
        <v>1455.54</v>
      </c>
      <c r="M80">
        <f t="shared" si="12"/>
        <v>1.2155264731652378E-2</v>
      </c>
    </row>
    <row r="81" spans="1:13" x14ac:dyDescent="0.25">
      <c r="A81" s="1">
        <v>39118</v>
      </c>
      <c r="B81">
        <v>46.26</v>
      </c>
      <c r="C81">
        <f t="shared" si="7"/>
        <v>-2.3722234203148464E-3</v>
      </c>
      <c r="D81">
        <v>63.82</v>
      </c>
      <c r="E81">
        <f t="shared" si="8"/>
        <v>-1.633785450061645E-2</v>
      </c>
      <c r="F81">
        <v>54.03</v>
      </c>
      <c r="G81">
        <f t="shared" si="9"/>
        <v>-4.7890955977159333E-3</v>
      </c>
      <c r="H81">
        <v>29.98</v>
      </c>
      <c r="I81">
        <f t="shared" si="10"/>
        <v>-4.0025616394492473E-2</v>
      </c>
      <c r="J81">
        <v>86.79</v>
      </c>
      <c r="K81">
        <f t="shared" si="11"/>
        <v>-6.9794050343249354E-3</v>
      </c>
      <c r="L81">
        <v>1438.06</v>
      </c>
      <c r="M81">
        <f t="shared" si="12"/>
        <v>-7.1320569736052818E-3</v>
      </c>
    </row>
    <row r="82" spans="1:13" x14ac:dyDescent="0.25">
      <c r="A82" s="1">
        <v>39111</v>
      </c>
      <c r="B82">
        <v>46.37</v>
      </c>
      <c r="C82">
        <f t="shared" si="7"/>
        <v>8.7013269523602034E-3</v>
      </c>
      <c r="D82">
        <v>64.88</v>
      </c>
      <c r="E82">
        <f t="shared" si="8"/>
        <v>1.7885158456228324E-2</v>
      </c>
      <c r="F82">
        <v>54.29</v>
      </c>
      <c r="G82">
        <f t="shared" si="9"/>
        <v>1.3440358409557566E-2</v>
      </c>
      <c r="H82">
        <v>31.23</v>
      </c>
      <c r="I82">
        <f t="shared" si="10"/>
        <v>4.2389853137516677E-2</v>
      </c>
      <c r="J82">
        <v>87.4</v>
      </c>
      <c r="K82">
        <f t="shared" si="11"/>
        <v>9.5876169573756789E-3</v>
      </c>
      <c r="L82">
        <v>1448.39</v>
      </c>
      <c r="M82">
        <f t="shared" si="12"/>
        <v>1.8429453374397078E-2</v>
      </c>
    </row>
    <row r="83" spans="1:13" x14ac:dyDescent="0.25">
      <c r="A83" s="1">
        <v>39104</v>
      </c>
      <c r="B83">
        <v>45.97</v>
      </c>
      <c r="C83">
        <f t="shared" si="7"/>
        <v>-1.3307576733204648E-2</v>
      </c>
      <c r="D83">
        <v>63.74</v>
      </c>
      <c r="E83">
        <f t="shared" si="8"/>
        <v>-9.6333126165319676E-3</v>
      </c>
      <c r="F83">
        <v>53.57</v>
      </c>
      <c r="G83">
        <f t="shared" si="9"/>
        <v>-1.8632383081796425E-3</v>
      </c>
      <c r="H83">
        <v>29.96</v>
      </c>
      <c r="I83">
        <f t="shared" si="10"/>
        <v>-2.979274611398958E-2</v>
      </c>
      <c r="J83">
        <v>86.57</v>
      </c>
      <c r="K83">
        <f t="shared" si="11"/>
        <v>-2.7849522740033734E-2</v>
      </c>
      <c r="L83">
        <v>1422.18</v>
      </c>
      <c r="M83">
        <f t="shared" si="12"/>
        <v>-5.8161481999300501E-3</v>
      </c>
    </row>
    <row r="84" spans="1:13" x14ac:dyDescent="0.25">
      <c r="A84" s="1">
        <v>39098</v>
      </c>
      <c r="B84">
        <v>46.59</v>
      </c>
      <c r="C84">
        <f t="shared" si="7"/>
        <v>6.9159282472444402E-3</v>
      </c>
      <c r="D84">
        <v>64.36</v>
      </c>
      <c r="E84">
        <f t="shared" si="8"/>
        <v>-1.3964313421257317E-3</v>
      </c>
      <c r="F84">
        <v>53.67</v>
      </c>
      <c r="G84">
        <f t="shared" si="9"/>
        <v>-4.4518642181412523E-3</v>
      </c>
      <c r="H84">
        <v>30.88</v>
      </c>
      <c r="I84">
        <f t="shared" si="10"/>
        <v>6.0439560439560371E-2</v>
      </c>
      <c r="J84">
        <v>89.05</v>
      </c>
      <c r="K84">
        <f t="shared" si="11"/>
        <v>2.5567200276402153E-2</v>
      </c>
      <c r="L84">
        <v>1430.5</v>
      </c>
      <c r="M84">
        <f t="shared" si="12"/>
        <v>-1.6075709602791455E-4</v>
      </c>
    </row>
    <row r="85" spans="1:13" x14ac:dyDescent="0.25">
      <c r="A85" s="1">
        <v>39090</v>
      </c>
      <c r="B85">
        <v>46.27</v>
      </c>
      <c r="C85">
        <f t="shared" si="7"/>
        <v>1.2472647702407007E-2</v>
      </c>
      <c r="D85">
        <v>64.45</v>
      </c>
      <c r="E85">
        <f t="shared" si="8"/>
        <v>8.2916145181477028E-3</v>
      </c>
      <c r="F85">
        <v>53.91</v>
      </c>
      <c r="G85">
        <f t="shared" si="9"/>
        <v>5.4084296904140091E-3</v>
      </c>
      <c r="H85">
        <v>29.12</v>
      </c>
      <c r="I85">
        <f t="shared" si="10"/>
        <v>4.6728971962616848E-2</v>
      </c>
      <c r="J85">
        <v>86.83</v>
      </c>
      <c r="K85">
        <f t="shared" si="11"/>
        <v>3.7643403441682495E-2</v>
      </c>
      <c r="L85">
        <v>1430.73</v>
      </c>
      <c r="M85">
        <f t="shared" si="12"/>
        <v>1.4910868192748851E-2</v>
      </c>
    </row>
    <row r="86" spans="1:13" x14ac:dyDescent="0.25">
      <c r="A86" s="1">
        <v>39085</v>
      </c>
      <c r="B86">
        <v>45.7</v>
      </c>
      <c r="C86">
        <f t="shared" si="7"/>
        <v>2.604400538841499E-2</v>
      </c>
      <c r="D86">
        <v>63.92</v>
      </c>
      <c r="E86">
        <f t="shared" si="8"/>
        <v>7.2486605735896763E-3</v>
      </c>
      <c r="F86">
        <v>53.62</v>
      </c>
      <c r="G86">
        <f t="shared" si="9"/>
        <v>-1.0883600811658428E-2</v>
      </c>
      <c r="H86">
        <v>27.82</v>
      </c>
      <c r="I86">
        <f t="shared" si="10"/>
        <v>-1.3125221709826215E-2</v>
      </c>
      <c r="J86">
        <v>83.68</v>
      </c>
      <c r="K86">
        <f t="shared" si="11"/>
        <v>3.1431036607913368E-2</v>
      </c>
      <c r="L86">
        <v>1409.71</v>
      </c>
      <c r="M86">
        <f t="shared" si="12"/>
        <v>-6.0565465698370711E-3</v>
      </c>
    </row>
    <row r="87" spans="1:13" x14ac:dyDescent="0.25">
      <c r="A87" s="1">
        <v>39077</v>
      </c>
      <c r="B87">
        <v>44.54</v>
      </c>
      <c r="C87">
        <f t="shared" si="7"/>
        <v>1.411657559198537E-2</v>
      </c>
      <c r="D87">
        <v>63.46</v>
      </c>
      <c r="E87">
        <f t="shared" si="8"/>
        <v>2.8445006321112468E-3</v>
      </c>
      <c r="F87">
        <v>54.21</v>
      </c>
      <c r="G87">
        <f t="shared" si="9"/>
        <v>-1.6152450090744112E-2</v>
      </c>
      <c r="H87">
        <v>28.19</v>
      </c>
      <c r="I87">
        <f t="shared" si="10"/>
        <v>-1.433566433566434E-2</v>
      </c>
      <c r="J87">
        <v>81.13</v>
      </c>
      <c r="K87">
        <f t="shared" si="11"/>
        <v>9.7075295581829646E-3</v>
      </c>
      <c r="L87">
        <v>1418.3</v>
      </c>
      <c r="M87">
        <f t="shared" si="12"/>
        <v>5.3446369332841616E-3</v>
      </c>
    </row>
    <row r="88" spans="1:13" x14ac:dyDescent="0.25">
      <c r="A88" s="1">
        <v>39069</v>
      </c>
      <c r="B88">
        <v>43.92</v>
      </c>
      <c r="C88">
        <f t="shared" si="7"/>
        <v>-1.9642857142857042E-2</v>
      </c>
      <c r="D88">
        <v>63.28</v>
      </c>
      <c r="E88">
        <f t="shared" si="8"/>
        <v>7.8037904124860962E-3</v>
      </c>
      <c r="F88">
        <v>55.1</v>
      </c>
      <c r="G88">
        <f t="shared" si="9"/>
        <v>1.5481017323995641E-2</v>
      </c>
      <c r="H88">
        <v>28.6</v>
      </c>
      <c r="I88">
        <f t="shared" si="10"/>
        <v>2.7298850574712701E-2</v>
      </c>
      <c r="J88">
        <v>80.349999999999994</v>
      </c>
      <c r="K88">
        <f t="shared" si="11"/>
        <v>-5.4462185914099749E-3</v>
      </c>
      <c r="L88">
        <v>1410.76</v>
      </c>
      <c r="M88">
        <f t="shared" si="12"/>
        <v>-1.1442866252303589E-2</v>
      </c>
    </row>
    <row r="89" spans="1:13" x14ac:dyDescent="0.25">
      <c r="A89" s="1">
        <v>39062</v>
      </c>
      <c r="B89">
        <v>44.8</v>
      </c>
      <c r="C89">
        <f t="shared" si="7"/>
        <v>5.8374494836101933E-3</v>
      </c>
      <c r="D89">
        <v>62.79</v>
      </c>
      <c r="E89">
        <f t="shared" si="8"/>
        <v>1.4541929229277727E-2</v>
      </c>
      <c r="F89">
        <v>54.26</v>
      </c>
      <c r="G89">
        <f t="shared" si="9"/>
        <v>5.7460611677478245E-3</v>
      </c>
      <c r="H89">
        <v>27.84</v>
      </c>
      <c r="I89">
        <f t="shared" si="10"/>
        <v>1.7172086225794622E-2</v>
      </c>
      <c r="J89">
        <v>80.790000000000006</v>
      </c>
      <c r="K89">
        <f t="shared" si="11"/>
        <v>-3.1178798417076319E-2</v>
      </c>
      <c r="L89">
        <v>1427.09</v>
      </c>
      <c r="M89">
        <f t="shared" si="12"/>
        <v>1.2235430970890315E-2</v>
      </c>
    </row>
    <row r="90" spans="1:13" x14ac:dyDescent="0.25">
      <c r="A90" s="1">
        <v>39055</v>
      </c>
      <c r="B90">
        <v>44.54</v>
      </c>
      <c r="C90">
        <f t="shared" si="7"/>
        <v>1.0664851372815949E-2</v>
      </c>
      <c r="D90">
        <v>61.89</v>
      </c>
      <c r="E90">
        <f t="shared" si="8"/>
        <v>6.177857258982321E-3</v>
      </c>
      <c r="F90">
        <v>53.95</v>
      </c>
      <c r="G90">
        <f t="shared" si="9"/>
        <v>2.352494782773671E-2</v>
      </c>
      <c r="H90">
        <v>27.37</v>
      </c>
      <c r="I90">
        <f t="shared" si="10"/>
        <v>2.0887728459530113E-2</v>
      </c>
      <c r="J90">
        <v>83.39</v>
      </c>
      <c r="K90">
        <f t="shared" si="11"/>
        <v>8.2214967960344207E-3</v>
      </c>
      <c r="L90">
        <v>1409.84</v>
      </c>
      <c r="M90">
        <f t="shared" si="12"/>
        <v>9.4006629865898295E-3</v>
      </c>
    </row>
    <row r="91" spans="1:13" x14ac:dyDescent="0.25">
      <c r="A91" s="1">
        <v>39048</v>
      </c>
      <c r="B91">
        <v>44.07</v>
      </c>
      <c r="C91">
        <f t="shared" si="7"/>
        <v>-4.2580925483380425E-2</v>
      </c>
      <c r="D91">
        <v>61.51</v>
      </c>
      <c r="E91">
        <f t="shared" si="8"/>
        <v>8.1353726000646203E-4</v>
      </c>
      <c r="F91">
        <v>52.71</v>
      </c>
      <c r="G91">
        <f t="shared" si="9"/>
        <v>-1.1440360090022495E-2</v>
      </c>
      <c r="H91">
        <v>26.81</v>
      </c>
      <c r="I91">
        <f t="shared" si="10"/>
        <v>-1.5062454077883914E-2</v>
      </c>
      <c r="J91">
        <v>82.71</v>
      </c>
      <c r="K91">
        <f t="shared" si="11"/>
        <v>2.6305993299416679E-2</v>
      </c>
      <c r="L91">
        <v>1396.71</v>
      </c>
      <c r="M91">
        <f t="shared" si="12"/>
        <v>-3.0265177201184972E-3</v>
      </c>
    </row>
    <row r="92" spans="1:13" x14ac:dyDescent="0.25">
      <c r="A92" s="1">
        <v>39041</v>
      </c>
      <c r="B92">
        <v>46.03</v>
      </c>
      <c r="C92">
        <f t="shared" si="7"/>
        <v>8.5451358457493548E-3</v>
      </c>
      <c r="D92">
        <v>61.46</v>
      </c>
      <c r="E92">
        <f t="shared" si="8"/>
        <v>-3.5667963683527703E-3</v>
      </c>
      <c r="F92">
        <v>53.32</v>
      </c>
      <c r="G92">
        <f t="shared" si="9"/>
        <v>2.4440684339161979E-3</v>
      </c>
      <c r="H92">
        <v>27.22</v>
      </c>
      <c r="I92">
        <f t="shared" si="10"/>
        <v>-7.3421439060204015E-4</v>
      </c>
      <c r="J92">
        <v>80.59</v>
      </c>
      <c r="K92">
        <f t="shared" si="11"/>
        <v>-1.563454256748505E-2</v>
      </c>
      <c r="L92">
        <v>1400.95</v>
      </c>
      <c r="M92">
        <f t="shared" si="12"/>
        <v>-1.784184984299172E-4</v>
      </c>
    </row>
    <row r="93" spans="1:13" x14ac:dyDescent="0.25">
      <c r="A93" s="1">
        <v>39034</v>
      </c>
      <c r="B93">
        <v>45.64</v>
      </c>
      <c r="C93">
        <f t="shared" si="7"/>
        <v>2.2172452407614826E-2</v>
      </c>
      <c r="D93">
        <v>61.68</v>
      </c>
      <c r="E93">
        <f t="shared" si="8"/>
        <v>8.1726054266100037E-3</v>
      </c>
      <c r="F93">
        <v>53.19</v>
      </c>
      <c r="G93">
        <f t="shared" si="9"/>
        <v>2.0725388601036236E-2</v>
      </c>
      <c r="H93">
        <v>27.24</v>
      </c>
      <c r="I93">
        <f t="shared" si="10"/>
        <v>2.8312570781426957E-2</v>
      </c>
      <c r="J93">
        <v>81.87</v>
      </c>
      <c r="K93">
        <f t="shared" si="11"/>
        <v>3.4317931119009822E-3</v>
      </c>
      <c r="L93">
        <v>1401.2</v>
      </c>
      <c r="M93">
        <f t="shared" si="12"/>
        <v>1.4700557607357487E-2</v>
      </c>
    </row>
    <row r="94" spans="1:13" x14ac:dyDescent="0.25">
      <c r="A94" s="1">
        <v>39027</v>
      </c>
      <c r="B94">
        <v>44.65</v>
      </c>
      <c r="C94">
        <f t="shared" si="7"/>
        <v>-2.2334136194438428E-2</v>
      </c>
      <c r="D94">
        <v>61.18</v>
      </c>
      <c r="E94">
        <f t="shared" si="8"/>
        <v>1.1454753722795006E-3</v>
      </c>
      <c r="F94">
        <v>52.11</v>
      </c>
      <c r="G94">
        <f t="shared" si="9"/>
        <v>-9.5038965976050188E-3</v>
      </c>
      <c r="H94">
        <v>26.49</v>
      </c>
      <c r="I94">
        <f t="shared" si="10"/>
        <v>3.7764350453164692E-4</v>
      </c>
      <c r="J94">
        <v>81.59</v>
      </c>
      <c r="K94">
        <f t="shared" si="11"/>
        <v>6.4142099420255371E-3</v>
      </c>
      <c r="L94">
        <v>1380.9</v>
      </c>
      <c r="M94">
        <f t="shared" si="12"/>
        <v>1.2167411859561781E-2</v>
      </c>
    </row>
    <row r="95" spans="1:13" x14ac:dyDescent="0.25">
      <c r="A95" s="1">
        <v>39020</v>
      </c>
      <c r="B95">
        <v>45.67</v>
      </c>
      <c r="C95">
        <f t="shared" si="7"/>
        <v>-6.2987279441936814E-2</v>
      </c>
      <c r="D95">
        <v>61.11</v>
      </c>
      <c r="E95">
        <f t="shared" si="8"/>
        <v>-5.2091811818329855E-3</v>
      </c>
      <c r="F95">
        <v>52.61</v>
      </c>
      <c r="G95">
        <f t="shared" si="9"/>
        <v>-1.3315828957239326E-2</v>
      </c>
      <c r="H95">
        <v>26.48</v>
      </c>
      <c r="I95">
        <f t="shared" si="10"/>
        <v>-7.2179397337070739E-2</v>
      </c>
      <c r="J95">
        <v>81.069999999999993</v>
      </c>
      <c r="K95">
        <f t="shared" si="11"/>
        <v>-4.0137343121004032E-2</v>
      </c>
      <c r="L95">
        <v>1364.3</v>
      </c>
      <c r="M95">
        <f t="shared" si="12"/>
        <v>-9.4675243585461578E-3</v>
      </c>
    </row>
    <row r="96" spans="1:13" x14ac:dyDescent="0.25">
      <c r="A96" s="1">
        <v>39013</v>
      </c>
      <c r="B96">
        <v>48.74</v>
      </c>
      <c r="C96">
        <f t="shared" si="7"/>
        <v>2.7403035413153549E-2</v>
      </c>
      <c r="D96">
        <v>61.43</v>
      </c>
      <c r="E96">
        <f t="shared" si="8"/>
        <v>-1.7277235642297207E-2</v>
      </c>
      <c r="F96">
        <v>53.32</v>
      </c>
      <c r="G96">
        <f t="shared" si="9"/>
        <v>1.542563321272143E-2</v>
      </c>
      <c r="H96">
        <v>28.54</v>
      </c>
      <c r="I96">
        <f t="shared" si="10"/>
        <v>-6.6132962060564317E-3</v>
      </c>
      <c r="J96">
        <v>84.46</v>
      </c>
      <c r="K96">
        <f t="shared" si="11"/>
        <v>1.5632515632515599E-2</v>
      </c>
      <c r="L96">
        <v>1377.34</v>
      </c>
      <c r="M96">
        <f t="shared" si="12"/>
        <v>6.3860879731112152E-3</v>
      </c>
    </row>
    <row r="97" spans="1:13" x14ac:dyDescent="0.25">
      <c r="A97" s="1">
        <v>39006</v>
      </c>
      <c r="B97">
        <v>47.44</v>
      </c>
      <c r="C97">
        <f t="shared" si="7"/>
        <v>1.8900343642611585E-2</v>
      </c>
      <c r="D97">
        <v>62.51</v>
      </c>
      <c r="E97">
        <f t="shared" si="8"/>
        <v>1.6918822189686013E-2</v>
      </c>
      <c r="F97">
        <v>52.51</v>
      </c>
      <c r="G97">
        <f t="shared" si="9"/>
        <v>1.351090523065037E-2</v>
      </c>
      <c r="H97">
        <v>28.73</v>
      </c>
      <c r="I97">
        <f t="shared" si="10"/>
        <v>8.4240084240084934E-3</v>
      </c>
      <c r="J97">
        <v>83.16</v>
      </c>
      <c r="K97">
        <f t="shared" si="11"/>
        <v>5.0761421319797167E-3</v>
      </c>
      <c r="L97">
        <v>1368.6</v>
      </c>
      <c r="M97">
        <f t="shared" si="12"/>
        <v>2.1821590193465373E-3</v>
      </c>
    </row>
    <row r="98" spans="1:13" x14ac:dyDescent="0.25">
      <c r="A98" s="1">
        <v>38999</v>
      </c>
      <c r="B98">
        <v>46.56</v>
      </c>
      <c r="C98">
        <f t="shared" si="7"/>
        <v>2.7999138488047073E-3</v>
      </c>
      <c r="D98">
        <v>61.47</v>
      </c>
      <c r="E98">
        <f t="shared" si="8"/>
        <v>2.9368575624082187E-3</v>
      </c>
      <c r="F98">
        <v>51.81</v>
      </c>
      <c r="G98">
        <f t="shared" si="9"/>
        <v>-8.9900535577658539E-3</v>
      </c>
      <c r="H98">
        <v>28.49</v>
      </c>
      <c r="I98">
        <f t="shared" si="10"/>
        <v>1.8955650929899769E-2</v>
      </c>
      <c r="J98">
        <v>82.74</v>
      </c>
      <c r="K98">
        <f t="shared" si="11"/>
        <v>-5.5288461538462496E-3</v>
      </c>
      <c r="L98">
        <v>1365.62</v>
      </c>
      <c r="M98">
        <f t="shared" si="12"/>
        <v>1.1877681369897504E-2</v>
      </c>
    </row>
    <row r="99" spans="1:13" x14ac:dyDescent="0.25">
      <c r="A99" s="1">
        <v>38992</v>
      </c>
      <c r="B99">
        <v>46.43</v>
      </c>
      <c r="C99">
        <f t="shared" si="7"/>
        <v>-2.0257438278117764E-2</v>
      </c>
      <c r="D99">
        <v>61.29</v>
      </c>
      <c r="E99">
        <f t="shared" si="8"/>
        <v>1.1386138613861348E-2</v>
      </c>
      <c r="F99">
        <v>52.28</v>
      </c>
      <c r="G99">
        <f t="shared" si="9"/>
        <v>-1.2466943709860154E-2</v>
      </c>
      <c r="H99">
        <v>27.96</v>
      </c>
      <c r="I99">
        <f t="shared" si="10"/>
        <v>-1.4285714285713982E-3</v>
      </c>
      <c r="J99">
        <v>83.2</v>
      </c>
      <c r="K99">
        <f t="shared" si="11"/>
        <v>6.0459492140266021E-3</v>
      </c>
      <c r="L99">
        <v>1349.59</v>
      </c>
      <c r="M99">
        <f t="shared" si="12"/>
        <v>1.0285585956507101E-2</v>
      </c>
    </row>
    <row r="100" spans="1:13" x14ac:dyDescent="0.25">
      <c r="A100" s="1">
        <v>38985</v>
      </c>
      <c r="B100">
        <v>47.39</v>
      </c>
      <c r="C100">
        <f t="shared" si="7"/>
        <v>2.1336206896551767E-2</v>
      </c>
      <c r="D100">
        <v>60.6</v>
      </c>
      <c r="E100">
        <f t="shared" si="8"/>
        <v>6.9790628115653326E-3</v>
      </c>
      <c r="F100">
        <v>52.94</v>
      </c>
      <c r="G100">
        <f t="shared" si="9"/>
        <v>2.4579059415521503E-2</v>
      </c>
      <c r="H100">
        <v>28</v>
      </c>
      <c r="I100">
        <f t="shared" si="10"/>
        <v>4.3219076005961254E-2</v>
      </c>
      <c r="J100">
        <v>82.7</v>
      </c>
      <c r="K100">
        <f t="shared" si="11"/>
        <v>5.3637406038985966E-2</v>
      </c>
      <c r="L100">
        <v>1335.85</v>
      </c>
      <c r="M100">
        <f t="shared" si="12"/>
        <v>1.6025494759579501E-2</v>
      </c>
    </row>
    <row r="101" spans="1:13" x14ac:dyDescent="0.25">
      <c r="A101" s="1">
        <v>38978</v>
      </c>
      <c r="B101">
        <v>46.4</v>
      </c>
      <c r="C101">
        <f t="shared" si="7"/>
        <v>1.5109000647528662E-3</v>
      </c>
      <c r="D101">
        <v>60.18</v>
      </c>
      <c r="E101">
        <f t="shared" si="8"/>
        <v>-6.1106523534268783E-3</v>
      </c>
      <c r="F101">
        <v>51.67</v>
      </c>
      <c r="G101">
        <f t="shared" si="9"/>
        <v>4.2995559144126012E-2</v>
      </c>
      <c r="H101">
        <v>26.84</v>
      </c>
      <c r="I101">
        <f t="shared" si="10"/>
        <v>-2.9996385977593125E-2</v>
      </c>
      <c r="J101">
        <v>78.489999999999995</v>
      </c>
      <c r="K101">
        <f t="shared" si="11"/>
        <v>-6.3299151791365998E-3</v>
      </c>
      <c r="L101">
        <v>1314.78</v>
      </c>
      <c r="M101">
        <f t="shared" si="12"/>
        <v>-3.6979221920798605E-3</v>
      </c>
    </row>
    <row r="102" spans="1:13" x14ac:dyDescent="0.25">
      <c r="A102" s="1">
        <v>38971</v>
      </c>
      <c r="B102">
        <v>46.33</v>
      </c>
      <c r="C102">
        <f t="shared" si="7"/>
        <v>3.2078413900645975E-2</v>
      </c>
      <c r="D102">
        <v>60.55</v>
      </c>
      <c r="E102">
        <f t="shared" si="8"/>
        <v>2.0390967307044046E-2</v>
      </c>
      <c r="F102">
        <v>49.54</v>
      </c>
      <c r="G102">
        <f t="shared" si="9"/>
        <v>-4.0209087253719909E-3</v>
      </c>
      <c r="H102">
        <v>27.67</v>
      </c>
      <c r="I102">
        <f t="shared" si="10"/>
        <v>8.4247648902821395E-2</v>
      </c>
      <c r="J102">
        <v>78.989999999999995</v>
      </c>
      <c r="K102">
        <f t="shared" si="11"/>
        <v>-3.7528938710856566E-2</v>
      </c>
      <c r="L102">
        <v>1319.66</v>
      </c>
      <c r="M102">
        <f t="shared" si="12"/>
        <v>1.5967111138484286E-2</v>
      </c>
    </row>
    <row r="103" spans="1:13" x14ac:dyDescent="0.25">
      <c r="A103" s="1">
        <v>38965</v>
      </c>
      <c r="B103">
        <v>44.89</v>
      </c>
      <c r="C103">
        <f t="shared" si="7"/>
        <v>2.7936798717655115E-2</v>
      </c>
      <c r="D103">
        <v>59.34</v>
      </c>
      <c r="E103">
        <f t="shared" si="8"/>
        <v>3.3818058843422868E-3</v>
      </c>
      <c r="F103">
        <v>49.74</v>
      </c>
      <c r="G103">
        <f t="shared" si="9"/>
        <v>-2.1828908554572261E-2</v>
      </c>
      <c r="H103">
        <v>25.52</v>
      </c>
      <c r="I103">
        <f t="shared" si="10"/>
        <v>1.7543859649122858E-2</v>
      </c>
      <c r="J103">
        <v>82.07</v>
      </c>
      <c r="K103">
        <f t="shared" si="11"/>
        <v>-7.4978836618696887E-3</v>
      </c>
      <c r="L103">
        <v>1298.92</v>
      </c>
      <c r="M103">
        <f t="shared" si="12"/>
        <v>-9.2218976209181604E-3</v>
      </c>
    </row>
    <row r="104" spans="1:13" x14ac:dyDescent="0.25">
      <c r="A104" s="1">
        <v>38957</v>
      </c>
      <c r="B104">
        <v>43.67</v>
      </c>
      <c r="C104">
        <f t="shared" si="7"/>
        <v>3.5815939278937503E-2</v>
      </c>
      <c r="D104">
        <v>59.14</v>
      </c>
      <c r="E104">
        <f t="shared" si="8"/>
        <v>4.1930937279774538E-2</v>
      </c>
      <c r="F104">
        <v>50.85</v>
      </c>
      <c r="G104">
        <f t="shared" si="9"/>
        <v>4.7421458209840348E-3</v>
      </c>
      <c r="H104">
        <v>25.08</v>
      </c>
      <c r="I104">
        <f t="shared" si="10"/>
        <v>0.1151622943530458</v>
      </c>
      <c r="J104">
        <v>82.69</v>
      </c>
      <c r="K104">
        <f t="shared" si="11"/>
        <v>3.3624999999999974E-2</v>
      </c>
      <c r="L104">
        <v>1311.01</v>
      </c>
      <c r="M104">
        <f t="shared" si="12"/>
        <v>1.2292581982719404E-2</v>
      </c>
    </row>
    <row r="105" spans="1:13" x14ac:dyDescent="0.25">
      <c r="A105" s="1">
        <v>38950</v>
      </c>
      <c r="B105">
        <v>42.16</v>
      </c>
      <c r="C105">
        <f t="shared" si="7"/>
        <v>-1.3801169590643354E-2</v>
      </c>
      <c r="D105">
        <v>56.76</v>
      </c>
      <c r="E105">
        <f t="shared" si="8"/>
        <v>-1.58311345646444E-3</v>
      </c>
      <c r="F105">
        <v>50.61</v>
      </c>
      <c r="G105">
        <f t="shared" si="9"/>
        <v>1.4635124298315896E-2</v>
      </c>
      <c r="H105">
        <v>22.49</v>
      </c>
      <c r="I105">
        <f t="shared" si="10"/>
        <v>-4.2978723404255383E-2</v>
      </c>
      <c r="J105">
        <v>80</v>
      </c>
      <c r="K105">
        <f t="shared" si="11"/>
        <v>-2.4747043764476423E-2</v>
      </c>
      <c r="L105">
        <v>1295.0899999999999</v>
      </c>
      <c r="M105">
        <f t="shared" si="12"/>
        <v>-5.5363587499040441E-3</v>
      </c>
    </row>
    <row r="106" spans="1:13" x14ac:dyDescent="0.25">
      <c r="A106" s="1">
        <v>38943</v>
      </c>
      <c r="B106">
        <v>42.75</v>
      </c>
      <c r="C106">
        <f t="shared" si="7"/>
        <v>-7.0126227208978811E-4</v>
      </c>
      <c r="D106">
        <v>56.85</v>
      </c>
      <c r="E106">
        <f t="shared" si="8"/>
        <v>1.0307446241336383E-2</v>
      </c>
      <c r="F106">
        <v>49.88</v>
      </c>
      <c r="G106">
        <f t="shared" si="9"/>
        <v>2.4115755627010563E-3</v>
      </c>
      <c r="H106">
        <v>23.5</v>
      </c>
      <c r="I106">
        <f t="shared" si="10"/>
        <v>6.4311594202898628E-2</v>
      </c>
      <c r="J106">
        <v>82.03</v>
      </c>
      <c r="K106">
        <f t="shared" si="11"/>
        <v>3.1045751633986911E-2</v>
      </c>
      <c r="L106">
        <v>1302.3</v>
      </c>
      <c r="M106">
        <f t="shared" si="12"/>
        <v>2.8072058986058659E-2</v>
      </c>
    </row>
    <row r="107" spans="1:13" x14ac:dyDescent="0.25">
      <c r="A107" s="1">
        <v>38936</v>
      </c>
      <c r="B107">
        <v>42.78</v>
      </c>
      <c r="C107">
        <f t="shared" si="7"/>
        <v>-3.9580908032596437E-3</v>
      </c>
      <c r="D107">
        <v>56.27</v>
      </c>
      <c r="E107">
        <f t="shared" si="8"/>
        <v>2.6728439059159961E-3</v>
      </c>
      <c r="F107">
        <v>49.76</v>
      </c>
      <c r="G107">
        <f t="shared" si="9"/>
        <v>1.5924867292772583E-2</v>
      </c>
      <c r="H107">
        <v>22.08</v>
      </c>
      <c r="I107">
        <f t="shared" si="10"/>
        <v>-1.82303245887061E-2</v>
      </c>
      <c r="J107">
        <v>79.56</v>
      </c>
      <c r="K107">
        <f t="shared" si="11"/>
        <v>-1.4980809706574146E-2</v>
      </c>
      <c r="L107">
        <v>1266.74</v>
      </c>
      <c r="M107">
        <f t="shared" si="12"/>
        <v>-9.8643071535767044E-3</v>
      </c>
    </row>
    <row r="108" spans="1:13" x14ac:dyDescent="0.25">
      <c r="A108" s="1">
        <v>38929</v>
      </c>
      <c r="B108">
        <v>42.95</v>
      </c>
      <c r="C108">
        <f t="shared" si="7"/>
        <v>9.1635338345864795E-3</v>
      </c>
      <c r="D108">
        <v>56.12</v>
      </c>
      <c r="E108">
        <f t="shared" si="8"/>
        <v>8.9174246477612194E-4</v>
      </c>
      <c r="F108">
        <v>48.98</v>
      </c>
      <c r="G108">
        <f t="shared" si="9"/>
        <v>6.1287027579150211E-4</v>
      </c>
      <c r="H108">
        <v>22.49</v>
      </c>
      <c r="I108">
        <f t="shared" si="10"/>
        <v>4.848484848484845E-2</v>
      </c>
      <c r="J108">
        <v>80.77</v>
      </c>
      <c r="K108">
        <f t="shared" si="11"/>
        <v>7.8612428250560955E-3</v>
      </c>
      <c r="L108">
        <v>1279.3599999999999</v>
      </c>
      <c r="M108">
        <f t="shared" si="12"/>
        <v>6.3353017089667625E-4</v>
      </c>
    </row>
    <row r="109" spans="1:13" x14ac:dyDescent="0.25">
      <c r="A109" s="1">
        <v>38922</v>
      </c>
      <c r="B109">
        <v>42.56</v>
      </c>
      <c r="C109">
        <f t="shared" si="7"/>
        <v>1.6965352449223436E-2</v>
      </c>
      <c r="D109">
        <v>56.07</v>
      </c>
      <c r="E109">
        <f t="shared" si="8"/>
        <v>3.1646734130634756E-2</v>
      </c>
      <c r="F109">
        <v>48.95</v>
      </c>
      <c r="G109">
        <f t="shared" si="9"/>
        <v>1.2828470929029683E-2</v>
      </c>
      <c r="H109">
        <v>21.45</v>
      </c>
      <c r="I109">
        <f t="shared" si="10"/>
        <v>1.9002375296912045E-2</v>
      </c>
      <c r="J109">
        <v>80.14</v>
      </c>
      <c r="K109">
        <f t="shared" si="11"/>
        <v>2.8358783523675012E-2</v>
      </c>
      <c r="L109">
        <v>1278.55</v>
      </c>
      <c r="M109">
        <f t="shared" si="12"/>
        <v>3.0847624345919093E-2</v>
      </c>
    </row>
    <row r="110" spans="1:13" x14ac:dyDescent="0.25">
      <c r="A110" s="1">
        <v>38915</v>
      </c>
      <c r="B110">
        <v>41.85</v>
      </c>
      <c r="C110">
        <f t="shared" si="7"/>
        <v>1.5530211113807342E-2</v>
      </c>
      <c r="D110">
        <v>54.35</v>
      </c>
      <c r="E110">
        <f t="shared" si="8"/>
        <v>-6.0351133869787545E-3</v>
      </c>
      <c r="F110">
        <v>48.33</v>
      </c>
      <c r="G110">
        <f t="shared" si="9"/>
        <v>-4.5314109165808213E-3</v>
      </c>
      <c r="H110">
        <v>21.05</v>
      </c>
      <c r="I110">
        <f t="shared" si="10"/>
        <v>1.445783132530124E-2</v>
      </c>
      <c r="J110">
        <v>77.930000000000007</v>
      </c>
      <c r="K110">
        <f t="shared" si="11"/>
        <v>-1.9254971054618514E-2</v>
      </c>
      <c r="L110">
        <v>1240.29</v>
      </c>
      <c r="M110">
        <f t="shared" si="12"/>
        <v>3.3085261284581118E-3</v>
      </c>
    </row>
    <row r="111" spans="1:13" x14ac:dyDescent="0.25">
      <c r="A111" s="1">
        <v>38908</v>
      </c>
      <c r="B111">
        <v>41.21</v>
      </c>
      <c r="C111">
        <f t="shared" si="7"/>
        <v>-6.4047240517828757E-2</v>
      </c>
      <c r="D111">
        <v>54.68</v>
      </c>
      <c r="E111">
        <f t="shared" si="8"/>
        <v>-1.9544558006096526E-2</v>
      </c>
      <c r="F111">
        <v>48.55</v>
      </c>
      <c r="G111">
        <f t="shared" si="9"/>
        <v>-1.2343139271755251E-3</v>
      </c>
      <c r="H111">
        <v>20.75</v>
      </c>
      <c r="I111">
        <f t="shared" si="10"/>
        <v>-6.320541760722341E-2</v>
      </c>
      <c r="J111">
        <v>79.459999999999994</v>
      </c>
      <c r="K111">
        <f t="shared" si="11"/>
        <v>-6.0867509750620559E-2</v>
      </c>
      <c r="L111">
        <v>1236.2</v>
      </c>
      <c r="M111">
        <f t="shared" si="12"/>
        <v>-2.3137465625691415E-2</v>
      </c>
    </row>
    <row r="112" spans="1:13" x14ac:dyDescent="0.25">
      <c r="A112" s="1">
        <v>38901</v>
      </c>
      <c r="B112">
        <v>44.03</v>
      </c>
      <c r="C112">
        <f t="shared" si="7"/>
        <v>-4.5109520711342409E-2</v>
      </c>
      <c r="D112">
        <v>55.77</v>
      </c>
      <c r="E112">
        <f t="shared" si="8"/>
        <v>-1.7614937466971993E-2</v>
      </c>
      <c r="F112">
        <v>48.61</v>
      </c>
      <c r="G112">
        <f t="shared" si="9"/>
        <v>1.2919358199624868E-2</v>
      </c>
      <c r="H112">
        <v>22.15</v>
      </c>
      <c r="I112">
        <f t="shared" si="10"/>
        <v>-4.9764049764049773E-2</v>
      </c>
      <c r="J112">
        <v>84.61</v>
      </c>
      <c r="K112">
        <f t="shared" si="11"/>
        <v>3.4352078239608834E-2</v>
      </c>
      <c r="L112">
        <v>1265.48</v>
      </c>
      <c r="M112">
        <f t="shared" si="12"/>
        <v>-3.7159502440560757E-3</v>
      </c>
    </row>
    <row r="113" spans="1:13" x14ac:dyDescent="0.25">
      <c r="A113" s="1">
        <v>38894</v>
      </c>
      <c r="B113">
        <v>46.11</v>
      </c>
      <c r="C113">
        <f t="shared" si="7"/>
        <v>4.7940727827413135E-3</v>
      </c>
      <c r="D113">
        <v>56.77</v>
      </c>
      <c r="E113">
        <f t="shared" si="8"/>
        <v>1.1402102262604677E-2</v>
      </c>
      <c r="F113">
        <v>47.99</v>
      </c>
      <c r="G113">
        <f t="shared" si="9"/>
        <v>1.0741364785172812E-2</v>
      </c>
      <c r="H113">
        <v>23.31</v>
      </c>
      <c r="I113">
        <f t="shared" si="10"/>
        <v>-8.5726532361764143E-4</v>
      </c>
      <c r="J113">
        <v>81.8</v>
      </c>
      <c r="K113">
        <f t="shared" si="11"/>
        <v>5.9448257997668744E-2</v>
      </c>
      <c r="L113">
        <v>1270.2</v>
      </c>
      <c r="M113">
        <f t="shared" si="12"/>
        <v>2.0650863800723219E-2</v>
      </c>
    </row>
    <row r="114" spans="1:13" x14ac:dyDescent="0.25">
      <c r="A114" s="1">
        <v>38887</v>
      </c>
      <c r="B114">
        <v>45.89</v>
      </c>
      <c r="C114">
        <f t="shared" si="7"/>
        <v>-7.569204152249165E-3</v>
      </c>
      <c r="D114">
        <v>56.13</v>
      </c>
      <c r="E114">
        <f t="shared" si="8"/>
        <v>2.6795284030011737E-3</v>
      </c>
      <c r="F114">
        <v>47.48</v>
      </c>
      <c r="G114">
        <f t="shared" si="9"/>
        <v>1.3230900554844162E-2</v>
      </c>
      <c r="H114">
        <v>23.33</v>
      </c>
      <c r="I114">
        <f t="shared" si="10"/>
        <v>1.7174753112923636E-3</v>
      </c>
      <c r="J114">
        <v>77.209999999999994</v>
      </c>
      <c r="K114">
        <f t="shared" si="11"/>
        <v>-2.3893805309734523E-2</v>
      </c>
      <c r="L114">
        <v>1244.5</v>
      </c>
      <c r="M114">
        <f t="shared" si="12"/>
        <v>-5.6250699138660877E-3</v>
      </c>
    </row>
    <row r="115" spans="1:13" x14ac:dyDescent="0.25">
      <c r="A115" s="1">
        <v>38880</v>
      </c>
      <c r="B115">
        <v>46.24</v>
      </c>
      <c r="C115">
        <f t="shared" si="7"/>
        <v>2.5049878075814731E-2</v>
      </c>
      <c r="D115">
        <v>55.98</v>
      </c>
      <c r="E115">
        <f t="shared" si="8"/>
        <v>-3.5599857600570103E-3</v>
      </c>
      <c r="F115">
        <v>46.86</v>
      </c>
      <c r="G115">
        <f t="shared" si="9"/>
        <v>-1.4925373134328375E-2</v>
      </c>
      <c r="H115">
        <v>23.29</v>
      </c>
      <c r="I115">
        <f t="shared" si="10"/>
        <v>2.2388059701492449E-2</v>
      </c>
      <c r="J115">
        <v>79.099999999999994</v>
      </c>
      <c r="K115">
        <f t="shared" si="11"/>
        <v>7.5149662463379081E-3</v>
      </c>
      <c r="L115">
        <v>1251.54</v>
      </c>
      <c r="M115">
        <f t="shared" si="12"/>
        <v>-6.0688333466421063E-4</v>
      </c>
    </row>
    <row r="116" spans="1:13" x14ac:dyDescent="0.25">
      <c r="A116" s="1">
        <v>38873</v>
      </c>
      <c r="B116">
        <v>45.11</v>
      </c>
      <c r="C116">
        <f t="shared" si="7"/>
        <v>-1.4635211882918341E-2</v>
      </c>
      <c r="D116">
        <v>56.18</v>
      </c>
      <c r="E116">
        <f t="shared" si="8"/>
        <v>1.2434672914038524E-2</v>
      </c>
      <c r="F116">
        <v>47.57</v>
      </c>
      <c r="G116">
        <f t="shared" si="9"/>
        <v>-1.3479883865615898E-2</v>
      </c>
      <c r="H116">
        <v>22.78</v>
      </c>
      <c r="I116">
        <f t="shared" si="10"/>
        <v>-2.8571428571428494E-2</v>
      </c>
      <c r="J116">
        <v>78.510000000000005</v>
      </c>
      <c r="K116">
        <f t="shared" si="11"/>
        <v>-4.5935107546481967E-2</v>
      </c>
      <c r="L116">
        <v>1252.3</v>
      </c>
      <c r="M116">
        <f t="shared" si="12"/>
        <v>-2.7883436059058291E-2</v>
      </c>
    </row>
    <row r="117" spans="1:13" x14ac:dyDescent="0.25">
      <c r="A117" s="1">
        <v>38867</v>
      </c>
      <c r="B117">
        <v>45.78</v>
      </c>
      <c r="C117">
        <f t="shared" si="7"/>
        <v>-3.6818851251840944E-2</v>
      </c>
      <c r="D117">
        <v>55.49</v>
      </c>
      <c r="E117">
        <f t="shared" si="8"/>
        <v>1.1299435028248671E-2</v>
      </c>
      <c r="F117">
        <v>48.22</v>
      </c>
      <c r="G117">
        <f t="shared" si="9"/>
        <v>2.0781379883624568E-3</v>
      </c>
      <c r="H117">
        <v>23.45</v>
      </c>
      <c r="I117">
        <f t="shared" si="10"/>
        <v>-2.6970954356846561E-2</v>
      </c>
      <c r="J117">
        <v>82.29</v>
      </c>
      <c r="K117">
        <f t="shared" si="11"/>
        <v>8.7031135082128955E-3</v>
      </c>
      <c r="L117">
        <v>1288.22</v>
      </c>
      <c r="M117">
        <f t="shared" si="12"/>
        <v>6.2960879890013319E-3</v>
      </c>
    </row>
    <row r="118" spans="1:13" x14ac:dyDescent="0.25">
      <c r="A118" s="1">
        <v>38859</v>
      </c>
      <c r="B118">
        <v>47.53</v>
      </c>
      <c r="C118">
        <f t="shared" si="7"/>
        <v>4.9227373068432764E-2</v>
      </c>
      <c r="D118">
        <v>54.87</v>
      </c>
      <c r="E118">
        <f t="shared" si="8"/>
        <v>5.4975261132489857E-3</v>
      </c>
      <c r="F118">
        <v>48.12</v>
      </c>
      <c r="G118">
        <f t="shared" si="9"/>
        <v>4.5405170540951473E-2</v>
      </c>
      <c r="H118">
        <v>24.1</v>
      </c>
      <c r="I118">
        <f t="shared" si="10"/>
        <v>-2.3896314297286343E-2</v>
      </c>
      <c r="J118">
        <v>81.58</v>
      </c>
      <c r="K118">
        <f t="shared" si="11"/>
        <v>1.9367737098587995E-2</v>
      </c>
      <c r="L118">
        <v>1280.1600000000001</v>
      </c>
      <c r="M118">
        <f t="shared" si="12"/>
        <v>1.0362816981444882E-2</v>
      </c>
    </row>
    <row r="119" spans="1:13" x14ac:dyDescent="0.25">
      <c r="A119" s="1">
        <v>38852</v>
      </c>
      <c r="B119">
        <v>45.3</v>
      </c>
      <c r="C119">
        <f t="shared" si="7"/>
        <v>2.050011263798145E-2</v>
      </c>
      <c r="D119">
        <v>54.57</v>
      </c>
      <c r="E119">
        <f t="shared" si="8"/>
        <v>-2.6231263383297624E-2</v>
      </c>
      <c r="F119">
        <v>46.03</v>
      </c>
      <c r="G119">
        <f t="shared" si="9"/>
        <v>1.1648351648351674E-2</v>
      </c>
      <c r="H119">
        <v>24.69</v>
      </c>
      <c r="I119">
        <f t="shared" si="10"/>
        <v>-2.7186761229314332E-2</v>
      </c>
      <c r="J119">
        <v>80.03</v>
      </c>
      <c r="K119">
        <f t="shared" si="11"/>
        <v>1.6899618805590828E-2</v>
      </c>
      <c r="L119">
        <v>1267.03</v>
      </c>
      <c r="M119">
        <f t="shared" si="12"/>
        <v>-1.8749419162975154E-2</v>
      </c>
    </row>
    <row r="120" spans="1:13" x14ac:dyDescent="0.25">
      <c r="A120" s="1">
        <v>38845</v>
      </c>
      <c r="B120">
        <v>44.39</v>
      </c>
      <c r="C120">
        <f t="shared" si="7"/>
        <v>-1.5087641446638557E-2</v>
      </c>
      <c r="D120">
        <v>56.04</v>
      </c>
      <c r="E120">
        <f t="shared" si="8"/>
        <v>2.9579276134484647E-2</v>
      </c>
      <c r="F120">
        <v>45.5</v>
      </c>
      <c r="G120">
        <f t="shared" si="9"/>
        <v>-1.4298093587521592E-2</v>
      </c>
      <c r="H120">
        <v>25.38</v>
      </c>
      <c r="I120">
        <f t="shared" si="10"/>
        <v>2.3799919322307378E-2</v>
      </c>
      <c r="J120">
        <v>78.7</v>
      </c>
      <c r="K120">
        <f t="shared" si="11"/>
        <v>-2.3452041196178192E-2</v>
      </c>
      <c r="L120">
        <v>1291.24</v>
      </c>
      <c r="M120">
        <f t="shared" si="12"/>
        <v>-2.6037895244991539E-2</v>
      </c>
    </row>
    <row r="121" spans="1:13" x14ac:dyDescent="0.25">
      <c r="A121" s="1">
        <v>38838</v>
      </c>
      <c r="B121">
        <v>45.07</v>
      </c>
      <c r="C121">
        <f t="shared" si="7"/>
        <v>4.9359720605354998E-2</v>
      </c>
      <c r="D121">
        <v>54.43</v>
      </c>
      <c r="E121">
        <f t="shared" si="8"/>
        <v>1.8906776488206628E-2</v>
      </c>
      <c r="F121">
        <v>46.16</v>
      </c>
      <c r="G121">
        <f t="shared" si="9"/>
        <v>6.9808027923209679E-3</v>
      </c>
      <c r="H121">
        <v>24.79</v>
      </c>
      <c r="I121">
        <f t="shared" si="10"/>
        <v>4.4229149115417053E-2</v>
      </c>
      <c r="J121">
        <v>80.59</v>
      </c>
      <c r="K121">
        <f t="shared" si="11"/>
        <v>1.1040020072763891E-2</v>
      </c>
      <c r="L121">
        <v>1325.76</v>
      </c>
      <c r="M121">
        <f t="shared" si="12"/>
        <v>1.1559502826927989E-2</v>
      </c>
    </row>
    <row r="122" spans="1:13" x14ac:dyDescent="0.25">
      <c r="A122" s="1">
        <v>38831</v>
      </c>
      <c r="B122">
        <v>42.95</v>
      </c>
      <c r="C122">
        <f t="shared" si="7"/>
        <v>-1.7387325554792908E-2</v>
      </c>
      <c r="D122">
        <v>53.42</v>
      </c>
      <c r="E122">
        <f t="shared" si="8"/>
        <v>2.3567733282238053E-2</v>
      </c>
      <c r="F122">
        <v>45.84</v>
      </c>
      <c r="G122">
        <f t="shared" si="9"/>
        <v>7.9155672823220443E-3</v>
      </c>
      <c r="H122">
        <v>23.74</v>
      </c>
      <c r="I122">
        <f t="shared" si="10"/>
        <v>-1.5754560530680039E-2</v>
      </c>
      <c r="J122">
        <v>79.709999999999994</v>
      </c>
      <c r="K122">
        <f t="shared" si="11"/>
        <v>2.5097251850917334E-4</v>
      </c>
      <c r="L122">
        <v>1310.6099999999999</v>
      </c>
      <c r="M122">
        <f t="shared" si="12"/>
        <v>-5.1095113171868158E-4</v>
      </c>
    </row>
    <row r="123" spans="1:13" x14ac:dyDescent="0.25">
      <c r="A123" s="1">
        <v>38824</v>
      </c>
      <c r="B123">
        <v>43.71</v>
      </c>
      <c r="C123">
        <f t="shared" si="7"/>
        <v>1.1452130096198871E-3</v>
      </c>
      <c r="D123">
        <v>52.19</v>
      </c>
      <c r="E123">
        <f t="shared" si="8"/>
        <v>-1.1483253588517183E-3</v>
      </c>
      <c r="F123">
        <v>45.48</v>
      </c>
      <c r="G123">
        <f t="shared" si="9"/>
        <v>6.4173489710112669E-3</v>
      </c>
      <c r="H123">
        <v>24.12</v>
      </c>
      <c r="I123">
        <f t="shared" si="10"/>
        <v>-1.8315018315018285E-2</v>
      </c>
      <c r="J123">
        <v>79.69</v>
      </c>
      <c r="K123">
        <f t="shared" si="11"/>
        <v>-2.4363369245837523E-2</v>
      </c>
      <c r="L123">
        <v>1311.28</v>
      </c>
      <c r="M123">
        <f t="shared" si="12"/>
        <v>1.7190021099664953E-2</v>
      </c>
    </row>
    <row r="124" spans="1:13" x14ac:dyDescent="0.25">
      <c r="A124" s="1">
        <v>38817</v>
      </c>
      <c r="B124">
        <v>43.66</v>
      </c>
      <c r="C124">
        <f t="shared" si="7"/>
        <v>-5.4669703872437811E-3</v>
      </c>
      <c r="D124">
        <v>52.25</v>
      </c>
      <c r="E124">
        <f t="shared" si="8"/>
        <v>-1.3379204892966414E-3</v>
      </c>
      <c r="F124">
        <v>45.19</v>
      </c>
      <c r="G124">
        <f t="shared" si="9"/>
        <v>-2.8798624543305468E-2</v>
      </c>
      <c r="H124">
        <v>24.57</v>
      </c>
      <c r="I124">
        <f t="shared" si="10"/>
        <v>-8.8745461879789784E-3</v>
      </c>
      <c r="J124">
        <v>81.680000000000007</v>
      </c>
      <c r="K124">
        <f t="shared" si="11"/>
        <v>3.1443364061118945E-2</v>
      </c>
      <c r="L124">
        <v>1289.1199999999999</v>
      </c>
      <c r="M124">
        <f t="shared" si="12"/>
        <v>-4.9247394828252486E-3</v>
      </c>
    </row>
    <row r="125" spans="1:13" x14ac:dyDescent="0.25">
      <c r="A125" s="1">
        <v>38810</v>
      </c>
      <c r="B125">
        <v>43.9</v>
      </c>
      <c r="C125">
        <f t="shared" si="7"/>
        <v>-2.5743453173546465E-2</v>
      </c>
      <c r="D125">
        <v>52.32</v>
      </c>
      <c r="E125">
        <f t="shared" si="8"/>
        <v>-8.1516587677725062E-3</v>
      </c>
      <c r="F125">
        <v>46.53</v>
      </c>
      <c r="G125">
        <f t="shared" si="9"/>
        <v>-5.1314945477870851E-3</v>
      </c>
      <c r="H125">
        <v>24.79</v>
      </c>
      <c r="I125">
        <f t="shared" si="10"/>
        <v>-1.860649247822654E-2</v>
      </c>
      <c r="J125">
        <v>79.19</v>
      </c>
      <c r="K125">
        <f t="shared" si="11"/>
        <v>-6.2951130043781889E-2</v>
      </c>
      <c r="L125">
        <v>1295.5</v>
      </c>
      <c r="M125">
        <f t="shared" si="12"/>
        <v>4.8653532787083586E-4</v>
      </c>
    </row>
    <row r="126" spans="1:13" x14ac:dyDescent="0.25">
      <c r="A126" s="1">
        <v>38803</v>
      </c>
      <c r="B126">
        <v>45.06</v>
      </c>
      <c r="C126">
        <f t="shared" si="7"/>
        <v>-1.9795518816619461E-2</v>
      </c>
      <c r="D126">
        <v>52.75</v>
      </c>
      <c r="E126">
        <f t="shared" si="8"/>
        <v>-2.0972531551596185E-2</v>
      </c>
      <c r="F126">
        <v>46.77</v>
      </c>
      <c r="G126">
        <f t="shared" si="9"/>
        <v>6.4184852374841973E-4</v>
      </c>
      <c r="H126">
        <v>25.26</v>
      </c>
      <c r="I126">
        <f t="shared" si="10"/>
        <v>-1.5204678362572985E-2</v>
      </c>
      <c r="J126">
        <v>84.51</v>
      </c>
      <c r="K126">
        <f t="shared" si="11"/>
        <v>-4.9452490286118174E-3</v>
      </c>
      <c r="L126">
        <v>1294.8699999999999</v>
      </c>
      <c r="M126">
        <f t="shared" si="12"/>
        <v>-6.2013124064623773E-3</v>
      </c>
    </row>
    <row r="127" spans="1:13" x14ac:dyDescent="0.25">
      <c r="A127" s="1">
        <v>38796</v>
      </c>
      <c r="B127">
        <v>45.97</v>
      </c>
      <c r="C127">
        <f t="shared" si="7"/>
        <v>3.2105972159856305E-2</v>
      </c>
      <c r="D127">
        <v>53.88</v>
      </c>
      <c r="E127">
        <f t="shared" si="8"/>
        <v>7.4294205052004357E-4</v>
      </c>
      <c r="F127">
        <v>46.74</v>
      </c>
      <c r="G127">
        <f t="shared" si="9"/>
        <v>2.6801405975395404E-2</v>
      </c>
      <c r="H127">
        <v>25.65</v>
      </c>
      <c r="I127">
        <f t="shared" si="10"/>
        <v>2.2319649262654392E-2</v>
      </c>
      <c r="J127">
        <v>84.93</v>
      </c>
      <c r="K127">
        <f t="shared" si="11"/>
        <v>-3.6419332879509797E-2</v>
      </c>
      <c r="L127">
        <v>1302.95</v>
      </c>
      <c r="M127">
        <f t="shared" si="12"/>
        <v>-3.289347867661086E-3</v>
      </c>
    </row>
    <row r="128" spans="1:13" x14ac:dyDescent="0.25">
      <c r="A128" s="1">
        <v>38789</v>
      </c>
      <c r="B128">
        <v>44.54</v>
      </c>
      <c r="C128">
        <f t="shared" si="7"/>
        <v>3.3890436397400206E-2</v>
      </c>
      <c r="D128">
        <v>53.84</v>
      </c>
      <c r="E128">
        <f t="shared" si="8"/>
        <v>6.7314884068811996E-3</v>
      </c>
      <c r="F128">
        <v>45.52</v>
      </c>
      <c r="G128">
        <f t="shared" si="9"/>
        <v>9.7604259094943406E-3</v>
      </c>
      <c r="H128">
        <v>25.09</v>
      </c>
      <c r="I128">
        <f t="shared" si="10"/>
        <v>3.9784500621632857E-2</v>
      </c>
      <c r="J128">
        <v>88.14</v>
      </c>
      <c r="K128">
        <f t="shared" si="11"/>
        <v>7.8297039393198015E-2</v>
      </c>
      <c r="L128">
        <v>1307.25</v>
      </c>
      <c r="M128">
        <f t="shared" si="12"/>
        <v>2.0157325467059922E-2</v>
      </c>
    </row>
    <row r="129" spans="1:13" x14ac:dyDescent="0.25">
      <c r="A129" s="1">
        <v>38782</v>
      </c>
      <c r="B129">
        <v>43.08</v>
      </c>
      <c r="C129">
        <f t="shared" si="7"/>
        <v>0</v>
      </c>
      <c r="D129">
        <v>53.48</v>
      </c>
      <c r="E129">
        <f t="shared" si="8"/>
        <v>-4.4676098287416604E-3</v>
      </c>
      <c r="F129">
        <v>45.08</v>
      </c>
      <c r="G129">
        <f t="shared" si="9"/>
        <v>4.4385264092312518E-4</v>
      </c>
      <c r="H129">
        <v>24.13</v>
      </c>
      <c r="I129">
        <f t="shared" si="10"/>
        <v>-1.1470708725932042E-2</v>
      </c>
      <c r="J129">
        <v>81.739999999999995</v>
      </c>
      <c r="K129">
        <f t="shared" si="11"/>
        <v>-3.0827602561062466E-2</v>
      </c>
      <c r="L129">
        <v>1281.42</v>
      </c>
      <c r="M129">
        <f t="shared" si="12"/>
        <v>-4.5135678938495417E-3</v>
      </c>
    </row>
    <row r="130" spans="1:13" x14ac:dyDescent="0.25">
      <c r="A130" s="1">
        <v>38775</v>
      </c>
      <c r="B130">
        <v>43.08</v>
      </c>
      <c r="C130">
        <f t="shared" si="7"/>
        <v>-2.5468858532067479E-3</v>
      </c>
      <c r="D130">
        <v>53.72</v>
      </c>
      <c r="E130">
        <f t="shared" si="8"/>
        <v>-5.5534987041837144E-3</v>
      </c>
      <c r="F130">
        <v>45.06</v>
      </c>
      <c r="G130">
        <f t="shared" si="9"/>
        <v>-1.6586643387167133E-2</v>
      </c>
      <c r="H130">
        <v>24.41</v>
      </c>
      <c r="I130">
        <f t="shared" si="10"/>
        <v>1.1603812681309621E-2</v>
      </c>
      <c r="J130">
        <v>84.34</v>
      </c>
      <c r="K130">
        <f t="shared" si="11"/>
        <v>-7.1806945261918709E-3</v>
      </c>
      <c r="L130">
        <v>1287.23</v>
      </c>
      <c r="M130">
        <f t="shared" si="12"/>
        <v>-1.7061802501881027E-3</v>
      </c>
    </row>
    <row r="131" spans="1:13" x14ac:dyDescent="0.25">
      <c r="A131" s="1">
        <v>38769</v>
      </c>
      <c r="B131">
        <v>43.19</v>
      </c>
      <c r="C131">
        <f t="shared" si="7"/>
        <v>-1.4152020086738291E-2</v>
      </c>
      <c r="D131">
        <v>54.02</v>
      </c>
      <c r="E131">
        <f t="shared" si="8"/>
        <v>1.9245283018867982E-2</v>
      </c>
      <c r="F131">
        <v>45.82</v>
      </c>
      <c r="G131">
        <f t="shared" si="9"/>
        <v>1.4614703277236575E-2</v>
      </c>
      <c r="H131">
        <v>24.13</v>
      </c>
      <c r="I131">
        <f t="shared" si="10"/>
        <v>1.1740041928721072E-2</v>
      </c>
      <c r="J131">
        <v>84.95</v>
      </c>
      <c r="K131">
        <f t="shared" si="11"/>
        <v>8.3086053412463248E-3</v>
      </c>
      <c r="L131">
        <v>1289.43</v>
      </c>
      <c r="M131">
        <f t="shared" si="12"/>
        <v>1.7013144401976745E-3</v>
      </c>
    </row>
    <row r="132" spans="1:13" x14ac:dyDescent="0.25">
      <c r="A132" s="1">
        <v>38761</v>
      </c>
      <c r="B132">
        <v>43.81</v>
      </c>
      <c r="C132">
        <f t="shared" si="7"/>
        <v>7.5896964121436386E-3</v>
      </c>
      <c r="D132">
        <v>53</v>
      </c>
      <c r="E132">
        <f t="shared" si="8"/>
        <v>2.6137463697967114E-2</v>
      </c>
      <c r="F132">
        <v>45.16</v>
      </c>
      <c r="G132">
        <f t="shared" si="9"/>
        <v>3.0109489051094732E-2</v>
      </c>
      <c r="H132">
        <v>23.85</v>
      </c>
      <c r="I132">
        <f t="shared" si="10"/>
        <v>4.9735915492957861E-2</v>
      </c>
      <c r="J132">
        <v>84.25</v>
      </c>
      <c r="K132">
        <f t="shared" si="11"/>
        <v>8.740421455938745E-3</v>
      </c>
      <c r="L132">
        <v>1287.24</v>
      </c>
      <c r="M132">
        <f t="shared" si="12"/>
        <v>1.5982762294887883E-2</v>
      </c>
    </row>
    <row r="133" spans="1:13" x14ac:dyDescent="0.25">
      <c r="A133" s="1">
        <v>38754</v>
      </c>
      <c r="B133">
        <v>43.48</v>
      </c>
      <c r="C133">
        <f t="shared" ref="C133:C196" si="13">(B133-B134)/B134</f>
        <v>5.7830210501966231E-3</v>
      </c>
      <c r="D133">
        <v>51.65</v>
      </c>
      <c r="E133">
        <f t="shared" ref="E133:E196" si="14">(D133-D134)/D134</f>
        <v>-4.0493636714230789E-3</v>
      </c>
      <c r="F133">
        <v>43.84</v>
      </c>
      <c r="G133">
        <f t="shared" ref="G133:G196" si="15">(F133-F134)/F134</f>
        <v>-1.1392116655273901E-3</v>
      </c>
      <c r="H133">
        <v>22.72</v>
      </c>
      <c r="I133">
        <f t="shared" ref="I133:I196" si="16">(H133-H134)/H134</f>
        <v>1.202672605790644E-2</v>
      </c>
      <c r="J133">
        <v>83.52</v>
      </c>
      <c r="K133">
        <f t="shared" ref="K133:K196" si="17">(J133-J134)/J134</f>
        <v>-4.3298969072164961E-2</v>
      </c>
      <c r="L133">
        <v>1266.99</v>
      </c>
      <c r="M133">
        <f t="shared" ref="M133:M196" si="18">(L133-L134)/L134</f>
        <v>2.3417165731826274E-3</v>
      </c>
    </row>
    <row r="134" spans="1:13" x14ac:dyDescent="0.25">
      <c r="A134" s="1">
        <v>38747</v>
      </c>
      <c r="B134">
        <v>43.23</v>
      </c>
      <c r="C134">
        <f t="shared" si="13"/>
        <v>-7.803534542116213E-3</v>
      </c>
      <c r="D134">
        <v>51.86</v>
      </c>
      <c r="E134">
        <f t="shared" si="14"/>
        <v>-2.5554302893648993E-2</v>
      </c>
      <c r="F134">
        <v>43.89</v>
      </c>
      <c r="G134">
        <f t="shared" si="15"/>
        <v>-2.4666666666666653E-2</v>
      </c>
      <c r="H134">
        <v>22.45</v>
      </c>
      <c r="I134">
        <f t="shared" si="16"/>
        <v>-2.0506108202443384E-2</v>
      </c>
      <c r="J134">
        <v>87.3</v>
      </c>
      <c r="K134">
        <f t="shared" si="17"/>
        <v>-1.8294077292476173E-3</v>
      </c>
      <c r="L134">
        <v>1264.03</v>
      </c>
      <c r="M134">
        <f t="shared" si="18"/>
        <v>-1.5338235752344791E-2</v>
      </c>
    </row>
    <row r="135" spans="1:13" x14ac:dyDescent="0.25">
      <c r="A135" s="1">
        <v>38740</v>
      </c>
      <c r="B135">
        <v>43.57</v>
      </c>
      <c r="C135">
        <f t="shared" si="13"/>
        <v>1.8704699555763319E-2</v>
      </c>
      <c r="D135">
        <v>53.22</v>
      </c>
      <c r="E135">
        <f t="shared" si="14"/>
        <v>-1.7355982274741465E-2</v>
      </c>
      <c r="F135">
        <v>45</v>
      </c>
      <c r="G135">
        <f t="shared" si="15"/>
        <v>-9.4651111600264088E-3</v>
      </c>
      <c r="H135">
        <v>22.92</v>
      </c>
      <c r="I135">
        <f t="shared" si="16"/>
        <v>5.2631578947368854E-3</v>
      </c>
      <c r="J135">
        <v>87.46</v>
      </c>
      <c r="K135">
        <f t="shared" si="17"/>
        <v>3.3268326259033158E-3</v>
      </c>
      <c r="L135">
        <v>1283.72</v>
      </c>
      <c r="M135">
        <f t="shared" si="18"/>
        <v>1.7622018406804666E-2</v>
      </c>
    </row>
    <row r="136" spans="1:13" x14ac:dyDescent="0.25">
      <c r="A136" s="1">
        <v>38734</v>
      </c>
      <c r="B136">
        <v>42.77</v>
      </c>
      <c r="C136">
        <f t="shared" si="13"/>
        <v>-8.8064889918886557E-3</v>
      </c>
      <c r="D136">
        <v>54.16</v>
      </c>
      <c r="E136">
        <f t="shared" si="14"/>
        <v>-2.5548758546239687E-2</v>
      </c>
      <c r="F136">
        <v>45.43</v>
      </c>
      <c r="G136">
        <f t="shared" si="15"/>
        <v>-1.4533622559652964E-2</v>
      </c>
      <c r="H136">
        <v>22.8</v>
      </c>
      <c r="I136">
        <f t="shared" si="16"/>
        <v>-2.2717531075867881E-2</v>
      </c>
      <c r="J136">
        <v>87.17</v>
      </c>
      <c r="K136">
        <f t="shared" si="17"/>
        <v>-3.3158015092612861E-3</v>
      </c>
      <c r="L136">
        <v>1261.49</v>
      </c>
      <c r="M136">
        <f t="shared" si="18"/>
        <v>-2.028564549824861E-2</v>
      </c>
    </row>
    <row r="137" spans="1:13" x14ac:dyDescent="0.25">
      <c r="A137" s="1">
        <v>38726</v>
      </c>
      <c r="B137">
        <v>43.15</v>
      </c>
      <c r="C137">
        <f t="shared" si="13"/>
        <v>-1.0321100917431257E-2</v>
      </c>
      <c r="D137">
        <v>55.58</v>
      </c>
      <c r="E137">
        <f t="shared" si="14"/>
        <v>1.9816513761467858E-2</v>
      </c>
      <c r="F137">
        <v>46.1</v>
      </c>
      <c r="G137">
        <f t="shared" si="15"/>
        <v>4.5761603835258414E-3</v>
      </c>
      <c r="H137">
        <v>23.33</v>
      </c>
      <c r="I137">
        <f t="shared" si="16"/>
        <v>1.1270047680970872E-2</v>
      </c>
      <c r="J137">
        <v>87.46</v>
      </c>
      <c r="K137">
        <f t="shared" si="17"/>
        <v>-4.2373809263111843E-2</v>
      </c>
      <c r="L137">
        <v>1287.6099999999999</v>
      </c>
      <c r="M137">
        <f t="shared" si="18"/>
        <v>1.6803454043329996E-3</v>
      </c>
    </row>
    <row r="138" spans="1:13" x14ac:dyDescent="0.25">
      <c r="A138" s="1">
        <v>38720</v>
      </c>
      <c r="B138">
        <v>43.6</v>
      </c>
      <c r="C138">
        <f t="shared" si="13"/>
        <v>-1.9784172661870401E-2</v>
      </c>
      <c r="D138">
        <v>54.5</v>
      </c>
      <c r="E138">
        <f t="shared" si="14"/>
        <v>9.6331974805484097E-3</v>
      </c>
      <c r="F138">
        <v>45.89</v>
      </c>
      <c r="G138">
        <f t="shared" si="15"/>
        <v>1.5265486725663666E-2</v>
      </c>
      <c r="H138">
        <v>23.07</v>
      </c>
      <c r="I138">
        <f t="shared" si="16"/>
        <v>-1.620469083155646E-2</v>
      </c>
      <c r="J138">
        <v>91.33</v>
      </c>
      <c r="K138">
        <f t="shared" si="17"/>
        <v>-1.2648648648648668E-2</v>
      </c>
      <c r="L138">
        <v>1285.45</v>
      </c>
      <c r="M138">
        <f t="shared" si="18"/>
        <v>2.9768723613903886E-2</v>
      </c>
    </row>
    <row r="139" spans="1:13" x14ac:dyDescent="0.25">
      <c r="A139" s="1">
        <v>38713</v>
      </c>
      <c r="B139">
        <v>44.48</v>
      </c>
      <c r="C139">
        <f t="shared" si="13"/>
        <v>-3.1780583369612557E-2</v>
      </c>
      <c r="D139">
        <v>53.98</v>
      </c>
      <c r="E139">
        <f t="shared" si="14"/>
        <v>-3.1394275161588498E-3</v>
      </c>
      <c r="F139">
        <v>45.2</v>
      </c>
      <c r="G139">
        <f t="shared" si="15"/>
        <v>-6.8116897385189007E-3</v>
      </c>
      <c r="H139">
        <v>23.45</v>
      </c>
      <c r="I139">
        <f t="shared" si="16"/>
        <v>-1.3462347496844775E-2</v>
      </c>
      <c r="J139">
        <v>92.5</v>
      </c>
      <c r="K139">
        <f t="shared" si="17"/>
        <v>-1.5224103055466908E-2</v>
      </c>
      <c r="L139">
        <v>1248.29</v>
      </c>
      <c r="M139">
        <f t="shared" si="18"/>
        <v>-1.6056311383664746E-2</v>
      </c>
    </row>
    <row r="140" spans="1:13" x14ac:dyDescent="0.25">
      <c r="A140" s="1">
        <v>38705</v>
      </c>
      <c r="B140">
        <v>45.94</v>
      </c>
      <c r="C140">
        <f t="shared" si="13"/>
        <v>-1.900491138159301E-2</v>
      </c>
      <c r="D140">
        <v>54.15</v>
      </c>
      <c r="E140">
        <f t="shared" si="14"/>
        <v>1.2149532710280348E-2</v>
      </c>
      <c r="F140">
        <v>45.51</v>
      </c>
      <c r="G140">
        <f t="shared" si="15"/>
        <v>-1.9736842105263904E-3</v>
      </c>
      <c r="H140">
        <v>23.77</v>
      </c>
      <c r="I140">
        <f t="shared" si="16"/>
        <v>9.4887148779364286E-2</v>
      </c>
      <c r="J140">
        <v>93.93</v>
      </c>
      <c r="K140">
        <f t="shared" si="17"/>
        <v>1.7108825121819302E-2</v>
      </c>
      <c r="L140">
        <v>1268.6600000000001</v>
      </c>
      <c r="M140">
        <f t="shared" si="18"/>
        <v>1.0573493671686279E-3</v>
      </c>
    </row>
    <row r="141" spans="1:13" x14ac:dyDescent="0.25">
      <c r="A141" s="1">
        <v>38698</v>
      </c>
      <c r="B141">
        <v>46.83</v>
      </c>
      <c r="C141">
        <f t="shared" si="13"/>
        <v>2.7875329236171992E-2</v>
      </c>
      <c r="D141">
        <v>53.5</v>
      </c>
      <c r="E141">
        <f t="shared" si="14"/>
        <v>1.4987668374122541E-2</v>
      </c>
      <c r="F141">
        <v>45.6</v>
      </c>
      <c r="G141">
        <f t="shared" si="15"/>
        <v>3.3310673011556734E-2</v>
      </c>
      <c r="H141">
        <v>21.71</v>
      </c>
      <c r="I141">
        <f t="shared" si="16"/>
        <v>3.2825880114177038E-2</v>
      </c>
      <c r="J141">
        <v>92.35</v>
      </c>
      <c r="K141">
        <f t="shared" si="17"/>
        <v>-3.7619841600666941E-2</v>
      </c>
      <c r="L141">
        <v>1267.32</v>
      </c>
      <c r="M141">
        <f t="shared" si="18"/>
        <v>6.3126801495986453E-3</v>
      </c>
    </row>
    <row r="142" spans="1:13" x14ac:dyDescent="0.25">
      <c r="A142" s="1">
        <v>38691</v>
      </c>
      <c r="B142">
        <v>45.56</v>
      </c>
      <c r="C142">
        <f t="shared" si="13"/>
        <v>2.4202420242024074E-3</v>
      </c>
      <c r="D142">
        <v>52.71</v>
      </c>
      <c r="E142">
        <f t="shared" si="14"/>
        <v>-1.47663551401869E-2</v>
      </c>
      <c r="F142">
        <v>44.13</v>
      </c>
      <c r="G142">
        <f t="shared" si="15"/>
        <v>-2.7118644067796031E-3</v>
      </c>
      <c r="H142">
        <v>21.02</v>
      </c>
      <c r="I142">
        <f t="shared" si="16"/>
        <v>-3.3563218390804617E-2</v>
      </c>
      <c r="J142">
        <v>95.96</v>
      </c>
      <c r="K142">
        <f t="shared" si="17"/>
        <v>-2.8744939271255095E-2</v>
      </c>
      <c r="L142">
        <v>1259.3699999999999</v>
      </c>
      <c r="M142">
        <f t="shared" si="18"/>
        <v>-4.5135485502893384E-3</v>
      </c>
    </row>
    <row r="143" spans="1:13" x14ac:dyDescent="0.25">
      <c r="A143" s="1">
        <v>38684</v>
      </c>
      <c r="B143">
        <v>45.45</v>
      </c>
      <c r="C143">
        <f t="shared" si="13"/>
        <v>-4.9958193979933119E-2</v>
      </c>
      <c r="D143">
        <v>53.5</v>
      </c>
      <c r="E143">
        <f t="shared" si="14"/>
        <v>8.1025061239871805E-3</v>
      </c>
      <c r="F143">
        <v>44.25</v>
      </c>
      <c r="G143">
        <f t="shared" si="15"/>
        <v>3.8566243194192765E-3</v>
      </c>
      <c r="H143">
        <v>21.75</v>
      </c>
      <c r="I143">
        <f t="shared" si="16"/>
        <v>-9.1869545245749072E-4</v>
      </c>
      <c r="J143">
        <v>98.8</v>
      </c>
      <c r="K143">
        <f t="shared" si="17"/>
        <v>1.5938303341902285E-2</v>
      </c>
      <c r="L143">
        <v>1265.08</v>
      </c>
      <c r="M143">
        <f t="shared" si="18"/>
        <v>-2.4995071949537335E-3</v>
      </c>
    </row>
    <row r="144" spans="1:13" x14ac:dyDescent="0.25">
      <c r="A144" s="1">
        <v>38677</v>
      </c>
      <c r="B144">
        <v>47.84</v>
      </c>
      <c r="C144">
        <f t="shared" si="13"/>
        <v>2.0042643923241042E-2</v>
      </c>
      <c r="D144">
        <v>53.07</v>
      </c>
      <c r="E144">
        <f t="shared" si="14"/>
        <v>-1.2651162790697669E-2</v>
      </c>
      <c r="F144">
        <v>44.08</v>
      </c>
      <c r="G144">
        <f t="shared" si="15"/>
        <v>7.5428571428571038E-3</v>
      </c>
      <c r="H144">
        <v>21.77</v>
      </c>
      <c r="I144">
        <f t="shared" si="16"/>
        <v>-5.4819552306989948E-3</v>
      </c>
      <c r="J144">
        <v>97.25</v>
      </c>
      <c r="K144">
        <f t="shared" si="17"/>
        <v>2.9909240924093057E-3</v>
      </c>
      <c r="L144">
        <v>1268.25</v>
      </c>
      <c r="M144">
        <f t="shared" si="18"/>
        <v>1.6006152515080887E-2</v>
      </c>
    </row>
    <row r="145" spans="1:13" x14ac:dyDescent="0.25">
      <c r="A145" s="1">
        <v>38670</v>
      </c>
      <c r="B145">
        <v>46.9</v>
      </c>
      <c r="C145">
        <f t="shared" si="13"/>
        <v>1.0122765453370642E-2</v>
      </c>
      <c r="D145">
        <v>53.75</v>
      </c>
      <c r="E145">
        <f t="shared" si="14"/>
        <v>1.3386123680241344E-2</v>
      </c>
      <c r="F145">
        <v>43.75</v>
      </c>
      <c r="G145">
        <f t="shared" si="15"/>
        <v>-7.2611754027683299E-3</v>
      </c>
      <c r="H145">
        <v>21.89</v>
      </c>
      <c r="I145">
        <f t="shared" si="16"/>
        <v>-3.2272325375773667E-2</v>
      </c>
      <c r="J145">
        <v>96.96</v>
      </c>
      <c r="K145">
        <f t="shared" si="17"/>
        <v>2.3432552248258381E-2</v>
      </c>
      <c r="L145">
        <v>1248.27</v>
      </c>
      <c r="M145">
        <f t="shared" si="18"/>
        <v>1.0974147984968215E-2</v>
      </c>
    </row>
    <row r="146" spans="1:13" x14ac:dyDescent="0.25">
      <c r="A146" s="1">
        <v>38663</v>
      </c>
      <c r="B146">
        <v>46.43</v>
      </c>
      <c r="C146">
        <f t="shared" si="13"/>
        <v>2.7439699048462093E-2</v>
      </c>
      <c r="D146">
        <v>53.04</v>
      </c>
      <c r="E146">
        <f t="shared" si="14"/>
        <v>4.3478260869565237E-2</v>
      </c>
      <c r="F146">
        <v>44.07</v>
      </c>
      <c r="G146">
        <f t="shared" si="15"/>
        <v>9.3907466788823567E-3</v>
      </c>
      <c r="H146">
        <v>22.62</v>
      </c>
      <c r="I146">
        <f t="shared" si="16"/>
        <v>2.492070684186682E-2</v>
      </c>
      <c r="J146">
        <v>94.74</v>
      </c>
      <c r="K146">
        <f t="shared" si="17"/>
        <v>8.4087280468333366E-3</v>
      </c>
      <c r="L146">
        <v>1234.72</v>
      </c>
      <c r="M146">
        <f t="shared" si="18"/>
        <v>1.1949448423951289E-2</v>
      </c>
    </row>
    <row r="147" spans="1:13" x14ac:dyDescent="0.25">
      <c r="A147" s="1">
        <v>38656</v>
      </c>
      <c r="B147">
        <v>45.19</v>
      </c>
      <c r="C147">
        <f t="shared" si="13"/>
        <v>4.8248666202737142E-2</v>
      </c>
      <c r="D147">
        <v>50.83</v>
      </c>
      <c r="E147">
        <f t="shared" si="14"/>
        <v>-1.2818022917071348E-2</v>
      </c>
      <c r="F147">
        <v>43.66</v>
      </c>
      <c r="G147">
        <f t="shared" si="15"/>
        <v>-2.2829006266786103E-2</v>
      </c>
      <c r="H147">
        <v>22.07</v>
      </c>
      <c r="I147">
        <f t="shared" si="16"/>
        <v>8.9338598223099627E-2</v>
      </c>
      <c r="J147">
        <v>93.95</v>
      </c>
      <c r="K147">
        <f t="shared" si="17"/>
        <v>7.1021431828545423E-2</v>
      </c>
      <c r="L147">
        <v>1220.1400000000001</v>
      </c>
      <c r="M147">
        <f t="shared" si="18"/>
        <v>1.8132358708622273E-2</v>
      </c>
    </row>
    <row r="148" spans="1:13" x14ac:dyDescent="0.25">
      <c r="A148" s="1">
        <v>38649</v>
      </c>
      <c r="B148">
        <v>43.11</v>
      </c>
      <c r="C148">
        <f t="shared" si="13"/>
        <v>-4.8476454293629005E-3</v>
      </c>
      <c r="D148">
        <v>51.49</v>
      </c>
      <c r="E148">
        <f t="shared" si="14"/>
        <v>8.8166144200627523E-3</v>
      </c>
      <c r="F148">
        <v>44.68</v>
      </c>
      <c r="G148">
        <f t="shared" si="15"/>
        <v>9.4893809308631213E-3</v>
      </c>
      <c r="H148">
        <v>20.260000000000002</v>
      </c>
      <c r="I148">
        <f t="shared" si="16"/>
        <v>-2.0309477756286179E-2</v>
      </c>
      <c r="J148">
        <v>87.72</v>
      </c>
      <c r="K148">
        <f t="shared" si="17"/>
        <v>3.1514581373471219E-2</v>
      </c>
      <c r="L148">
        <v>1198.4100000000001</v>
      </c>
      <c r="M148">
        <f t="shared" si="18"/>
        <v>1.5954696123229396E-2</v>
      </c>
    </row>
    <row r="149" spans="1:13" x14ac:dyDescent="0.25">
      <c r="A149" s="1">
        <v>38642</v>
      </c>
      <c r="B149">
        <v>43.32</v>
      </c>
      <c r="C149">
        <f t="shared" si="13"/>
        <v>1.4995313964386144E-2</v>
      </c>
      <c r="D149">
        <v>51.04</v>
      </c>
      <c r="E149">
        <f t="shared" si="14"/>
        <v>-7.1970433767748971E-3</v>
      </c>
      <c r="F149">
        <v>44.26</v>
      </c>
      <c r="G149">
        <f t="shared" si="15"/>
        <v>-1.4034306081532692E-2</v>
      </c>
      <c r="H149">
        <v>20.68</v>
      </c>
      <c r="I149">
        <f t="shared" si="16"/>
        <v>1.5218458517427527E-2</v>
      </c>
      <c r="J149">
        <v>85.04</v>
      </c>
      <c r="K149">
        <f t="shared" si="17"/>
        <v>4.7058823529419122E-4</v>
      </c>
      <c r="L149">
        <v>1179.5899999999999</v>
      </c>
      <c r="M149">
        <f t="shared" si="18"/>
        <v>-5.8825016644614469E-3</v>
      </c>
    </row>
    <row r="150" spans="1:13" x14ac:dyDescent="0.25">
      <c r="A150" s="1">
        <v>38635</v>
      </c>
      <c r="B150">
        <v>42.68</v>
      </c>
      <c r="C150">
        <f t="shared" si="13"/>
        <v>2.3010546500479408E-2</v>
      </c>
      <c r="D150">
        <v>51.41</v>
      </c>
      <c r="E150">
        <f t="shared" si="14"/>
        <v>-1.8143621084797609E-2</v>
      </c>
      <c r="F150">
        <v>44.89</v>
      </c>
      <c r="G150">
        <f t="shared" si="15"/>
        <v>1.9763743752839558E-2</v>
      </c>
      <c r="H150">
        <v>20.37</v>
      </c>
      <c r="I150">
        <f t="shared" si="16"/>
        <v>4.1943734015345284E-2</v>
      </c>
      <c r="J150">
        <v>85</v>
      </c>
      <c r="K150">
        <f t="shared" si="17"/>
        <v>4.7443006777572322E-2</v>
      </c>
      <c r="L150">
        <v>1186.57</v>
      </c>
      <c r="M150">
        <f t="shared" si="18"/>
        <v>-7.8016556568276229E-3</v>
      </c>
    </row>
    <row r="151" spans="1:13" x14ac:dyDescent="0.25">
      <c r="A151" s="1">
        <v>38628</v>
      </c>
      <c r="B151">
        <v>41.72</v>
      </c>
      <c r="C151">
        <f t="shared" si="13"/>
        <v>4.8169556840076044E-3</v>
      </c>
      <c r="D151">
        <v>52.36</v>
      </c>
      <c r="E151">
        <f t="shared" si="14"/>
        <v>-2.0759304282775379E-2</v>
      </c>
      <c r="F151">
        <v>44.02</v>
      </c>
      <c r="G151">
        <f t="shared" si="15"/>
        <v>3.4191930704355069E-3</v>
      </c>
      <c r="H151">
        <v>19.55</v>
      </c>
      <c r="I151">
        <f t="shared" si="16"/>
        <v>4.4895777659005869E-2</v>
      </c>
      <c r="J151">
        <v>81.150000000000006</v>
      </c>
      <c r="K151">
        <f t="shared" si="17"/>
        <v>-3.6337727110794305E-2</v>
      </c>
      <c r="L151">
        <v>1195.9000000000001</v>
      </c>
      <c r="M151">
        <f t="shared" si="18"/>
        <v>-2.6782008609955856E-2</v>
      </c>
    </row>
    <row r="152" spans="1:13" x14ac:dyDescent="0.25">
      <c r="A152" s="1">
        <v>38621</v>
      </c>
      <c r="B152">
        <v>41.52</v>
      </c>
      <c r="C152">
        <f t="shared" si="13"/>
        <v>1.4414854629855934E-2</v>
      </c>
      <c r="D152">
        <v>53.47</v>
      </c>
      <c r="E152">
        <f t="shared" si="14"/>
        <v>-2.015759574857983E-2</v>
      </c>
      <c r="F152">
        <v>43.87</v>
      </c>
      <c r="G152">
        <f t="shared" si="15"/>
        <v>4.7516714422158421E-2</v>
      </c>
      <c r="H152">
        <v>18.71</v>
      </c>
      <c r="I152">
        <f t="shared" si="16"/>
        <v>4.2941492216855533E-3</v>
      </c>
      <c r="J152">
        <v>84.21</v>
      </c>
      <c r="K152">
        <f t="shared" si="17"/>
        <v>-1.8874519398811657E-2</v>
      </c>
      <c r="L152">
        <v>1228.81</v>
      </c>
      <c r="M152">
        <f t="shared" si="18"/>
        <v>1.1124916686552166E-2</v>
      </c>
    </row>
    <row r="153" spans="1:13" x14ac:dyDescent="0.25">
      <c r="A153" s="1">
        <v>38614</v>
      </c>
      <c r="B153">
        <v>40.93</v>
      </c>
      <c r="C153">
        <f t="shared" si="13"/>
        <v>-1.5395718065912932E-2</v>
      </c>
      <c r="D153">
        <v>54.57</v>
      </c>
      <c r="E153">
        <f t="shared" si="14"/>
        <v>-2.9176303148905899E-2</v>
      </c>
      <c r="F153">
        <v>41.88</v>
      </c>
      <c r="G153">
        <f t="shared" si="15"/>
        <v>-7.8180525941719571E-3</v>
      </c>
      <c r="H153">
        <v>18.63</v>
      </c>
      <c r="I153">
        <f t="shared" si="16"/>
        <v>-6.8500000000000047E-2</v>
      </c>
      <c r="J153">
        <v>85.83</v>
      </c>
      <c r="K153">
        <f t="shared" si="17"/>
        <v>-4.6333333333333351E-2</v>
      </c>
      <c r="L153">
        <v>1215.29</v>
      </c>
      <c r="M153">
        <f t="shared" si="18"/>
        <v>-1.8272733882107841E-2</v>
      </c>
    </row>
    <row r="154" spans="1:13" x14ac:dyDescent="0.25">
      <c r="A154" s="1">
        <v>38607</v>
      </c>
      <c r="B154">
        <v>41.57</v>
      </c>
      <c r="C154">
        <f t="shared" si="13"/>
        <v>-4.3928242870285114E-2</v>
      </c>
      <c r="D154">
        <v>56.21</v>
      </c>
      <c r="E154">
        <f t="shared" si="14"/>
        <v>1.4620938628158886E-2</v>
      </c>
      <c r="F154">
        <v>42.21</v>
      </c>
      <c r="G154">
        <f t="shared" si="15"/>
        <v>-5.1850106057034851E-3</v>
      </c>
      <c r="H154">
        <v>20</v>
      </c>
      <c r="I154">
        <f t="shared" si="16"/>
        <v>-2.4937655860349482E-3</v>
      </c>
      <c r="J154">
        <v>90</v>
      </c>
      <c r="K154">
        <f t="shared" si="17"/>
        <v>-2.5552187093980071E-2</v>
      </c>
      <c r="L154">
        <v>1237.9100000000001</v>
      </c>
      <c r="M154">
        <f t="shared" si="18"/>
        <v>-2.8756000902148537E-3</v>
      </c>
    </row>
    <row r="155" spans="1:13" x14ac:dyDescent="0.25">
      <c r="A155" s="1">
        <v>38601</v>
      </c>
      <c r="B155">
        <v>43.48</v>
      </c>
      <c r="C155">
        <f t="shared" si="13"/>
        <v>3.00876569533285E-2</v>
      </c>
      <c r="D155">
        <v>55.4</v>
      </c>
      <c r="E155">
        <f t="shared" si="14"/>
        <v>2.533478103510687E-3</v>
      </c>
      <c r="F155">
        <v>42.43</v>
      </c>
      <c r="G155">
        <f t="shared" si="15"/>
        <v>9.9976196143775706E-3</v>
      </c>
      <c r="H155">
        <v>20.05</v>
      </c>
      <c r="I155">
        <f t="shared" si="16"/>
        <v>7.1047008547008655E-2</v>
      </c>
      <c r="J155">
        <v>92.36</v>
      </c>
      <c r="K155">
        <f t="shared" si="17"/>
        <v>-9.756620563954075E-3</v>
      </c>
      <c r="L155">
        <v>1241.48</v>
      </c>
      <c r="M155">
        <f t="shared" si="18"/>
        <v>1.9260767475082541E-2</v>
      </c>
    </row>
    <row r="156" spans="1:13" x14ac:dyDescent="0.25">
      <c r="A156" s="1">
        <v>38593</v>
      </c>
      <c r="B156">
        <v>42.21</v>
      </c>
      <c r="C156">
        <f t="shared" si="13"/>
        <v>-2.5173210161662733E-2</v>
      </c>
      <c r="D156">
        <v>55.26</v>
      </c>
      <c r="E156">
        <f t="shared" si="14"/>
        <v>5.4318305268877677E-4</v>
      </c>
      <c r="F156">
        <v>42.01</v>
      </c>
      <c r="G156">
        <f t="shared" si="15"/>
        <v>-1.5928788943546494E-2</v>
      </c>
      <c r="H156">
        <v>18.72</v>
      </c>
      <c r="I156">
        <f t="shared" si="16"/>
        <v>-1.3698630136986384E-2</v>
      </c>
      <c r="J156">
        <v>93.27</v>
      </c>
      <c r="K156">
        <f t="shared" si="17"/>
        <v>3.8525776639572358E-2</v>
      </c>
      <c r="L156">
        <v>1218.02</v>
      </c>
      <c r="M156">
        <f t="shared" si="18"/>
        <v>1.0721101983237967E-2</v>
      </c>
    </row>
    <row r="157" spans="1:13" x14ac:dyDescent="0.25">
      <c r="A157" s="1">
        <v>38586</v>
      </c>
      <c r="B157">
        <v>43.3</v>
      </c>
      <c r="C157">
        <f t="shared" si="13"/>
        <v>-1.8808067074552581E-2</v>
      </c>
      <c r="D157">
        <v>55.23</v>
      </c>
      <c r="E157">
        <f t="shared" si="14"/>
        <v>-1.9701810436634833E-2</v>
      </c>
      <c r="F157">
        <v>42.69</v>
      </c>
      <c r="G157">
        <f t="shared" si="15"/>
        <v>-1.9522278364722128E-2</v>
      </c>
      <c r="H157">
        <v>18.98</v>
      </c>
      <c r="I157">
        <f t="shared" si="16"/>
        <v>-4.0929762506316261E-2</v>
      </c>
      <c r="J157">
        <v>89.81</v>
      </c>
      <c r="K157">
        <f t="shared" si="17"/>
        <v>7.4032529444755645E-3</v>
      </c>
      <c r="L157">
        <v>1205.0999999999999</v>
      </c>
      <c r="M157">
        <f t="shared" si="18"/>
        <v>-1.1978257126694154E-2</v>
      </c>
    </row>
    <row r="158" spans="1:13" x14ac:dyDescent="0.25">
      <c r="A158" s="1">
        <v>38579</v>
      </c>
      <c r="B158">
        <v>44.13</v>
      </c>
      <c r="C158">
        <f t="shared" si="13"/>
        <v>-4.0652173913043425E-2</v>
      </c>
      <c r="D158">
        <v>56.34</v>
      </c>
      <c r="E158">
        <f t="shared" si="14"/>
        <v>1.0660980810234945E-3</v>
      </c>
      <c r="F158">
        <v>43.54</v>
      </c>
      <c r="G158">
        <f t="shared" si="15"/>
        <v>2.7637033625056988E-3</v>
      </c>
      <c r="H158">
        <v>19.79</v>
      </c>
      <c r="I158">
        <f t="shared" si="16"/>
        <v>-3.3219345383488016E-2</v>
      </c>
      <c r="J158">
        <v>89.15</v>
      </c>
      <c r="K158">
        <f t="shared" si="17"/>
        <v>7.0032757257427374E-3</v>
      </c>
      <c r="L158">
        <v>1219.71</v>
      </c>
      <c r="M158">
        <f t="shared" si="18"/>
        <v>-8.6801745787921415E-3</v>
      </c>
    </row>
    <row r="159" spans="1:13" x14ac:dyDescent="0.25">
      <c r="A159" s="1">
        <v>38572</v>
      </c>
      <c r="B159">
        <v>46</v>
      </c>
      <c r="C159">
        <f t="shared" si="13"/>
        <v>-1.2451696006869866E-2</v>
      </c>
      <c r="D159">
        <v>56.28</v>
      </c>
      <c r="E159">
        <f t="shared" si="14"/>
        <v>1.350621285791464E-2</v>
      </c>
      <c r="F159">
        <v>43.42</v>
      </c>
      <c r="G159">
        <f t="shared" si="15"/>
        <v>2.1166509877704576E-2</v>
      </c>
      <c r="H159">
        <v>20.47</v>
      </c>
      <c r="I159">
        <f t="shared" si="16"/>
        <v>-5.7550644567219159E-2</v>
      </c>
      <c r="J159">
        <v>88.53</v>
      </c>
      <c r="K159">
        <f t="shared" si="17"/>
        <v>-2.5912573231185666E-3</v>
      </c>
      <c r="L159">
        <v>1230.3900000000001</v>
      </c>
      <c r="M159">
        <f t="shared" si="18"/>
        <v>3.237063974821046E-3</v>
      </c>
    </row>
    <row r="160" spans="1:13" x14ac:dyDescent="0.25">
      <c r="A160" s="1">
        <v>38565</v>
      </c>
      <c r="B160">
        <v>46.58</v>
      </c>
      <c r="C160">
        <f t="shared" si="13"/>
        <v>-6.4363870414076672E-4</v>
      </c>
      <c r="D160">
        <v>55.53</v>
      </c>
      <c r="E160">
        <f t="shared" si="14"/>
        <v>-2.3390784382694308E-2</v>
      </c>
      <c r="F160">
        <v>42.52</v>
      </c>
      <c r="G160">
        <f t="shared" si="15"/>
        <v>-1.4371812702827943E-2</v>
      </c>
      <c r="H160">
        <v>21.72</v>
      </c>
      <c r="I160">
        <f t="shared" si="16"/>
        <v>-0.10210830921868551</v>
      </c>
      <c r="J160">
        <v>88.76</v>
      </c>
      <c r="K160">
        <f t="shared" si="17"/>
        <v>-7.7138065958635852E-3</v>
      </c>
      <c r="L160">
        <v>1226.42</v>
      </c>
      <c r="M160">
        <f t="shared" si="18"/>
        <v>-6.2875755562397627E-3</v>
      </c>
    </row>
    <row r="161" spans="1:13" x14ac:dyDescent="0.25">
      <c r="A161" s="1">
        <v>38558</v>
      </c>
      <c r="B161">
        <v>46.61</v>
      </c>
      <c r="C161">
        <f t="shared" si="13"/>
        <v>-3.8469758495404942E-3</v>
      </c>
      <c r="D161">
        <v>56.86</v>
      </c>
      <c r="E161">
        <f t="shared" si="14"/>
        <v>-9.5802125065319148E-3</v>
      </c>
      <c r="F161">
        <v>43.14</v>
      </c>
      <c r="G161">
        <f t="shared" si="15"/>
        <v>1.5775841770661683E-2</v>
      </c>
      <c r="H161">
        <v>24.19</v>
      </c>
      <c r="I161">
        <f t="shared" si="16"/>
        <v>1.0442773600668337E-2</v>
      </c>
      <c r="J161">
        <v>89.45</v>
      </c>
      <c r="K161">
        <f t="shared" si="17"/>
        <v>2.1118721461187314E-2</v>
      </c>
      <c r="L161">
        <v>1234.18</v>
      </c>
      <c r="M161">
        <f t="shared" si="18"/>
        <v>4.0529148563646974E-4</v>
      </c>
    </row>
    <row r="162" spans="1:13" x14ac:dyDescent="0.25">
      <c r="A162" s="1">
        <v>38551</v>
      </c>
      <c r="B162">
        <v>46.79</v>
      </c>
      <c r="C162">
        <f t="shared" si="13"/>
        <v>-1.4117151285292914E-2</v>
      </c>
      <c r="D162">
        <v>57.41</v>
      </c>
      <c r="E162">
        <f t="shared" si="14"/>
        <v>3.5347159603246053E-2</v>
      </c>
      <c r="F162">
        <v>42.47</v>
      </c>
      <c r="G162">
        <f t="shared" si="15"/>
        <v>-3.7532254281023619E-3</v>
      </c>
      <c r="H162">
        <v>23.94</v>
      </c>
      <c r="I162">
        <f t="shared" si="16"/>
        <v>8.0000000000000539E-3</v>
      </c>
      <c r="J162">
        <v>87.6</v>
      </c>
      <c r="K162">
        <f t="shared" si="17"/>
        <v>-2.2103148024112569E-2</v>
      </c>
      <c r="L162">
        <v>1233.68</v>
      </c>
      <c r="M162">
        <f t="shared" si="18"/>
        <v>4.6908593393706352E-3</v>
      </c>
    </row>
    <row r="163" spans="1:13" x14ac:dyDescent="0.25">
      <c r="A163" s="1">
        <v>38544</v>
      </c>
      <c r="B163">
        <v>47.46</v>
      </c>
      <c r="C163">
        <f t="shared" si="13"/>
        <v>7.0019096117122483E-3</v>
      </c>
      <c r="D163">
        <v>55.45</v>
      </c>
      <c r="E163">
        <f t="shared" si="14"/>
        <v>1.4452982070984381E-2</v>
      </c>
      <c r="F163">
        <v>42.63</v>
      </c>
      <c r="G163">
        <f t="shared" si="15"/>
        <v>1.3793103448275992E-2</v>
      </c>
      <c r="H163">
        <v>23.75</v>
      </c>
      <c r="I163">
        <f t="shared" si="16"/>
        <v>-1.082882132444821E-2</v>
      </c>
      <c r="J163">
        <v>89.58</v>
      </c>
      <c r="K163">
        <f t="shared" si="17"/>
        <v>7.707105927618127E-2</v>
      </c>
      <c r="L163">
        <v>1227.92</v>
      </c>
      <c r="M163">
        <f t="shared" si="18"/>
        <v>1.3252355882692864E-2</v>
      </c>
    </row>
    <row r="164" spans="1:13" x14ac:dyDescent="0.25">
      <c r="A164" s="1">
        <v>38538</v>
      </c>
      <c r="B164">
        <v>47.13</v>
      </c>
      <c r="C164">
        <f t="shared" si="13"/>
        <v>3.3552631578947389E-2</v>
      </c>
      <c r="D164">
        <v>54.66</v>
      </c>
      <c r="E164">
        <f t="shared" si="14"/>
        <v>-2.9129662522202497E-2</v>
      </c>
      <c r="F164">
        <v>42.05</v>
      </c>
      <c r="G164">
        <f t="shared" si="15"/>
        <v>-1.1053621825023658E-2</v>
      </c>
      <c r="H164">
        <v>24.01</v>
      </c>
      <c r="I164">
        <f t="shared" si="16"/>
        <v>-3.1073446327683597E-2</v>
      </c>
      <c r="J164">
        <v>83.17</v>
      </c>
      <c r="K164">
        <f t="shared" si="17"/>
        <v>2.2623878027788067E-2</v>
      </c>
      <c r="L164">
        <v>1211.8599999999999</v>
      </c>
      <c r="M164">
        <f t="shared" si="18"/>
        <v>1.4584240313452198E-2</v>
      </c>
    </row>
    <row r="165" spans="1:13" x14ac:dyDescent="0.25">
      <c r="A165" s="1">
        <v>38530</v>
      </c>
      <c r="B165">
        <v>45.6</v>
      </c>
      <c r="C165">
        <f t="shared" si="13"/>
        <v>1.9222172552525691E-2</v>
      </c>
      <c r="D165">
        <v>56.3</v>
      </c>
      <c r="E165">
        <f t="shared" si="14"/>
        <v>5.177646848776989E-3</v>
      </c>
      <c r="F165">
        <v>42.52</v>
      </c>
      <c r="G165">
        <f t="shared" si="15"/>
        <v>-7.8456870394451608E-2</v>
      </c>
      <c r="H165">
        <v>24.78</v>
      </c>
      <c r="I165">
        <f t="shared" si="16"/>
        <v>1.3911620294599011E-2</v>
      </c>
      <c r="J165">
        <v>81.33</v>
      </c>
      <c r="K165">
        <f t="shared" si="17"/>
        <v>7.8066914498140698E-3</v>
      </c>
      <c r="L165">
        <v>1194.44</v>
      </c>
      <c r="M165">
        <f t="shared" si="18"/>
        <v>2.4085869902734361E-3</v>
      </c>
    </row>
    <row r="166" spans="1:13" x14ac:dyDescent="0.25">
      <c r="A166" s="1">
        <v>38523</v>
      </c>
      <c r="B166">
        <v>44.74</v>
      </c>
      <c r="C166">
        <f t="shared" si="13"/>
        <v>-3.1811296256221575E-2</v>
      </c>
      <c r="D166">
        <v>56.01</v>
      </c>
      <c r="E166">
        <f t="shared" si="14"/>
        <v>-3.7628865979381525E-2</v>
      </c>
      <c r="F166">
        <v>46.14</v>
      </c>
      <c r="G166">
        <f t="shared" si="15"/>
        <v>-1.0932475884244331E-2</v>
      </c>
      <c r="H166">
        <v>24.44</v>
      </c>
      <c r="I166">
        <f t="shared" si="16"/>
        <v>2.7322404371584789E-2</v>
      </c>
      <c r="J166">
        <v>80.7</v>
      </c>
      <c r="K166">
        <f t="shared" si="17"/>
        <v>-2.1462349945434656E-2</v>
      </c>
      <c r="L166">
        <v>1191.57</v>
      </c>
      <c r="M166">
        <f t="shared" si="18"/>
        <v>-2.0863463055482596E-2</v>
      </c>
    </row>
    <row r="167" spans="1:13" x14ac:dyDescent="0.25">
      <c r="A167" s="1">
        <v>38516</v>
      </c>
      <c r="B167">
        <v>46.21</v>
      </c>
      <c r="C167">
        <f t="shared" si="13"/>
        <v>1.9638128861429845E-2</v>
      </c>
      <c r="D167">
        <v>58.2</v>
      </c>
      <c r="E167">
        <f t="shared" si="14"/>
        <v>7.4433096763025742E-3</v>
      </c>
      <c r="F167">
        <v>46.65</v>
      </c>
      <c r="G167">
        <f t="shared" si="15"/>
        <v>-6.4267352185092409E-4</v>
      </c>
      <c r="H167">
        <v>23.79</v>
      </c>
      <c r="I167">
        <f t="shared" si="16"/>
        <v>4.6174142480211115E-2</v>
      </c>
      <c r="J167">
        <v>82.47</v>
      </c>
      <c r="K167">
        <f t="shared" si="17"/>
        <v>1.6140956136027628E-2</v>
      </c>
      <c r="L167">
        <v>1216.96</v>
      </c>
      <c r="M167">
        <f t="shared" si="18"/>
        <v>1.5733112986286851E-2</v>
      </c>
    </row>
    <row r="168" spans="1:13" x14ac:dyDescent="0.25">
      <c r="A168" s="1">
        <v>38509</v>
      </c>
      <c r="B168">
        <v>45.32</v>
      </c>
      <c r="C168">
        <f t="shared" si="13"/>
        <v>1.341681574239717E-2</v>
      </c>
      <c r="D168">
        <v>57.77</v>
      </c>
      <c r="E168">
        <f t="shared" si="14"/>
        <v>1.2620508326029903E-2</v>
      </c>
      <c r="F168">
        <v>46.68</v>
      </c>
      <c r="G168">
        <f t="shared" si="15"/>
        <v>1.368078175895771E-2</v>
      </c>
      <c r="H168">
        <v>22.74</v>
      </c>
      <c r="I168">
        <f t="shared" si="16"/>
        <v>-1.3020833333333365E-2</v>
      </c>
      <c r="J168">
        <v>81.16</v>
      </c>
      <c r="K168">
        <f t="shared" si="17"/>
        <v>-2.8258999877135271E-3</v>
      </c>
      <c r="L168">
        <v>1198.1099999999999</v>
      </c>
      <c r="M168">
        <f t="shared" si="18"/>
        <v>1.7474624170163695E-3</v>
      </c>
    </row>
    <row r="169" spans="1:13" x14ac:dyDescent="0.25">
      <c r="A169" s="1">
        <v>38503</v>
      </c>
      <c r="B169">
        <v>44.72</v>
      </c>
      <c r="C169">
        <f t="shared" si="13"/>
        <v>1.5677491601343849E-3</v>
      </c>
      <c r="D169">
        <v>57.05</v>
      </c>
      <c r="E169">
        <f t="shared" si="14"/>
        <v>-5.057551447506213E-3</v>
      </c>
      <c r="F169">
        <v>46.05</v>
      </c>
      <c r="G169">
        <f t="shared" si="15"/>
        <v>1.8354710305174663E-2</v>
      </c>
      <c r="H169">
        <v>23.04</v>
      </c>
      <c r="I169">
        <f t="shared" si="16"/>
        <v>-3.4367141659681487E-2</v>
      </c>
      <c r="J169">
        <v>81.39</v>
      </c>
      <c r="K169">
        <f t="shared" si="17"/>
        <v>2.6873580620741803E-2</v>
      </c>
      <c r="L169">
        <v>1196.02</v>
      </c>
      <c r="M169">
        <f t="shared" si="18"/>
        <v>-2.3023407130582682E-3</v>
      </c>
    </row>
    <row r="170" spans="1:13" x14ac:dyDescent="0.25">
      <c r="A170" s="1">
        <v>38495</v>
      </c>
      <c r="B170">
        <v>44.65</v>
      </c>
      <c r="C170">
        <f t="shared" si="13"/>
        <v>2.0197486535008147E-3</v>
      </c>
      <c r="D170">
        <v>57.34</v>
      </c>
      <c r="E170">
        <f t="shared" si="14"/>
        <v>-6.9276065119500962E-3</v>
      </c>
      <c r="F170">
        <v>45.22</v>
      </c>
      <c r="G170">
        <f t="shared" si="15"/>
        <v>4.8888888888888636E-3</v>
      </c>
      <c r="H170">
        <v>23.86</v>
      </c>
      <c r="I170">
        <f t="shared" si="16"/>
        <v>-5.0914876690533059E-2</v>
      </c>
      <c r="J170">
        <v>79.260000000000005</v>
      </c>
      <c r="K170">
        <f t="shared" si="17"/>
        <v>4.42687747035573E-2</v>
      </c>
      <c r="L170">
        <v>1198.78</v>
      </c>
      <c r="M170">
        <f t="shared" si="18"/>
        <v>7.9880263688954668E-3</v>
      </c>
    </row>
    <row r="171" spans="1:13" x14ac:dyDescent="0.25">
      <c r="A171" s="1">
        <v>38488</v>
      </c>
      <c r="B171">
        <v>44.56</v>
      </c>
      <c r="C171">
        <f t="shared" si="13"/>
        <v>4.2821726391707197E-3</v>
      </c>
      <c r="D171">
        <v>57.74</v>
      </c>
      <c r="E171">
        <f t="shared" si="14"/>
        <v>5.1922025869921687E-2</v>
      </c>
      <c r="F171">
        <v>45</v>
      </c>
      <c r="G171">
        <f t="shared" si="15"/>
        <v>1.0101010101010166E-2</v>
      </c>
      <c r="H171">
        <v>25.14</v>
      </c>
      <c r="I171">
        <f t="shared" si="16"/>
        <v>0.11535048802129554</v>
      </c>
      <c r="J171">
        <v>75.900000000000006</v>
      </c>
      <c r="K171">
        <f t="shared" si="17"/>
        <v>4.4016506189821218E-2</v>
      </c>
      <c r="L171">
        <v>1189.28</v>
      </c>
      <c r="M171">
        <f t="shared" si="18"/>
        <v>3.0527273515012363E-2</v>
      </c>
    </row>
    <row r="172" spans="1:13" x14ac:dyDescent="0.25">
      <c r="A172" s="1">
        <v>38481</v>
      </c>
      <c r="B172">
        <v>44.37</v>
      </c>
      <c r="C172">
        <f t="shared" si="13"/>
        <v>-3.7527114967462125E-2</v>
      </c>
      <c r="D172">
        <v>54.89</v>
      </c>
      <c r="E172">
        <f t="shared" si="14"/>
        <v>7.340796476417665E-3</v>
      </c>
      <c r="F172">
        <v>44.55</v>
      </c>
      <c r="G172">
        <f t="shared" si="15"/>
        <v>-1.0219951121972914E-2</v>
      </c>
      <c r="H172">
        <v>22.54</v>
      </c>
      <c r="I172">
        <f t="shared" si="16"/>
        <v>3.5618878005342072E-3</v>
      </c>
      <c r="J172">
        <v>72.7</v>
      </c>
      <c r="K172">
        <f t="shared" si="17"/>
        <v>-5.743982494529563E-3</v>
      </c>
      <c r="L172">
        <v>1154.05</v>
      </c>
      <c r="M172">
        <f t="shared" si="18"/>
        <v>-1.4769283305587532E-2</v>
      </c>
    </row>
    <row r="173" spans="1:13" x14ac:dyDescent="0.25">
      <c r="A173" s="1">
        <v>38474</v>
      </c>
      <c r="B173">
        <v>46.1</v>
      </c>
      <c r="C173">
        <f t="shared" si="13"/>
        <v>3.8756196484903083E-2</v>
      </c>
      <c r="D173">
        <v>54.49</v>
      </c>
      <c r="E173">
        <f t="shared" si="14"/>
        <v>-1.4825528837461585E-2</v>
      </c>
      <c r="F173">
        <v>45.01</v>
      </c>
      <c r="G173">
        <f t="shared" si="15"/>
        <v>1.1120996441280507E-3</v>
      </c>
      <c r="H173">
        <v>22.46</v>
      </c>
      <c r="I173">
        <f t="shared" si="16"/>
        <v>-0.10873015873015868</v>
      </c>
      <c r="J173">
        <v>73.12</v>
      </c>
      <c r="K173">
        <f t="shared" si="17"/>
        <v>3.0730194530589328E-2</v>
      </c>
      <c r="L173">
        <v>1171.3499999999999</v>
      </c>
      <c r="M173">
        <f t="shared" si="18"/>
        <v>1.2534036391926353E-2</v>
      </c>
    </row>
    <row r="174" spans="1:13" x14ac:dyDescent="0.25">
      <c r="A174" s="1">
        <v>38467</v>
      </c>
      <c r="B174">
        <v>44.38</v>
      </c>
      <c r="C174">
        <f t="shared" si="13"/>
        <v>7.0342636714318648E-3</v>
      </c>
      <c r="D174">
        <v>55.31</v>
      </c>
      <c r="E174">
        <f t="shared" si="14"/>
        <v>-1.6885886953430428E-2</v>
      </c>
      <c r="F174">
        <v>44.96</v>
      </c>
      <c r="G174">
        <f t="shared" si="15"/>
        <v>1.7194570135746559E-2</v>
      </c>
      <c r="H174">
        <v>25.2</v>
      </c>
      <c r="I174">
        <f t="shared" si="16"/>
        <v>-2.2118742724097799E-2</v>
      </c>
      <c r="J174">
        <v>70.94</v>
      </c>
      <c r="K174">
        <f t="shared" si="17"/>
        <v>1.5750286368842986E-2</v>
      </c>
      <c r="L174">
        <v>1156.8499999999999</v>
      </c>
      <c r="M174">
        <f t="shared" si="18"/>
        <v>4.1054751241190318E-3</v>
      </c>
    </row>
    <row r="175" spans="1:13" x14ac:dyDescent="0.25">
      <c r="A175" s="1">
        <v>38460</v>
      </c>
      <c r="B175">
        <v>44.07</v>
      </c>
      <c r="C175">
        <f t="shared" si="13"/>
        <v>-1.8704074816299186E-2</v>
      </c>
      <c r="D175">
        <v>56.26</v>
      </c>
      <c r="E175">
        <f t="shared" si="14"/>
        <v>-1.557305336832897E-2</v>
      </c>
      <c r="F175">
        <v>44.2</v>
      </c>
      <c r="G175">
        <f t="shared" si="15"/>
        <v>4.3172006362191514E-3</v>
      </c>
      <c r="H175">
        <v>25.77</v>
      </c>
      <c r="I175">
        <f t="shared" si="16"/>
        <v>-9.2272202998847364E-3</v>
      </c>
      <c r="J175">
        <v>69.84</v>
      </c>
      <c r="K175">
        <f t="shared" si="17"/>
        <v>7.0656092285509607E-3</v>
      </c>
      <c r="L175">
        <v>1152.1199999999999</v>
      </c>
      <c r="M175">
        <f t="shared" si="18"/>
        <v>8.3142252017293604E-3</v>
      </c>
    </row>
    <row r="176" spans="1:13" x14ac:dyDescent="0.25">
      <c r="A176" s="1">
        <v>38453</v>
      </c>
      <c r="B176">
        <v>44.91</v>
      </c>
      <c r="C176">
        <f t="shared" si="13"/>
        <v>-1.7931336103214526E-2</v>
      </c>
      <c r="D176">
        <v>57.15</v>
      </c>
      <c r="E176">
        <f t="shared" si="14"/>
        <v>-1.8884120171673843E-2</v>
      </c>
      <c r="F176">
        <v>44.01</v>
      </c>
      <c r="G176">
        <f t="shared" si="15"/>
        <v>-1.7853157777281952E-2</v>
      </c>
      <c r="H176">
        <v>26.01</v>
      </c>
      <c r="I176">
        <f t="shared" si="16"/>
        <v>-3.8802660753880162E-2</v>
      </c>
      <c r="J176">
        <v>69.349999999999994</v>
      </c>
      <c r="K176">
        <f t="shared" si="17"/>
        <v>0.20274020117932706</v>
      </c>
      <c r="L176">
        <v>1142.6199999999999</v>
      </c>
      <c r="M176">
        <f t="shared" si="18"/>
        <v>-3.2661699966136264E-2</v>
      </c>
    </row>
    <row r="177" spans="1:13" x14ac:dyDescent="0.25">
      <c r="A177" s="1">
        <v>38446</v>
      </c>
      <c r="B177">
        <v>45.73</v>
      </c>
      <c r="C177">
        <f t="shared" si="13"/>
        <v>-8.4562012142237776E-3</v>
      </c>
      <c r="D177">
        <v>58.25</v>
      </c>
      <c r="E177">
        <f t="shared" si="14"/>
        <v>4.8300845264792327E-3</v>
      </c>
      <c r="F177">
        <v>44.81</v>
      </c>
      <c r="G177">
        <f t="shared" si="15"/>
        <v>1.1969286359530287E-2</v>
      </c>
      <c r="H177">
        <v>27.06</v>
      </c>
      <c r="I177">
        <f t="shared" si="16"/>
        <v>-2.2751895991332701E-2</v>
      </c>
      <c r="J177">
        <v>57.66</v>
      </c>
      <c r="K177">
        <f t="shared" si="17"/>
        <v>2.4520255863539363E-2</v>
      </c>
      <c r="L177">
        <v>1181.2</v>
      </c>
      <c r="M177">
        <f t="shared" si="18"/>
        <v>7.0593049824369709E-3</v>
      </c>
    </row>
    <row r="178" spans="1:13" x14ac:dyDescent="0.25">
      <c r="A178" s="1">
        <v>38439</v>
      </c>
      <c r="B178">
        <v>46.12</v>
      </c>
      <c r="C178">
        <f t="shared" si="13"/>
        <v>-3.3123689727463421E-2</v>
      </c>
      <c r="D178">
        <v>57.97</v>
      </c>
      <c r="E178">
        <f t="shared" si="14"/>
        <v>9.9303135888501801E-3</v>
      </c>
      <c r="F178">
        <v>44.28</v>
      </c>
      <c r="G178">
        <f t="shared" si="15"/>
        <v>-2.4024685915803316E-2</v>
      </c>
      <c r="H178">
        <v>27.69</v>
      </c>
      <c r="I178">
        <f t="shared" si="16"/>
        <v>-1.9128586609989343E-2</v>
      </c>
      <c r="J178">
        <v>56.28</v>
      </c>
      <c r="K178">
        <f t="shared" si="17"/>
        <v>-4.2042553191489342E-2</v>
      </c>
      <c r="L178">
        <v>1172.92</v>
      </c>
      <c r="M178">
        <f t="shared" si="18"/>
        <v>1.2804971743695685E-3</v>
      </c>
    </row>
    <row r="179" spans="1:13" x14ac:dyDescent="0.25">
      <c r="A179" s="1">
        <v>38432</v>
      </c>
      <c r="B179">
        <v>47.7</v>
      </c>
      <c r="C179">
        <f t="shared" si="13"/>
        <v>-1.5276630883567194E-2</v>
      </c>
      <c r="D179">
        <v>57.4</v>
      </c>
      <c r="E179">
        <f t="shared" si="14"/>
        <v>-1.3917884481558507E-3</v>
      </c>
      <c r="F179">
        <v>45.37</v>
      </c>
      <c r="G179">
        <f t="shared" si="15"/>
        <v>-3.2622601279317723E-2</v>
      </c>
      <c r="H179">
        <v>28.23</v>
      </c>
      <c r="I179">
        <f t="shared" si="16"/>
        <v>5.7000356252226627E-3</v>
      </c>
      <c r="J179">
        <v>58.75</v>
      </c>
      <c r="K179">
        <f t="shared" si="17"/>
        <v>0.11883450771281664</v>
      </c>
      <c r="L179">
        <v>1171.42</v>
      </c>
      <c r="M179">
        <f t="shared" si="18"/>
        <v>-1.5323834741310483E-2</v>
      </c>
    </row>
    <row r="180" spans="1:13" x14ac:dyDescent="0.25">
      <c r="A180" s="1">
        <v>38425</v>
      </c>
      <c r="B180">
        <v>48.44</v>
      </c>
      <c r="C180">
        <f t="shared" si="13"/>
        <v>0</v>
      </c>
      <c r="D180">
        <v>57.48</v>
      </c>
      <c r="E180">
        <f t="shared" si="14"/>
        <v>-1.0500946806679403E-2</v>
      </c>
      <c r="F180">
        <v>46.9</v>
      </c>
      <c r="G180">
        <f t="shared" si="15"/>
        <v>4.282655246252585E-3</v>
      </c>
      <c r="H180">
        <v>28.07</v>
      </c>
      <c r="I180">
        <f t="shared" si="16"/>
        <v>-4.3285616905248792E-2</v>
      </c>
      <c r="J180">
        <v>52.51</v>
      </c>
      <c r="K180">
        <f t="shared" si="17"/>
        <v>0.19124319419237751</v>
      </c>
      <c r="L180">
        <v>1189.6500000000001</v>
      </c>
      <c r="M180">
        <f t="shared" si="18"/>
        <v>-8.691087260849141E-3</v>
      </c>
    </row>
    <row r="181" spans="1:13" x14ac:dyDescent="0.25">
      <c r="A181" s="1">
        <v>38418</v>
      </c>
      <c r="B181">
        <v>48.44</v>
      </c>
      <c r="C181">
        <f t="shared" si="13"/>
        <v>-2.8284854563691147E-2</v>
      </c>
      <c r="D181">
        <v>58.09</v>
      </c>
      <c r="E181">
        <f t="shared" si="14"/>
        <v>-4.1145208297616127E-3</v>
      </c>
      <c r="F181">
        <v>46.7</v>
      </c>
      <c r="G181">
        <f t="shared" si="15"/>
        <v>-1.8907563025210055E-2</v>
      </c>
      <c r="H181">
        <v>29.34</v>
      </c>
      <c r="I181">
        <f t="shared" si="16"/>
        <v>-2.2977022977023018E-2</v>
      </c>
      <c r="J181">
        <v>44.08</v>
      </c>
      <c r="K181">
        <f t="shared" si="17"/>
        <v>-4.0487592511972127E-2</v>
      </c>
      <c r="L181">
        <v>1200.08</v>
      </c>
      <c r="M181">
        <f t="shared" si="18"/>
        <v>-1.8034235590613006E-2</v>
      </c>
    </row>
    <row r="182" spans="1:13" x14ac:dyDescent="0.25">
      <c r="A182" s="1">
        <v>38411</v>
      </c>
      <c r="B182">
        <v>49.85</v>
      </c>
      <c r="C182">
        <f t="shared" si="13"/>
        <v>3.1450444858266154E-2</v>
      </c>
      <c r="D182">
        <v>58.33</v>
      </c>
      <c r="E182">
        <f t="shared" si="14"/>
        <v>1.7146776406032254E-4</v>
      </c>
      <c r="F182">
        <v>47.6</v>
      </c>
      <c r="G182">
        <f t="shared" si="15"/>
        <v>4.8553937090986699E-3</v>
      </c>
      <c r="H182">
        <v>30.03</v>
      </c>
      <c r="I182">
        <f t="shared" si="16"/>
        <v>-1.5086913742210472E-2</v>
      </c>
      <c r="J182">
        <v>45.94</v>
      </c>
      <c r="K182">
        <f t="shared" si="17"/>
        <v>-4.7678275290215677E-2</v>
      </c>
      <c r="L182">
        <v>1222.1199999999999</v>
      </c>
      <c r="M182">
        <f t="shared" si="18"/>
        <v>8.8742498163236674E-3</v>
      </c>
    </row>
    <row r="183" spans="1:13" x14ac:dyDescent="0.25">
      <c r="A183" s="1">
        <v>38405</v>
      </c>
      <c r="B183">
        <v>48.33</v>
      </c>
      <c r="C183">
        <f t="shared" si="13"/>
        <v>-2.3439078601737797E-2</v>
      </c>
      <c r="D183">
        <v>58.32</v>
      </c>
      <c r="E183">
        <f t="shared" si="14"/>
        <v>5.8640910658848472E-3</v>
      </c>
      <c r="F183">
        <v>47.37</v>
      </c>
      <c r="G183">
        <f t="shared" si="15"/>
        <v>5.9460607347630919E-3</v>
      </c>
      <c r="H183">
        <v>30.49</v>
      </c>
      <c r="I183">
        <f t="shared" si="16"/>
        <v>9.6026490066224886E-3</v>
      </c>
      <c r="J183">
        <v>48.24</v>
      </c>
      <c r="K183">
        <f t="shared" si="17"/>
        <v>2.6601404554160459E-2</v>
      </c>
      <c r="L183">
        <v>1211.3699999999999</v>
      </c>
      <c r="M183">
        <f t="shared" si="18"/>
        <v>8.1392155394102595E-3</v>
      </c>
    </row>
    <row r="184" spans="1:13" x14ac:dyDescent="0.25">
      <c r="A184" s="1">
        <v>38397</v>
      </c>
      <c r="B184">
        <v>49.49</v>
      </c>
      <c r="C184">
        <f t="shared" si="13"/>
        <v>1.1858515640973327E-2</v>
      </c>
      <c r="D184">
        <v>57.98</v>
      </c>
      <c r="E184">
        <f t="shared" si="14"/>
        <v>-2.58736559139786E-2</v>
      </c>
      <c r="F184">
        <v>47.09</v>
      </c>
      <c r="G184">
        <f t="shared" si="15"/>
        <v>-1.7320534223706142E-2</v>
      </c>
      <c r="H184">
        <v>30.2</v>
      </c>
      <c r="I184">
        <f t="shared" si="16"/>
        <v>-3.0808729139923004E-2</v>
      </c>
      <c r="J184">
        <v>46.99</v>
      </c>
      <c r="K184">
        <f t="shared" si="17"/>
        <v>3.416613282084213E-3</v>
      </c>
      <c r="L184">
        <v>1201.5899999999999</v>
      </c>
      <c r="M184">
        <f t="shared" si="18"/>
        <v>-3.0780718493321466E-3</v>
      </c>
    </row>
    <row r="185" spans="1:13" x14ac:dyDescent="0.25">
      <c r="A185" s="1">
        <v>38390</v>
      </c>
      <c r="B185">
        <v>48.91</v>
      </c>
      <c r="C185">
        <f t="shared" si="13"/>
        <v>-2.5308888003188583E-2</v>
      </c>
      <c r="D185">
        <v>59.52</v>
      </c>
      <c r="E185">
        <f t="shared" si="14"/>
        <v>1.1384876805437582E-2</v>
      </c>
      <c r="F185">
        <v>47.92</v>
      </c>
      <c r="G185">
        <f t="shared" si="15"/>
        <v>-6.633499170812609E-3</v>
      </c>
      <c r="H185">
        <v>31.16</v>
      </c>
      <c r="I185">
        <f t="shared" si="16"/>
        <v>-3.8568343103980149E-2</v>
      </c>
      <c r="J185">
        <v>46.83</v>
      </c>
      <c r="K185">
        <f t="shared" si="17"/>
        <v>-1.8444770488367273E-2</v>
      </c>
      <c r="L185">
        <v>1205.3</v>
      </c>
      <c r="M185">
        <f t="shared" si="18"/>
        <v>1.8869022385144027E-3</v>
      </c>
    </row>
    <row r="186" spans="1:13" x14ac:dyDescent="0.25">
      <c r="A186" s="1">
        <v>38383</v>
      </c>
      <c r="B186">
        <v>50.18</v>
      </c>
      <c r="C186">
        <f t="shared" si="13"/>
        <v>1.9504266558309648E-2</v>
      </c>
      <c r="D186">
        <v>58.85</v>
      </c>
      <c r="E186">
        <f t="shared" si="14"/>
        <v>2.6513169370312284E-2</v>
      </c>
      <c r="F186">
        <v>48.24</v>
      </c>
      <c r="G186">
        <f t="shared" si="15"/>
        <v>1.8691588785047439E-3</v>
      </c>
      <c r="H186">
        <v>32.409999999999997</v>
      </c>
      <c r="I186">
        <f t="shared" si="16"/>
        <v>6.332020997375315E-2</v>
      </c>
      <c r="J186">
        <v>47.71</v>
      </c>
      <c r="K186">
        <f t="shared" si="17"/>
        <v>6.3277789495887844E-3</v>
      </c>
      <c r="L186">
        <v>1203.03</v>
      </c>
      <c r="M186">
        <f t="shared" si="18"/>
        <v>2.7036948504302754E-2</v>
      </c>
    </row>
    <row r="187" spans="1:13" x14ac:dyDescent="0.25">
      <c r="A187" s="1">
        <v>38376</v>
      </c>
      <c r="B187">
        <v>49.22</v>
      </c>
      <c r="C187">
        <f t="shared" si="13"/>
        <v>-1.0852090032154324E-2</v>
      </c>
      <c r="D187">
        <v>57.33</v>
      </c>
      <c r="E187">
        <f t="shared" si="14"/>
        <v>2.1925133689839515E-2</v>
      </c>
      <c r="F187">
        <v>48.15</v>
      </c>
      <c r="G187">
        <f t="shared" si="15"/>
        <v>1.9047619047619018E-2</v>
      </c>
      <c r="H187">
        <v>30.48</v>
      </c>
      <c r="I187">
        <f t="shared" si="16"/>
        <v>3.1821259309411015E-2</v>
      </c>
      <c r="J187">
        <v>47.41</v>
      </c>
      <c r="K187">
        <f t="shared" si="17"/>
        <v>-2.8881605899221705E-2</v>
      </c>
      <c r="L187">
        <v>1171.3599999999999</v>
      </c>
      <c r="M187">
        <f t="shared" si="18"/>
        <v>2.9883463056675909E-3</v>
      </c>
    </row>
    <row r="188" spans="1:13" x14ac:dyDescent="0.25">
      <c r="A188" s="1">
        <v>38370</v>
      </c>
      <c r="B188">
        <v>49.76</v>
      </c>
      <c r="C188">
        <f t="shared" si="13"/>
        <v>-1.8153117600631447E-2</v>
      </c>
      <c r="D188">
        <v>56.1</v>
      </c>
      <c r="E188">
        <f t="shared" si="14"/>
        <v>-9.1840339102789836E-3</v>
      </c>
      <c r="F188">
        <v>47.25</v>
      </c>
      <c r="G188">
        <f t="shared" si="15"/>
        <v>2.516814927316113E-2</v>
      </c>
      <c r="H188">
        <v>29.54</v>
      </c>
      <c r="I188">
        <f t="shared" si="16"/>
        <v>-2.0881670533642774E-2</v>
      </c>
      <c r="J188">
        <v>48.82</v>
      </c>
      <c r="K188">
        <f t="shared" si="17"/>
        <v>-2.5548902195608805E-2</v>
      </c>
      <c r="L188">
        <v>1167.8699999999999</v>
      </c>
      <c r="M188">
        <f t="shared" si="18"/>
        <v>-1.4056326613311798E-2</v>
      </c>
    </row>
    <row r="189" spans="1:13" x14ac:dyDescent="0.25">
      <c r="A189" s="1">
        <v>38362</v>
      </c>
      <c r="B189">
        <v>50.68</v>
      </c>
      <c r="C189">
        <f t="shared" si="13"/>
        <v>0</v>
      </c>
      <c r="D189">
        <v>56.62</v>
      </c>
      <c r="E189">
        <f t="shared" si="14"/>
        <v>3.5448422545195984E-3</v>
      </c>
      <c r="F189">
        <v>46.09</v>
      </c>
      <c r="G189">
        <f t="shared" si="15"/>
        <v>-6.0383868880740576E-3</v>
      </c>
      <c r="H189">
        <v>30.17</v>
      </c>
      <c r="I189">
        <f t="shared" si="16"/>
        <v>5.1952580195258093E-2</v>
      </c>
      <c r="J189">
        <v>50.1</v>
      </c>
      <c r="K189">
        <f t="shared" si="17"/>
        <v>-7.6497695852534534E-2</v>
      </c>
      <c r="L189">
        <v>1184.52</v>
      </c>
      <c r="M189">
        <f t="shared" si="18"/>
        <v>-1.4078688911557783E-3</v>
      </c>
    </row>
    <row r="190" spans="1:13" x14ac:dyDescent="0.25">
      <c r="A190" s="1">
        <v>38355</v>
      </c>
      <c r="B190">
        <v>50.68</v>
      </c>
      <c r="C190">
        <f t="shared" si="13"/>
        <v>2.2186365469947587E-2</v>
      </c>
      <c r="D190">
        <v>56.42</v>
      </c>
      <c r="E190">
        <f t="shared" si="14"/>
        <v>-2.5392986698911709E-2</v>
      </c>
      <c r="F190">
        <v>46.37</v>
      </c>
      <c r="G190">
        <f t="shared" si="15"/>
        <v>3.1361209964412738E-2</v>
      </c>
      <c r="H190">
        <v>28.68</v>
      </c>
      <c r="I190">
        <f t="shared" si="16"/>
        <v>-1.3755158184319072E-2</v>
      </c>
      <c r="J190">
        <v>54.25</v>
      </c>
      <c r="K190">
        <f t="shared" si="17"/>
        <v>-3.4900808229242786E-3</v>
      </c>
      <c r="L190">
        <v>1186.19</v>
      </c>
      <c r="M190">
        <f t="shared" si="18"/>
        <v>-2.1230774308535229E-2</v>
      </c>
    </row>
    <row r="191" spans="1:13" x14ac:dyDescent="0.25">
      <c r="A191" s="1">
        <v>38348</v>
      </c>
      <c r="B191">
        <v>49.58</v>
      </c>
      <c r="C191">
        <f t="shared" si="13"/>
        <v>5.067909993918508E-3</v>
      </c>
      <c r="D191">
        <v>57.89</v>
      </c>
      <c r="E191">
        <f t="shared" si="14"/>
        <v>7.1329157967989516E-3</v>
      </c>
      <c r="F191">
        <v>44.96</v>
      </c>
      <c r="G191">
        <f t="shared" si="15"/>
        <v>9.883198562443794E-3</v>
      </c>
      <c r="H191">
        <v>29.08</v>
      </c>
      <c r="I191">
        <f t="shared" si="16"/>
        <v>4.8683736025964583E-2</v>
      </c>
      <c r="J191">
        <v>54.44</v>
      </c>
      <c r="K191">
        <f t="shared" si="17"/>
        <v>1.0956360259981361E-2</v>
      </c>
      <c r="L191">
        <v>1211.92</v>
      </c>
      <c r="M191">
        <f t="shared" si="18"/>
        <v>1.4791799228181795E-3</v>
      </c>
    </row>
    <row r="192" spans="1:13" x14ac:dyDescent="0.25">
      <c r="A192" s="1">
        <v>38341</v>
      </c>
      <c r="B192">
        <v>49.33</v>
      </c>
      <c r="C192">
        <f t="shared" si="13"/>
        <v>1.0239606799098916E-2</v>
      </c>
      <c r="D192">
        <v>57.48</v>
      </c>
      <c r="E192">
        <f t="shared" si="14"/>
        <v>1.8246235606731515E-2</v>
      </c>
      <c r="F192">
        <v>44.52</v>
      </c>
      <c r="G192">
        <f t="shared" si="15"/>
        <v>1.0211027910143019E-2</v>
      </c>
      <c r="H192">
        <v>27.73</v>
      </c>
      <c r="I192">
        <f t="shared" si="16"/>
        <v>2.211573903427945E-2</v>
      </c>
      <c r="J192">
        <v>53.85</v>
      </c>
      <c r="K192">
        <f t="shared" si="17"/>
        <v>4.8481308411214993E-2</v>
      </c>
      <c r="L192">
        <v>1210.1300000000001</v>
      </c>
      <c r="M192">
        <f t="shared" si="18"/>
        <v>1.3339474124937249E-2</v>
      </c>
    </row>
    <row r="193" spans="1:13" x14ac:dyDescent="0.25">
      <c r="A193" s="1">
        <v>38334</v>
      </c>
      <c r="B193">
        <v>48.83</v>
      </c>
      <c r="C193">
        <f t="shared" si="13"/>
        <v>-1.0737439222042162E-2</v>
      </c>
      <c r="D193">
        <v>56.45</v>
      </c>
      <c r="E193">
        <f t="shared" si="14"/>
        <v>2.6642984014210603E-3</v>
      </c>
      <c r="F193">
        <v>44.07</v>
      </c>
      <c r="G193">
        <f t="shared" si="15"/>
        <v>3.5236081747709654E-2</v>
      </c>
      <c r="H193">
        <v>27.13</v>
      </c>
      <c r="I193">
        <f t="shared" si="16"/>
        <v>7.0527097253154309E-3</v>
      </c>
      <c r="J193">
        <v>51.36</v>
      </c>
      <c r="K193">
        <f t="shared" si="17"/>
        <v>5.4620123203285346E-2</v>
      </c>
      <c r="L193">
        <v>1194.2</v>
      </c>
      <c r="M193">
        <f t="shared" si="18"/>
        <v>5.2188552188552574E-3</v>
      </c>
    </row>
    <row r="194" spans="1:13" x14ac:dyDescent="0.25">
      <c r="A194" s="1">
        <v>38327</v>
      </c>
      <c r="B194">
        <v>49.36</v>
      </c>
      <c r="C194">
        <f t="shared" si="13"/>
        <v>-4.2364333266088532E-3</v>
      </c>
      <c r="D194">
        <v>56.3</v>
      </c>
      <c r="E194">
        <f t="shared" si="14"/>
        <v>6.6154121222956807E-3</v>
      </c>
      <c r="F194">
        <v>42.57</v>
      </c>
      <c r="G194">
        <f t="shared" si="15"/>
        <v>1.0683760683760752E-2</v>
      </c>
      <c r="H194">
        <v>26.94</v>
      </c>
      <c r="I194">
        <f t="shared" si="16"/>
        <v>3.7133308577800086E-4</v>
      </c>
      <c r="J194">
        <v>48.7</v>
      </c>
      <c r="K194">
        <f t="shared" si="17"/>
        <v>-2.5610244097638939E-2</v>
      </c>
      <c r="L194">
        <v>1188</v>
      </c>
      <c r="M194">
        <f t="shared" si="18"/>
        <v>-2.6612490240688338E-3</v>
      </c>
    </row>
    <row r="195" spans="1:13" x14ac:dyDescent="0.25">
      <c r="A195" s="1">
        <v>38320</v>
      </c>
      <c r="B195">
        <v>49.57</v>
      </c>
      <c r="C195">
        <f t="shared" si="13"/>
        <v>-4.3050193050192989E-2</v>
      </c>
      <c r="D195">
        <v>55.93</v>
      </c>
      <c r="E195">
        <f t="shared" si="14"/>
        <v>2.1365960555149777E-2</v>
      </c>
      <c r="F195">
        <v>42.12</v>
      </c>
      <c r="G195">
        <f t="shared" si="15"/>
        <v>3.5907525823905585E-2</v>
      </c>
      <c r="H195">
        <v>26.93</v>
      </c>
      <c r="I195">
        <f t="shared" si="16"/>
        <v>-7.8686281217926812E-2</v>
      </c>
      <c r="J195">
        <v>49.98</v>
      </c>
      <c r="K195">
        <f t="shared" si="17"/>
        <v>2.5862068965517203E-2</v>
      </c>
      <c r="L195">
        <v>1191.17</v>
      </c>
      <c r="M195">
        <f t="shared" si="18"/>
        <v>7.2041601488183156E-3</v>
      </c>
    </row>
    <row r="196" spans="1:13" x14ac:dyDescent="0.25">
      <c r="A196" s="1">
        <v>38313</v>
      </c>
      <c r="B196">
        <v>51.8</v>
      </c>
      <c r="C196">
        <f t="shared" si="13"/>
        <v>1.1596443757246843E-3</v>
      </c>
      <c r="D196">
        <v>54.76</v>
      </c>
      <c r="E196">
        <f t="shared" si="14"/>
        <v>1.9739292364990599E-2</v>
      </c>
      <c r="F196">
        <v>40.659999999999997</v>
      </c>
      <c r="G196">
        <f t="shared" si="15"/>
        <v>7.1835521426801873E-3</v>
      </c>
      <c r="H196">
        <v>29.23</v>
      </c>
      <c r="I196">
        <f t="shared" si="16"/>
        <v>1.5988877302745945E-2</v>
      </c>
      <c r="J196">
        <v>48.72</v>
      </c>
      <c r="K196">
        <f t="shared" si="17"/>
        <v>-3.4771937001432133E-3</v>
      </c>
      <c r="L196">
        <v>1182.6500000000001</v>
      </c>
      <c r="M196">
        <f t="shared" si="18"/>
        <v>1.0518310918194862E-2</v>
      </c>
    </row>
    <row r="197" spans="1:13" x14ac:dyDescent="0.25">
      <c r="A197" s="1">
        <v>38306</v>
      </c>
      <c r="B197">
        <v>51.74</v>
      </c>
      <c r="C197">
        <f t="shared" ref="C197:C260" si="19">(B197-B198)/B198</f>
        <v>-2.8174305033809164E-2</v>
      </c>
      <c r="D197">
        <v>53.7</v>
      </c>
      <c r="E197">
        <f t="shared" ref="E197:E260" si="20">(D197-D198)/D198</f>
        <v>-1.214128035320082E-2</v>
      </c>
      <c r="F197">
        <v>40.369999999999997</v>
      </c>
      <c r="G197">
        <f t="shared" ref="G197:G260" si="21">(F197-F198)/F198</f>
        <v>-2.769749518304445E-2</v>
      </c>
      <c r="H197">
        <v>28.77</v>
      </c>
      <c r="I197">
        <f t="shared" ref="I197:I260" si="22">(H197-H198)/H198</f>
        <v>-8.6147484493452799E-3</v>
      </c>
      <c r="J197">
        <v>48.89</v>
      </c>
      <c r="K197">
        <f t="shared" ref="K197:K260" si="23">(J197-J198)/J198</f>
        <v>-1.8864138069436039E-2</v>
      </c>
      <c r="L197">
        <v>1170.3399999999999</v>
      </c>
      <c r="M197">
        <f t="shared" ref="M197:M260" si="24">(L197-L198)/L198</f>
        <v>-1.1679066350270783E-2</v>
      </c>
    </row>
    <row r="198" spans="1:13" x14ac:dyDescent="0.25">
      <c r="A198" s="1">
        <v>38299</v>
      </c>
      <c r="B198">
        <v>53.24</v>
      </c>
      <c r="C198">
        <f t="shared" si="19"/>
        <v>6.8078668683812299E-3</v>
      </c>
      <c r="D198">
        <v>54.36</v>
      </c>
      <c r="E198">
        <f t="shared" si="20"/>
        <v>1.8931583880037451E-2</v>
      </c>
      <c r="F198">
        <v>41.52</v>
      </c>
      <c r="G198">
        <f t="shared" si="21"/>
        <v>1.5407190022010334E-2</v>
      </c>
      <c r="H198">
        <v>29.02</v>
      </c>
      <c r="I198">
        <f t="shared" si="22"/>
        <v>1.8603018603018644E-2</v>
      </c>
      <c r="J198">
        <v>49.83</v>
      </c>
      <c r="K198">
        <f t="shared" si="23"/>
        <v>-2.2174254317111508E-2</v>
      </c>
      <c r="L198">
        <v>1184.17</v>
      </c>
      <c r="M198">
        <f t="shared" si="24"/>
        <v>1.543514238918854E-2</v>
      </c>
    </row>
    <row r="199" spans="1:13" x14ac:dyDescent="0.25">
      <c r="A199" s="1">
        <v>38292</v>
      </c>
      <c r="B199">
        <v>52.88</v>
      </c>
      <c r="C199">
        <f t="shared" si="19"/>
        <v>4.7336106159635578E-2</v>
      </c>
      <c r="D199">
        <v>53.35</v>
      </c>
      <c r="E199">
        <f t="shared" si="20"/>
        <v>4.0366614664586589E-2</v>
      </c>
      <c r="F199">
        <v>40.89</v>
      </c>
      <c r="G199">
        <f t="shared" si="21"/>
        <v>2.148388708468647E-2</v>
      </c>
      <c r="H199">
        <v>28.49</v>
      </c>
      <c r="I199">
        <f t="shared" si="22"/>
        <v>3.8265306122448876E-2</v>
      </c>
      <c r="J199">
        <v>50.96</v>
      </c>
      <c r="K199">
        <f t="shared" si="23"/>
        <v>0.11926202503843619</v>
      </c>
      <c r="L199">
        <v>1166.17</v>
      </c>
      <c r="M199">
        <f t="shared" si="24"/>
        <v>3.1826225446823592E-2</v>
      </c>
    </row>
    <row r="200" spans="1:13" x14ac:dyDescent="0.25">
      <c r="A200" s="1">
        <v>38285</v>
      </c>
      <c r="B200">
        <v>50.49</v>
      </c>
      <c r="C200">
        <f t="shared" si="19"/>
        <v>3.6968576709796759E-2</v>
      </c>
      <c r="D200">
        <v>51.28</v>
      </c>
      <c r="E200">
        <f t="shared" si="20"/>
        <v>-5.3699944639232271E-2</v>
      </c>
      <c r="F200">
        <v>40.03</v>
      </c>
      <c r="G200">
        <f t="shared" si="21"/>
        <v>2.1955578248659673E-2</v>
      </c>
      <c r="H200">
        <v>27.44</v>
      </c>
      <c r="I200">
        <f t="shared" si="22"/>
        <v>8.5872576177285387E-2</v>
      </c>
      <c r="J200">
        <v>45.53</v>
      </c>
      <c r="K200">
        <f t="shared" si="23"/>
        <v>-4.7887913007109977E-2</v>
      </c>
      <c r="L200">
        <v>1130.2</v>
      </c>
      <c r="M200">
        <f t="shared" si="24"/>
        <v>3.1449066384361284E-2</v>
      </c>
    </row>
    <row r="201" spans="1:13" x14ac:dyDescent="0.25">
      <c r="A201" s="1">
        <v>38278</v>
      </c>
      <c r="B201">
        <v>48.69</v>
      </c>
      <c r="C201">
        <f t="shared" si="19"/>
        <v>-1.0164667615368978E-2</v>
      </c>
      <c r="D201">
        <v>54.19</v>
      </c>
      <c r="E201">
        <f t="shared" si="20"/>
        <v>1.663585951940782E-3</v>
      </c>
      <c r="F201">
        <v>39.17</v>
      </c>
      <c r="G201">
        <f t="shared" si="21"/>
        <v>-1.2355017650025087E-2</v>
      </c>
      <c r="H201">
        <v>25.27</v>
      </c>
      <c r="I201">
        <f t="shared" si="22"/>
        <v>2.3905996758508907E-2</v>
      </c>
      <c r="J201">
        <v>47.82</v>
      </c>
      <c r="K201">
        <f t="shared" si="23"/>
        <v>-9.1172813924574742E-3</v>
      </c>
      <c r="L201">
        <v>1095.74</v>
      </c>
      <c r="M201">
        <f t="shared" si="24"/>
        <v>-1.1243457859592163E-2</v>
      </c>
    </row>
    <row r="202" spans="1:13" x14ac:dyDescent="0.25">
      <c r="A202" s="1">
        <v>38271</v>
      </c>
      <c r="B202">
        <v>49.19</v>
      </c>
      <c r="C202">
        <f t="shared" si="19"/>
        <v>-6.0618306728632909E-3</v>
      </c>
      <c r="D202">
        <v>54.1</v>
      </c>
      <c r="E202">
        <f t="shared" si="20"/>
        <v>-1.5647743813682669E-2</v>
      </c>
      <c r="F202">
        <v>39.659999999999997</v>
      </c>
      <c r="G202">
        <f t="shared" si="21"/>
        <v>-1.9045263418253848E-2</v>
      </c>
      <c r="H202">
        <v>24.68</v>
      </c>
      <c r="I202">
        <f t="shared" si="22"/>
        <v>8.9942763695829465E-3</v>
      </c>
      <c r="J202">
        <v>48.26</v>
      </c>
      <c r="K202">
        <f t="shared" si="23"/>
        <v>2.1375661375661333E-2</v>
      </c>
      <c r="L202">
        <v>1108.2</v>
      </c>
      <c r="M202">
        <f t="shared" si="24"/>
        <v>-1.2422692355677592E-2</v>
      </c>
    </row>
    <row r="203" spans="1:13" x14ac:dyDescent="0.25">
      <c r="A203" s="1">
        <v>38264</v>
      </c>
      <c r="B203">
        <v>49.49</v>
      </c>
      <c r="C203">
        <f t="shared" si="19"/>
        <v>-5.2261306532662916E-3</v>
      </c>
      <c r="D203">
        <v>54.96</v>
      </c>
      <c r="E203">
        <f t="shared" si="20"/>
        <v>-1.5935541629364378E-2</v>
      </c>
      <c r="F203">
        <v>40.43</v>
      </c>
      <c r="G203">
        <f t="shared" si="21"/>
        <v>-6.3897763578274272E-3</v>
      </c>
      <c r="H203">
        <v>24.46</v>
      </c>
      <c r="I203">
        <f t="shared" si="22"/>
        <v>-9.7165991902833371E-3</v>
      </c>
      <c r="J203">
        <v>47.25</v>
      </c>
      <c r="K203">
        <f t="shared" si="23"/>
        <v>-0.11117381489841981</v>
      </c>
      <c r="L203">
        <v>1122.1400000000001</v>
      </c>
      <c r="M203">
        <f t="shared" si="24"/>
        <v>-8.2722050375606711E-3</v>
      </c>
    </row>
    <row r="204" spans="1:13" x14ac:dyDescent="0.25">
      <c r="A204" s="1">
        <v>38257</v>
      </c>
      <c r="B204">
        <v>49.75</v>
      </c>
      <c r="C204">
        <f t="shared" si="19"/>
        <v>6.0667340748229957E-3</v>
      </c>
      <c r="D204">
        <v>55.85</v>
      </c>
      <c r="E204">
        <f t="shared" si="20"/>
        <v>-3.5797386790757153E-4</v>
      </c>
      <c r="F204">
        <v>40.69</v>
      </c>
      <c r="G204">
        <f t="shared" si="21"/>
        <v>4.443347321648969E-3</v>
      </c>
      <c r="H204">
        <v>24.7</v>
      </c>
      <c r="I204">
        <f t="shared" si="22"/>
        <v>-7.2126220886551531E-2</v>
      </c>
      <c r="J204">
        <v>53.16</v>
      </c>
      <c r="K204">
        <f t="shared" si="23"/>
        <v>2.5660814200270082E-2</v>
      </c>
      <c r="L204">
        <v>1131.5</v>
      </c>
      <c r="M204">
        <f t="shared" si="24"/>
        <v>1.9268360793074653E-2</v>
      </c>
    </row>
    <row r="205" spans="1:13" x14ac:dyDescent="0.25">
      <c r="A205" s="1">
        <v>38250</v>
      </c>
      <c r="B205">
        <v>49.45</v>
      </c>
      <c r="C205">
        <f t="shared" si="19"/>
        <v>6.3085063085063543E-3</v>
      </c>
      <c r="D205">
        <v>55.87</v>
      </c>
      <c r="E205">
        <f t="shared" si="20"/>
        <v>-2.4104803493449827E-2</v>
      </c>
      <c r="F205">
        <v>40.51</v>
      </c>
      <c r="G205">
        <f t="shared" si="21"/>
        <v>-4.5251001649776142E-2</v>
      </c>
      <c r="H205">
        <v>26.62</v>
      </c>
      <c r="I205">
        <f t="shared" si="22"/>
        <v>1.8752391886720322E-2</v>
      </c>
      <c r="J205">
        <v>51.83</v>
      </c>
      <c r="K205">
        <f t="shared" si="23"/>
        <v>-3.269230769230802E-3</v>
      </c>
      <c r="L205">
        <v>1110.1099999999999</v>
      </c>
      <c r="M205">
        <f t="shared" si="24"/>
        <v>-1.6339550750963674E-2</v>
      </c>
    </row>
    <row r="206" spans="1:13" x14ac:dyDescent="0.25">
      <c r="A206" s="1">
        <v>38243</v>
      </c>
      <c r="B206">
        <v>49.14</v>
      </c>
      <c r="C206">
        <f t="shared" si="19"/>
        <v>-1.8181818181818115E-2</v>
      </c>
      <c r="D206">
        <v>57.25</v>
      </c>
      <c r="E206">
        <f t="shared" si="20"/>
        <v>-6.2489151189029585E-3</v>
      </c>
      <c r="F206">
        <v>42.43</v>
      </c>
      <c r="G206">
        <f t="shared" si="21"/>
        <v>1.240753996659516E-2</v>
      </c>
      <c r="H206">
        <v>26.13</v>
      </c>
      <c r="I206">
        <f t="shared" si="22"/>
        <v>3.0362776025236578E-2</v>
      </c>
      <c r="J206">
        <v>52</v>
      </c>
      <c r="K206">
        <f t="shared" si="23"/>
        <v>4.3129388164493451E-2</v>
      </c>
      <c r="L206">
        <v>1128.55</v>
      </c>
      <c r="M206">
        <f t="shared" si="24"/>
        <v>4.1195102854294629E-3</v>
      </c>
    </row>
    <row r="207" spans="1:13" x14ac:dyDescent="0.25">
      <c r="A207" s="1">
        <v>38237</v>
      </c>
      <c r="B207">
        <v>50.05</v>
      </c>
      <c r="C207">
        <f t="shared" si="19"/>
        <v>3.6093843994385345E-3</v>
      </c>
      <c r="D207">
        <v>57.61</v>
      </c>
      <c r="E207">
        <f t="shared" si="20"/>
        <v>-1.030750730115103E-2</v>
      </c>
      <c r="F207">
        <v>41.91</v>
      </c>
      <c r="G207">
        <f t="shared" si="21"/>
        <v>-1.85011709601875E-2</v>
      </c>
      <c r="H207">
        <v>25.36</v>
      </c>
      <c r="I207">
        <f t="shared" si="22"/>
        <v>3.3836119037912692E-2</v>
      </c>
      <c r="J207">
        <v>49.85</v>
      </c>
      <c r="K207">
        <f t="shared" si="23"/>
        <v>-1.0020040080159752E-3</v>
      </c>
      <c r="L207">
        <v>1123.92</v>
      </c>
      <c r="M207">
        <f t="shared" si="24"/>
        <v>9.2400528003016829E-3</v>
      </c>
    </row>
    <row r="208" spans="1:13" x14ac:dyDescent="0.25">
      <c r="A208" s="1">
        <v>38229</v>
      </c>
      <c r="B208">
        <v>49.87</v>
      </c>
      <c r="C208">
        <f t="shared" si="19"/>
        <v>-5.7814992025518172E-3</v>
      </c>
      <c r="D208">
        <v>58.21</v>
      </c>
      <c r="E208">
        <f t="shared" si="20"/>
        <v>3.5396655994308114E-2</v>
      </c>
      <c r="F208">
        <v>42.7</v>
      </c>
      <c r="G208">
        <f t="shared" si="21"/>
        <v>7.0754716981133083E-3</v>
      </c>
      <c r="H208">
        <v>24.53</v>
      </c>
      <c r="I208">
        <f t="shared" si="22"/>
        <v>-4.8681541582149069E-3</v>
      </c>
      <c r="J208">
        <v>49.9</v>
      </c>
      <c r="K208">
        <f t="shared" si="23"/>
        <v>0</v>
      </c>
      <c r="L208">
        <v>1113.6300000000001</v>
      </c>
      <c r="M208">
        <f t="shared" si="24"/>
        <v>5.2899067495961504E-3</v>
      </c>
    </row>
    <row r="209" spans="1:13" x14ac:dyDescent="0.25">
      <c r="A209" s="1">
        <v>38222</v>
      </c>
      <c r="B209">
        <v>50.16</v>
      </c>
      <c r="C209">
        <f t="shared" si="19"/>
        <v>-1.9929660023446719E-2</v>
      </c>
      <c r="D209">
        <v>56.22</v>
      </c>
      <c r="E209">
        <f t="shared" si="20"/>
        <v>8.6114101184068328E-3</v>
      </c>
      <c r="F209">
        <v>42.4</v>
      </c>
      <c r="G209">
        <f t="shared" si="21"/>
        <v>1.2416427889207163E-2</v>
      </c>
      <c r="H209">
        <v>24.65</v>
      </c>
      <c r="I209">
        <f t="shared" si="22"/>
        <v>-9.6424266773805535E-3</v>
      </c>
      <c r="J209">
        <v>49.9</v>
      </c>
      <c r="K209">
        <f t="shared" si="23"/>
        <v>4.2406517651974125E-2</v>
      </c>
      <c r="L209">
        <v>1107.77</v>
      </c>
      <c r="M209">
        <f t="shared" si="24"/>
        <v>8.5765011153093942E-3</v>
      </c>
    </row>
    <row r="210" spans="1:13" x14ac:dyDescent="0.25">
      <c r="A210" s="1">
        <v>38215</v>
      </c>
      <c r="B210">
        <v>51.18</v>
      </c>
      <c r="C210">
        <f t="shared" si="19"/>
        <v>2.5856885147324097E-2</v>
      </c>
      <c r="D210">
        <v>55.74</v>
      </c>
      <c r="E210">
        <f t="shared" si="20"/>
        <v>2.0692180919245608E-2</v>
      </c>
      <c r="F210">
        <v>41.88</v>
      </c>
      <c r="G210">
        <f t="shared" si="21"/>
        <v>1.6258189759767089E-2</v>
      </c>
      <c r="H210">
        <v>24.89</v>
      </c>
      <c r="I210">
        <f t="shared" si="22"/>
        <v>5.0654284508231291E-2</v>
      </c>
      <c r="J210">
        <v>47.87</v>
      </c>
      <c r="K210">
        <f t="shared" si="23"/>
        <v>8.2297083427537887E-2</v>
      </c>
      <c r="L210">
        <v>1098.3499999999999</v>
      </c>
      <c r="M210">
        <f t="shared" si="24"/>
        <v>3.1508264462809875E-2</v>
      </c>
    </row>
    <row r="211" spans="1:13" x14ac:dyDescent="0.25">
      <c r="A211" s="1">
        <v>38208</v>
      </c>
      <c r="B211">
        <v>49.89</v>
      </c>
      <c r="C211">
        <f t="shared" si="19"/>
        <v>4.0458811261730919E-2</v>
      </c>
      <c r="D211">
        <v>54.61</v>
      </c>
      <c r="E211">
        <f t="shared" si="20"/>
        <v>2.0366218236173322E-2</v>
      </c>
      <c r="F211">
        <v>41.21</v>
      </c>
      <c r="G211">
        <f t="shared" si="21"/>
        <v>1.7782168436650998E-2</v>
      </c>
      <c r="H211">
        <v>23.69</v>
      </c>
      <c r="I211">
        <f t="shared" si="22"/>
        <v>-1.3738551207327157E-2</v>
      </c>
      <c r="J211">
        <v>44.23</v>
      </c>
      <c r="K211">
        <f t="shared" si="23"/>
        <v>1.4449541284403565E-2</v>
      </c>
      <c r="L211">
        <v>1064.8</v>
      </c>
      <c r="M211">
        <f t="shared" si="24"/>
        <v>7.8009718319118704E-4</v>
      </c>
    </row>
    <row r="212" spans="1:13" x14ac:dyDescent="0.25">
      <c r="A212" s="1">
        <v>38201</v>
      </c>
      <c r="B212">
        <v>47.95</v>
      </c>
      <c r="C212">
        <f t="shared" si="19"/>
        <v>-3.1704361873990311E-2</v>
      </c>
      <c r="D212">
        <v>53.52</v>
      </c>
      <c r="E212">
        <f t="shared" si="20"/>
        <v>-2.228717573986114E-2</v>
      </c>
      <c r="F212">
        <v>40.49</v>
      </c>
      <c r="G212">
        <f t="shared" si="21"/>
        <v>3.967270022315986E-3</v>
      </c>
      <c r="H212">
        <v>24.02</v>
      </c>
      <c r="I212">
        <f t="shared" si="22"/>
        <v>-6.8631252423419914E-2</v>
      </c>
      <c r="J212">
        <v>43.6</v>
      </c>
      <c r="K212">
        <f t="shared" si="23"/>
        <v>-0.10435497124075592</v>
      </c>
      <c r="L212">
        <v>1063.97</v>
      </c>
      <c r="M212">
        <f t="shared" si="24"/>
        <v>-3.426460443669898E-2</v>
      </c>
    </row>
    <row r="213" spans="1:13" x14ac:dyDescent="0.25">
      <c r="A213" s="1">
        <v>38194</v>
      </c>
      <c r="B213">
        <v>49.52</v>
      </c>
      <c r="C213">
        <f t="shared" si="19"/>
        <v>-2.8191703584372427E-3</v>
      </c>
      <c r="D213">
        <v>54.74</v>
      </c>
      <c r="E213">
        <f t="shared" si="20"/>
        <v>-5.2698528075594978E-3</v>
      </c>
      <c r="F213">
        <v>40.33</v>
      </c>
      <c r="G213">
        <f t="shared" si="21"/>
        <v>-1.4177462723050559E-2</v>
      </c>
      <c r="H213">
        <v>25.79</v>
      </c>
      <c r="I213">
        <f t="shared" si="22"/>
        <v>2.7216174183514888E-3</v>
      </c>
      <c r="J213">
        <v>48.68</v>
      </c>
      <c r="K213">
        <f t="shared" si="23"/>
        <v>8.7028595109822152E-3</v>
      </c>
      <c r="L213">
        <v>1101.72</v>
      </c>
      <c r="M213">
        <f t="shared" si="24"/>
        <v>1.4288344687902762E-2</v>
      </c>
    </row>
    <row r="214" spans="1:13" x14ac:dyDescent="0.25">
      <c r="A214" s="1">
        <v>38187</v>
      </c>
      <c r="B214">
        <v>49.66</v>
      </c>
      <c r="C214">
        <f t="shared" si="19"/>
        <v>9.5547875584468169E-3</v>
      </c>
      <c r="D214">
        <v>55.03</v>
      </c>
      <c r="E214">
        <f t="shared" si="20"/>
        <v>-1.9771998574991085E-2</v>
      </c>
      <c r="F214">
        <v>40.909999999999997</v>
      </c>
      <c r="G214">
        <f t="shared" si="21"/>
        <v>-2.4384296513045947E-3</v>
      </c>
      <c r="H214">
        <v>25.72</v>
      </c>
      <c r="I214">
        <f t="shared" si="22"/>
        <v>-1.64435946462715E-2</v>
      </c>
      <c r="J214">
        <v>48.26</v>
      </c>
      <c r="K214">
        <f t="shared" si="23"/>
        <v>-5.5022518112394794E-2</v>
      </c>
      <c r="L214">
        <v>1086.2</v>
      </c>
      <c r="M214">
        <f t="shared" si="24"/>
        <v>-1.379166326187822E-2</v>
      </c>
    </row>
    <row r="215" spans="1:13" x14ac:dyDescent="0.25">
      <c r="A215" s="1">
        <v>38180</v>
      </c>
      <c r="B215">
        <v>49.19</v>
      </c>
      <c r="C215">
        <f t="shared" si="19"/>
        <v>1.7162944582299385E-2</v>
      </c>
      <c r="D215">
        <v>56.14</v>
      </c>
      <c r="E215">
        <f t="shared" si="20"/>
        <v>-3.3729806497425482E-3</v>
      </c>
      <c r="F215">
        <v>41.01</v>
      </c>
      <c r="G215">
        <f t="shared" si="21"/>
        <v>-2.2407628128724787E-2</v>
      </c>
      <c r="H215">
        <v>26.15</v>
      </c>
      <c r="I215">
        <f t="shared" si="22"/>
        <v>-4.2124542124542204E-2</v>
      </c>
      <c r="J215">
        <v>51.07</v>
      </c>
      <c r="K215">
        <f t="shared" si="23"/>
        <v>-5.4527750730282596E-3</v>
      </c>
      <c r="L215">
        <v>1101.3900000000001</v>
      </c>
      <c r="M215">
        <f t="shared" si="24"/>
        <v>-1.0262308929646432E-2</v>
      </c>
    </row>
    <row r="216" spans="1:13" x14ac:dyDescent="0.25">
      <c r="A216" s="1">
        <v>38174</v>
      </c>
      <c r="B216">
        <v>48.36</v>
      </c>
      <c r="C216">
        <f t="shared" si="19"/>
        <v>-3.0921459492887771E-3</v>
      </c>
      <c r="D216">
        <v>56.33</v>
      </c>
      <c r="E216">
        <f t="shared" si="20"/>
        <v>1.4222222222221919E-3</v>
      </c>
      <c r="F216">
        <v>41.95</v>
      </c>
      <c r="G216">
        <f t="shared" si="21"/>
        <v>7.1564885496185917E-4</v>
      </c>
      <c r="H216">
        <v>27.3</v>
      </c>
      <c r="I216">
        <f t="shared" si="22"/>
        <v>-1.5506671474936881E-2</v>
      </c>
      <c r="J216">
        <v>51.35</v>
      </c>
      <c r="K216">
        <f t="shared" si="23"/>
        <v>-7.2267389340560068E-2</v>
      </c>
      <c r="L216">
        <v>1112.81</v>
      </c>
      <c r="M216">
        <f t="shared" si="24"/>
        <v>-1.116956050400768E-2</v>
      </c>
    </row>
    <row r="217" spans="1:13" x14ac:dyDescent="0.25">
      <c r="A217" s="1">
        <v>38166</v>
      </c>
      <c r="B217">
        <v>48.51</v>
      </c>
      <c r="C217">
        <f t="shared" si="19"/>
        <v>-1.1210762331838651E-2</v>
      </c>
      <c r="D217">
        <v>56.25</v>
      </c>
      <c r="E217">
        <f t="shared" si="20"/>
        <v>1.5159718462371475E-2</v>
      </c>
      <c r="F217">
        <v>41.92</v>
      </c>
      <c r="G217">
        <f t="shared" si="21"/>
        <v>3.2512315270935968E-2</v>
      </c>
      <c r="H217">
        <v>27.73</v>
      </c>
      <c r="I217">
        <f t="shared" si="22"/>
        <v>-6.0318536089461236E-2</v>
      </c>
      <c r="J217">
        <v>55.35</v>
      </c>
      <c r="K217">
        <f t="shared" si="23"/>
        <v>1.5596330275229385E-2</v>
      </c>
      <c r="L217">
        <v>1125.3800000000001</v>
      </c>
      <c r="M217">
        <f t="shared" si="24"/>
        <v>-7.9775746410091011E-3</v>
      </c>
    </row>
    <row r="218" spans="1:13" x14ac:dyDescent="0.25">
      <c r="A218" s="1">
        <v>38159</v>
      </c>
      <c r="B218">
        <v>49.06</v>
      </c>
      <c r="C218">
        <f t="shared" si="19"/>
        <v>-5.5812163202463405E-2</v>
      </c>
      <c r="D218">
        <v>55.41</v>
      </c>
      <c r="E218">
        <f t="shared" si="20"/>
        <v>-2.2578938084318243E-2</v>
      </c>
      <c r="F218">
        <v>40.6</v>
      </c>
      <c r="G218">
        <f t="shared" si="21"/>
        <v>-3.4364261168385018E-3</v>
      </c>
      <c r="H218">
        <v>29.51</v>
      </c>
      <c r="I218">
        <f t="shared" si="22"/>
        <v>-2.5429326287978848E-2</v>
      </c>
      <c r="J218">
        <v>54.5</v>
      </c>
      <c r="K218">
        <f t="shared" si="23"/>
        <v>-1.8315018315018575E-3</v>
      </c>
      <c r="L218">
        <v>1134.43</v>
      </c>
      <c r="M218">
        <f t="shared" si="24"/>
        <v>-5.1981462881704125E-4</v>
      </c>
    </row>
    <row r="219" spans="1:13" x14ac:dyDescent="0.25">
      <c r="A219" s="1">
        <v>38152</v>
      </c>
      <c r="B219">
        <v>51.96</v>
      </c>
      <c r="C219">
        <f t="shared" si="19"/>
        <v>-2.7694610778443058E-2</v>
      </c>
      <c r="D219">
        <v>56.69</v>
      </c>
      <c r="E219">
        <f t="shared" si="20"/>
        <v>7.1060579143719773E-3</v>
      </c>
      <c r="F219">
        <v>40.74</v>
      </c>
      <c r="G219">
        <f t="shared" si="21"/>
        <v>-3.3681214421252249E-2</v>
      </c>
      <c r="H219">
        <v>30.28</v>
      </c>
      <c r="I219">
        <f t="shared" si="22"/>
        <v>-3.1039999999999963E-2</v>
      </c>
      <c r="J219">
        <v>54.6</v>
      </c>
      <c r="K219">
        <f t="shared" si="23"/>
        <v>5.5072463768115969E-2</v>
      </c>
      <c r="L219">
        <v>1135.02</v>
      </c>
      <c r="M219">
        <f t="shared" si="24"/>
        <v>-1.2758805775779788E-3</v>
      </c>
    </row>
    <row r="220" spans="1:13" x14ac:dyDescent="0.25">
      <c r="A220" s="1">
        <v>38145</v>
      </c>
      <c r="B220">
        <v>53.44</v>
      </c>
      <c r="C220">
        <f t="shared" si="19"/>
        <v>1.0781161339133731E-2</v>
      </c>
      <c r="D220">
        <v>56.29</v>
      </c>
      <c r="E220">
        <f t="shared" si="20"/>
        <v>1.7902350813743254E-2</v>
      </c>
      <c r="F220">
        <v>42.16</v>
      </c>
      <c r="G220">
        <f t="shared" si="21"/>
        <v>-1.2646370023419349E-2</v>
      </c>
      <c r="H220">
        <v>31.25</v>
      </c>
      <c r="I220">
        <f t="shared" si="22"/>
        <v>4.2361574382921936E-2</v>
      </c>
      <c r="J220">
        <v>51.75</v>
      </c>
      <c r="K220">
        <f t="shared" si="23"/>
        <v>-0.1318570709612481</v>
      </c>
      <c r="L220">
        <v>1136.47</v>
      </c>
      <c r="M220">
        <f t="shared" si="24"/>
        <v>1.2445434298441005E-2</v>
      </c>
    </row>
    <row r="221" spans="1:13" x14ac:dyDescent="0.25">
      <c r="A221" s="1">
        <v>38139</v>
      </c>
      <c r="B221">
        <v>52.87</v>
      </c>
      <c r="C221">
        <f t="shared" si="19"/>
        <v>1.5558970418747506E-2</v>
      </c>
      <c r="D221">
        <v>55.3</v>
      </c>
      <c r="E221">
        <f t="shared" si="20"/>
        <v>-1.1794138670478979E-2</v>
      </c>
      <c r="F221">
        <v>42.7</v>
      </c>
      <c r="G221">
        <f t="shared" si="21"/>
        <v>3.9182282793867103E-2</v>
      </c>
      <c r="H221">
        <v>29.98</v>
      </c>
      <c r="I221">
        <f t="shared" si="22"/>
        <v>3.5578583765112304E-2</v>
      </c>
      <c r="J221">
        <v>59.61</v>
      </c>
      <c r="K221">
        <f t="shared" si="23"/>
        <v>-3.3439224209998804E-3</v>
      </c>
      <c r="L221">
        <v>1122.5</v>
      </c>
      <c r="M221">
        <f t="shared" si="24"/>
        <v>1.6240139915051008E-3</v>
      </c>
    </row>
    <row r="222" spans="1:13" x14ac:dyDescent="0.25">
      <c r="A222" s="1">
        <v>38131</v>
      </c>
      <c r="B222">
        <v>52.06</v>
      </c>
      <c r="C222">
        <f t="shared" si="19"/>
        <v>1.1462988148436049E-2</v>
      </c>
      <c r="D222">
        <v>55.96</v>
      </c>
      <c r="E222">
        <f t="shared" si="20"/>
        <v>2.6977427050834994E-2</v>
      </c>
      <c r="F222">
        <v>41.09</v>
      </c>
      <c r="G222">
        <f t="shared" si="21"/>
        <v>1.057550418101345E-2</v>
      </c>
      <c r="H222">
        <v>28.95</v>
      </c>
      <c r="I222">
        <f t="shared" si="22"/>
        <v>6.2385321100917407E-2</v>
      </c>
      <c r="J222">
        <v>59.81</v>
      </c>
      <c r="K222">
        <f t="shared" si="23"/>
        <v>3.3551417547391855E-3</v>
      </c>
      <c r="L222">
        <v>1120.68</v>
      </c>
      <c r="M222">
        <f t="shared" si="24"/>
        <v>2.4799736639964994E-2</v>
      </c>
    </row>
    <row r="223" spans="1:13" x14ac:dyDescent="0.25">
      <c r="A223" s="1">
        <v>38124</v>
      </c>
      <c r="B223">
        <v>51.47</v>
      </c>
      <c r="C223">
        <f t="shared" si="19"/>
        <v>2.9228371005455686E-3</v>
      </c>
      <c r="D223">
        <v>54.49</v>
      </c>
      <c r="E223">
        <f t="shared" si="20"/>
        <v>8.8872431031291246E-3</v>
      </c>
      <c r="F223">
        <v>40.659999999999997</v>
      </c>
      <c r="G223">
        <f t="shared" si="21"/>
        <v>-6.3538611925709945E-3</v>
      </c>
      <c r="H223">
        <v>27.25</v>
      </c>
      <c r="I223">
        <f t="shared" si="22"/>
        <v>4.9287639584135588E-2</v>
      </c>
      <c r="J223">
        <v>59.61</v>
      </c>
      <c r="K223">
        <f t="shared" si="23"/>
        <v>-2.4226550990342183E-2</v>
      </c>
      <c r="L223">
        <v>1093.56</v>
      </c>
      <c r="M223">
        <f t="shared" si="24"/>
        <v>-1.9530893492745276E-3</v>
      </c>
    </row>
    <row r="224" spans="1:13" x14ac:dyDescent="0.25">
      <c r="A224" s="1">
        <v>38117</v>
      </c>
      <c r="B224">
        <v>51.32</v>
      </c>
      <c r="C224">
        <f t="shared" si="19"/>
        <v>2.1496815286624168E-2</v>
      </c>
      <c r="D224">
        <v>54.01</v>
      </c>
      <c r="E224">
        <f t="shared" si="20"/>
        <v>-2.1025919883994992E-2</v>
      </c>
      <c r="F224">
        <v>40.92</v>
      </c>
      <c r="G224">
        <f t="shared" si="21"/>
        <v>-3.7629350893697115E-2</v>
      </c>
      <c r="H224">
        <v>25.97</v>
      </c>
      <c r="I224">
        <f t="shared" si="22"/>
        <v>-3.4213462253625947E-2</v>
      </c>
      <c r="J224">
        <v>61.09</v>
      </c>
      <c r="K224">
        <f t="shared" si="23"/>
        <v>2.7240625525475105E-2</v>
      </c>
      <c r="L224">
        <v>1095.7</v>
      </c>
      <c r="M224">
        <f t="shared" si="24"/>
        <v>-2.7304996814417038E-3</v>
      </c>
    </row>
    <row r="225" spans="1:13" x14ac:dyDescent="0.25">
      <c r="A225" s="1">
        <v>38110</v>
      </c>
      <c r="B225">
        <v>50.24</v>
      </c>
      <c r="C225">
        <f t="shared" si="19"/>
        <v>-5.4394880481837014E-2</v>
      </c>
      <c r="D225">
        <v>55.17</v>
      </c>
      <c r="E225">
        <f t="shared" si="20"/>
        <v>-7.3767542281395577E-3</v>
      </c>
      <c r="F225">
        <v>42.52</v>
      </c>
      <c r="G225">
        <f t="shared" si="21"/>
        <v>-2.2528735632183838E-2</v>
      </c>
      <c r="H225">
        <v>26.89</v>
      </c>
      <c r="I225">
        <f t="shared" si="22"/>
        <v>-9.3697337377822751E-2</v>
      </c>
      <c r="J225">
        <v>59.47</v>
      </c>
      <c r="K225">
        <f t="shared" si="23"/>
        <v>-3.1433224755700324E-2</v>
      </c>
      <c r="L225">
        <v>1098.7</v>
      </c>
      <c r="M225">
        <f t="shared" si="24"/>
        <v>-7.766639573737839E-3</v>
      </c>
    </row>
    <row r="226" spans="1:13" x14ac:dyDescent="0.25">
      <c r="A226" s="1">
        <v>38103</v>
      </c>
      <c r="B226">
        <v>53.13</v>
      </c>
      <c r="C226">
        <f t="shared" si="19"/>
        <v>-3.3296943231441015E-2</v>
      </c>
      <c r="D226">
        <v>55.58</v>
      </c>
      <c r="E226">
        <f t="shared" si="20"/>
        <v>-7.3227362028934397E-3</v>
      </c>
      <c r="F226">
        <v>43.5</v>
      </c>
      <c r="G226">
        <f t="shared" si="21"/>
        <v>9.7493036211699566E-3</v>
      </c>
      <c r="H226">
        <v>29.67</v>
      </c>
      <c r="I226">
        <f t="shared" si="22"/>
        <v>-3.417968749999991E-2</v>
      </c>
      <c r="J226">
        <v>61.4</v>
      </c>
      <c r="K226">
        <f t="shared" si="23"/>
        <v>3.8741329724242921E-2</v>
      </c>
      <c r="L226">
        <v>1107.3</v>
      </c>
      <c r="M226">
        <f t="shared" si="24"/>
        <v>-2.9195160441872661E-2</v>
      </c>
    </row>
    <row r="227" spans="1:13" x14ac:dyDescent="0.25">
      <c r="A227" s="1">
        <v>38096</v>
      </c>
      <c r="B227">
        <v>54.96</v>
      </c>
      <c r="C227">
        <f t="shared" si="19"/>
        <v>8.995777492197576E-3</v>
      </c>
      <c r="D227">
        <v>55.99</v>
      </c>
      <c r="E227">
        <f t="shared" si="20"/>
        <v>2.6397800183318148E-2</v>
      </c>
      <c r="F227">
        <v>43.08</v>
      </c>
      <c r="G227">
        <f t="shared" si="21"/>
        <v>2.2549252314265265E-2</v>
      </c>
      <c r="H227">
        <v>30.72</v>
      </c>
      <c r="I227">
        <f t="shared" si="22"/>
        <v>-8.392511297611413E-3</v>
      </c>
      <c r="J227">
        <v>59.11</v>
      </c>
      <c r="K227">
        <f t="shared" si="23"/>
        <v>8.6780658209229616E-2</v>
      </c>
      <c r="L227">
        <v>1140.5999999999999</v>
      </c>
      <c r="M227">
        <f t="shared" si="24"/>
        <v>5.2793470884268685E-3</v>
      </c>
    </row>
    <row r="228" spans="1:13" x14ac:dyDescent="0.25">
      <c r="A228" s="1">
        <v>38089</v>
      </c>
      <c r="B228">
        <v>54.47</v>
      </c>
      <c r="C228">
        <f t="shared" si="19"/>
        <v>3.0847842543527543E-2</v>
      </c>
      <c r="D228">
        <v>54.55</v>
      </c>
      <c r="E228">
        <f t="shared" si="20"/>
        <v>6.8290882244370146E-3</v>
      </c>
      <c r="F228">
        <v>42.13</v>
      </c>
      <c r="G228">
        <f t="shared" si="21"/>
        <v>1.7878714665378159E-2</v>
      </c>
      <c r="H228">
        <v>30.98</v>
      </c>
      <c r="I228">
        <f t="shared" si="22"/>
        <v>0</v>
      </c>
      <c r="J228">
        <v>54.39</v>
      </c>
      <c r="K228">
        <f t="shared" si="23"/>
        <v>-2.8749999999999991E-2</v>
      </c>
      <c r="L228">
        <v>1134.6099999999999</v>
      </c>
      <c r="M228">
        <f t="shared" si="24"/>
        <v>-4.1340448688691822E-3</v>
      </c>
    </row>
    <row r="229" spans="1:13" x14ac:dyDescent="0.25">
      <c r="A229" s="1">
        <v>38082</v>
      </c>
      <c r="B229">
        <v>52.84</v>
      </c>
      <c r="C229">
        <f t="shared" si="19"/>
        <v>-3.258879531307203E-2</v>
      </c>
      <c r="D229">
        <v>54.18</v>
      </c>
      <c r="E229">
        <f t="shared" si="20"/>
        <v>3.3333333333333279E-3</v>
      </c>
      <c r="F229">
        <v>41.39</v>
      </c>
      <c r="G229">
        <f t="shared" si="21"/>
        <v>-1.9291053773811983E-3</v>
      </c>
      <c r="H229">
        <v>30.98</v>
      </c>
      <c r="I229">
        <f t="shared" si="22"/>
        <v>-3.9081885856079447E-2</v>
      </c>
      <c r="J229">
        <v>56</v>
      </c>
      <c r="K229">
        <f t="shared" si="23"/>
        <v>1.1743450767840986E-2</v>
      </c>
      <c r="L229">
        <v>1139.32</v>
      </c>
      <c r="M229">
        <f t="shared" si="24"/>
        <v>-2.1807481104562138E-3</v>
      </c>
    </row>
    <row r="230" spans="1:13" x14ac:dyDescent="0.25">
      <c r="A230" s="1">
        <v>38075</v>
      </c>
      <c r="B230">
        <v>54.62</v>
      </c>
      <c r="C230">
        <f t="shared" si="19"/>
        <v>-1.3545241105291674E-2</v>
      </c>
      <c r="D230">
        <v>54</v>
      </c>
      <c r="E230">
        <f t="shared" si="20"/>
        <v>2.5446259020129196E-2</v>
      </c>
      <c r="F230">
        <v>41.47</v>
      </c>
      <c r="G230">
        <f t="shared" si="21"/>
        <v>2.0674378538025995E-2</v>
      </c>
      <c r="H230">
        <v>32.24</v>
      </c>
      <c r="I230">
        <f t="shared" si="22"/>
        <v>-3.0921459492888499E-3</v>
      </c>
      <c r="J230">
        <v>55.35</v>
      </c>
      <c r="K230">
        <f t="shared" si="23"/>
        <v>6.8120416827479754E-2</v>
      </c>
      <c r="L230">
        <v>1141.81</v>
      </c>
      <c r="M230">
        <f t="shared" si="24"/>
        <v>3.0458639423857917E-2</v>
      </c>
    </row>
    <row r="231" spans="1:13" x14ac:dyDescent="0.25">
      <c r="A231" s="1">
        <v>38068</v>
      </c>
      <c r="B231">
        <v>55.37</v>
      </c>
      <c r="C231">
        <f t="shared" si="19"/>
        <v>1.3731233980227023E-2</v>
      </c>
      <c r="D231">
        <v>52.66</v>
      </c>
      <c r="E231">
        <f t="shared" si="20"/>
        <v>9.5858895705521474E-3</v>
      </c>
      <c r="F231">
        <v>40.630000000000003</v>
      </c>
      <c r="G231">
        <f t="shared" si="21"/>
        <v>-4.1666666666665348E-3</v>
      </c>
      <c r="H231">
        <v>32.340000000000003</v>
      </c>
      <c r="I231">
        <f t="shared" si="22"/>
        <v>5.3420195439739547E-2</v>
      </c>
      <c r="J231">
        <v>51.82</v>
      </c>
      <c r="K231">
        <f t="shared" si="23"/>
        <v>-1.1446012972148062E-2</v>
      </c>
      <c r="L231">
        <v>1108.06</v>
      </c>
      <c r="M231">
        <f t="shared" si="24"/>
        <v>-1.5498567283606006E-3</v>
      </c>
    </row>
    <row r="232" spans="1:13" x14ac:dyDescent="0.25">
      <c r="A232" s="1">
        <v>38061</v>
      </c>
      <c r="B232">
        <v>54.62</v>
      </c>
      <c r="C232">
        <f t="shared" si="19"/>
        <v>4.4133872747332634E-3</v>
      </c>
      <c r="D232">
        <v>52.16</v>
      </c>
      <c r="E232">
        <f t="shared" si="20"/>
        <v>-1.4361300075585885E-2</v>
      </c>
      <c r="F232">
        <v>40.799999999999997</v>
      </c>
      <c r="G232">
        <f t="shared" si="21"/>
        <v>-1.6393442622950814E-2</v>
      </c>
      <c r="H232">
        <v>30.7</v>
      </c>
      <c r="I232">
        <f t="shared" si="22"/>
        <v>-7.362703681351844E-2</v>
      </c>
      <c r="J232">
        <v>52.42</v>
      </c>
      <c r="K232">
        <f t="shared" si="23"/>
        <v>-2.6555246053853291E-2</v>
      </c>
      <c r="L232">
        <v>1109.78</v>
      </c>
      <c r="M232">
        <f t="shared" si="24"/>
        <v>-9.6290280839215429E-3</v>
      </c>
    </row>
    <row r="233" spans="1:13" x14ac:dyDescent="0.25">
      <c r="A233" s="1">
        <v>38054</v>
      </c>
      <c r="B233">
        <v>54.38</v>
      </c>
      <c r="C233">
        <f t="shared" si="19"/>
        <v>-2.9275258836129962E-2</v>
      </c>
      <c r="D233">
        <v>52.92</v>
      </c>
      <c r="E233">
        <f t="shared" si="20"/>
        <v>-2.7920646583394489E-2</v>
      </c>
      <c r="F233">
        <v>41.48</v>
      </c>
      <c r="G233">
        <f t="shared" si="21"/>
        <v>-1.752723827569877E-2</v>
      </c>
      <c r="H233">
        <v>33.14</v>
      </c>
      <c r="I233">
        <f t="shared" si="22"/>
        <v>-2.8437408384637902E-2</v>
      </c>
      <c r="J233">
        <v>53.85</v>
      </c>
      <c r="K233">
        <f t="shared" si="23"/>
        <v>-4.9090588027547254E-2</v>
      </c>
      <c r="L233">
        <v>1120.57</v>
      </c>
      <c r="M233">
        <f t="shared" si="24"/>
        <v>-3.1369396469754306E-2</v>
      </c>
    </row>
    <row r="234" spans="1:13" x14ac:dyDescent="0.25">
      <c r="A234" s="1">
        <v>38047</v>
      </c>
      <c r="B234">
        <v>56.02</v>
      </c>
      <c r="C234">
        <f t="shared" si="19"/>
        <v>1.1373894204730142E-2</v>
      </c>
      <c r="D234">
        <v>54.44</v>
      </c>
      <c r="E234">
        <f t="shared" si="20"/>
        <v>-2.5650421399780244E-3</v>
      </c>
      <c r="F234">
        <v>42.22</v>
      </c>
      <c r="G234">
        <f t="shared" si="21"/>
        <v>3.5057612159843092E-2</v>
      </c>
      <c r="H234">
        <v>34.11</v>
      </c>
      <c r="I234">
        <f t="shared" si="22"/>
        <v>-2.654109589041095E-2</v>
      </c>
      <c r="J234">
        <v>56.63</v>
      </c>
      <c r="K234">
        <f t="shared" si="23"/>
        <v>4.9870226177234057E-2</v>
      </c>
      <c r="L234">
        <v>1156.8599999999999</v>
      </c>
      <c r="M234">
        <f t="shared" si="24"/>
        <v>1.0411025905287478E-2</v>
      </c>
    </row>
    <row r="235" spans="1:13" x14ac:dyDescent="0.25">
      <c r="A235" s="1">
        <v>38040</v>
      </c>
      <c r="B235">
        <v>55.39</v>
      </c>
      <c r="C235">
        <f t="shared" si="19"/>
        <v>2.1711597611723797E-3</v>
      </c>
      <c r="D235">
        <v>54.58</v>
      </c>
      <c r="E235">
        <f t="shared" si="20"/>
        <v>2.8646814926498228E-2</v>
      </c>
      <c r="F235">
        <v>40.79</v>
      </c>
      <c r="G235">
        <f t="shared" si="21"/>
        <v>1.9749999999999979E-2</v>
      </c>
      <c r="H235">
        <v>35.04</v>
      </c>
      <c r="I235">
        <f t="shared" si="22"/>
        <v>-1.2957746478873263E-2</v>
      </c>
      <c r="J235">
        <v>53.94</v>
      </c>
      <c r="K235">
        <f t="shared" si="23"/>
        <v>0.13176668065463704</v>
      </c>
      <c r="L235">
        <v>1144.94</v>
      </c>
      <c r="M235">
        <f t="shared" si="24"/>
        <v>7.2545472026304696E-4</v>
      </c>
    </row>
    <row r="236" spans="1:13" x14ac:dyDescent="0.25">
      <c r="A236" s="1">
        <v>38034</v>
      </c>
      <c r="B236">
        <v>55.27</v>
      </c>
      <c r="C236">
        <f t="shared" si="19"/>
        <v>5.5375214817643799E-2</v>
      </c>
      <c r="D236">
        <v>53.06</v>
      </c>
      <c r="E236">
        <f t="shared" si="20"/>
        <v>3.6935704514363892E-2</v>
      </c>
      <c r="F236">
        <v>40</v>
      </c>
      <c r="G236">
        <f t="shared" si="21"/>
        <v>5.5304172951231492E-3</v>
      </c>
      <c r="H236">
        <v>35.5</v>
      </c>
      <c r="I236">
        <f t="shared" si="22"/>
        <v>1.1280315848843528E-3</v>
      </c>
      <c r="J236">
        <v>47.66</v>
      </c>
      <c r="K236">
        <f t="shared" si="23"/>
        <v>-2.9723127035830639E-2</v>
      </c>
      <c r="L236">
        <v>1144.1099999999999</v>
      </c>
      <c r="M236">
        <f t="shared" si="24"/>
        <v>-1.4836665764830519E-3</v>
      </c>
    </row>
    <row r="237" spans="1:13" x14ac:dyDescent="0.25">
      <c r="A237" s="1">
        <v>38026</v>
      </c>
      <c r="B237">
        <v>52.37</v>
      </c>
      <c r="C237">
        <f t="shared" si="19"/>
        <v>-2.2035480859010265E-2</v>
      </c>
      <c r="D237">
        <v>51.17</v>
      </c>
      <c r="E237">
        <f t="shared" si="20"/>
        <v>2.1561189858255104E-2</v>
      </c>
      <c r="F237">
        <v>39.78</v>
      </c>
      <c r="G237">
        <f t="shared" si="21"/>
        <v>-3.5070140280561261E-3</v>
      </c>
      <c r="H237">
        <v>35.46</v>
      </c>
      <c r="I237">
        <f t="shared" si="22"/>
        <v>4.9112426035503073E-2</v>
      </c>
      <c r="J237">
        <v>49.12</v>
      </c>
      <c r="K237">
        <f t="shared" si="23"/>
        <v>1.7820140903439689E-2</v>
      </c>
      <c r="L237">
        <v>1145.81</v>
      </c>
      <c r="M237">
        <f t="shared" si="24"/>
        <v>2.668976863033318E-3</v>
      </c>
    </row>
    <row r="238" spans="1:13" x14ac:dyDescent="0.25">
      <c r="A238" s="1">
        <v>38019</v>
      </c>
      <c r="B238">
        <v>53.55</v>
      </c>
      <c r="C238">
        <f t="shared" si="19"/>
        <v>6.928913738019167E-2</v>
      </c>
      <c r="D238">
        <v>50.09</v>
      </c>
      <c r="E238">
        <f t="shared" si="20"/>
        <v>5.0160513643659711E-3</v>
      </c>
      <c r="F238">
        <v>39.92</v>
      </c>
      <c r="G238">
        <f t="shared" si="21"/>
        <v>-9.4292803970222206E-3</v>
      </c>
      <c r="H238">
        <v>33.799999999999997</v>
      </c>
      <c r="I238">
        <f t="shared" si="22"/>
        <v>5.9229081792541431E-2</v>
      </c>
      <c r="J238">
        <v>48.26</v>
      </c>
      <c r="K238">
        <f t="shared" si="23"/>
        <v>1.0680628272251268E-2</v>
      </c>
      <c r="L238">
        <v>1142.76</v>
      </c>
      <c r="M238">
        <f t="shared" si="24"/>
        <v>1.0281753644585398E-2</v>
      </c>
    </row>
    <row r="239" spans="1:13" x14ac:dyDescent="0.25">
      <c r="A239" s="1">
        <v>38012</v>
      </c>
      <c r="B239">
        <v>50.08</v>
      </c>
      <c r="C239">
        <f t="shared" si="19"/>
        <v>-6.5463201745685042E-3</v>
      </c>
      <c r="D239">
        <v>49.84</v>
      </c>
      <c r="E239">
        <f t="shared" si="20"/>
        <v>4.4425817267393225E-2</v>
      </c>
      <c r="F239">
        <v>40.299999999999997</v>
      </c>
      <c r="G239">
        <f t="shared" si="21"/>
        <v>-5.9200789343858409E-3</v>
      </c>
      <c r="H239">
        <v>31.91</v>
      </c>
      <c r="I239">
        <f t="shared" si="22"/>
        <v>-2.7134146341463328E-2</v>
      </c>
      <c r="J239">
        <v>47.75</v>
      </c>
      <c r="K239">
        <f t="shared" si="23"/>
        <v>-1.1387163561076547E-2</v>
      </c>
      <c r="L239">
        <v>1131.1300000000001</v>
      </c>
      <c r="M239">
        <f t="shared" si="24"/>
        <v>-9.1279400814680434E-3</v>
      </c>
    </row>
    <row r="240" spans="1:13" x14ac:dyDescent="0.25">
      <c r="A240" s="1">
        <v>38006</v>
      </c>
      <c r="B240">
        <v>50.41</v>
      </c>
      <c r="C240">
        <f t="shared" si="19"/>
        <v>1.3673838729137336E-2</v>
      </c>
      <c r="D240">
        <v>47.72</v>
      </c>
      <c r="E240">
        <f t="shared" si="20"/>
        <v>-1.5270326042096615E-2</v>
      </c>
      <c r="F240">
        <v>40.54</v>
      </c>
      <c r="G240">
        <f t="shared" si="21"/>
        <v>5.7057802034233898E-3</v>
      </c>
      <c r="H240">
        <v>32.799999999999997</v>
      </c>
      <c r="I240">
        <f t="shared" si="22"/>
        <v>5.0272174191482444E-2</v>
      </c>
      <c r="J240">
        <v>48.3</v>
      </c>
      <c r="K240">
        <f t="shared" si="23"/>
        <v>4.1397153945666114E-2</v>
      </c>
      <c r="L240">
        <v>1141.55</v>
      </c>
      <c r="M240">
        <f t="shared" si="24"/>
        <v>1.5089969556863984E-3</v>
      </c>
    </row>
    <row r="241" spans="1:13" x14ac:dyDescent="0.25">
      <c r="A241" s="1">
        <v>37998</v>
      </c>
      <c r="B241">
        <v>49.73</v>
      </c>
      <c r="C241">
        <f t="shared" si="19"/>
        <v>2.0521239482864766E-2</v>
      </c>
      <c r="D241">
        <v>48.46</v>
      </c>
      <c r="E241">
        <f t="shared" si="20"/>
        <v>-1.6639610389610395E-2</v>
      </c>
      <c r="F241">
        <v>40.31</v>
      </c>
      <c r="G241">
        <f t="shared" si="21"/>
        <v>-3.4610630407911139E-3</v>
      </c>
      <c r="H241">
        <v>31.23</v>
      </c>
      <c r="I241">
        <f t="shared" si="22"/>
        <v>-1.4826498422712898E-2</v>
      </c>
      <c r="J241">
        <v>46.38</v>
      </c>
      <c r="K241">
        <f t="shared" si="23"/>
        <v>3.2502226179875353E-2</v>
      </c>
      <c r="L241">
        <v>1139.83</v>
      </c>
      <c r="M241">
        <f t="shared" si="24"/>
        <v>1.6018041466849722E-2</v>
      </c>
    </row>
    <row r="242" spans="1:13" x14ac:dyDescent="0.25">
      <c r="A242" s="1">
        <v>37991</v>
      </c>
      <c r="B242">
        <v>48.73</v>
      </c>
      <c r="C242">
        <f t="shared" si="19"/>
        <v>1.8503289473683451E-3</v>
      </c>
      <c r="D242">
        <v>49.28</v>
      </c>
      <c r="E242">
        <f t="shared" si="20"/>
        <v>-4.4444444444444219E-3</v>
      </c>
      <c r="F242">
        <v>40.450000000000003</v>
      </c>
      <c r="G242">
        <f t="shared" si="21"/>
        <v>1.9405241935483951E-2</v>
      </c>
      <c r="H242">
        <v>31.7</v>
      </c>
      <c r="I242">
        <f t="shared" si="22"/>
        <v>4.1178333861260378E-3</v>
      </c>
      <c r="J242">
        <v>44.92</v>
      </c>
      <c r="K242">
        <f t="shared" si="23"/>
        <v>-4.2217484008528719E-2</v>
      </c>
      <c r="L242">
        <v>1121.8599999999999</v>
      </c>
      <c r="M242">
        <f t="shared" si="24"/>
        <v>1.2070583140877491E-2</v>
      </c>
    </row>
    <row r="243" spans="1:13" x14ac:dyDescent="0.25">
      <c r="A243" s="1">
        <v>37984</v>
      </c>
      <c r="B243">
        <v>48.64</v>
      </c>
      <c r="C243">
        <f t="shared" si="19"/>
        <v>-4.0950040950041532E-3</v>
      </c>
      <c r="D243">
        <v>49.5</v>
      </c>
      <c r="E243">
        <f t="shared" si="20"/>
        <v>5.8931111562690337E-3</v>
      </c>
      <c r="F243">
        <v>39.68</v>
      </c>
      <c r="G243">
        <f t="shared" si="21"/>
        <v>-3.0150753768843582E-3</v>
      </c>
      <c r="H243">
        <v>31.57</v>
      </c>
      <c r="I243">
        <f t="shared" si="22"/>
        <v>-2.1995043370508081E-2</v>
      </c>
      <c r="J243">
        <v>46.9</v>
      </c>
      <c r="K243">
        <f t="shared" si="23"/>
        <v>-8.6662439230607412E-3</v>
      </c>
      <c r="L243">
        <v>1108.48</v>
      </c>
      <c r="M243">
        <f t="shared" si="24"/>
        <v>1.1488379308142165E-2</v>
      </c>
    </row>
    <row r="244" spans="1:13" x14ac:dyDescent="0.25">
      <c r="A244" s="1">
        <v>37977</v>
      </c>
      <c r="B244">
        <v>48.84</v>
      </c>
      <c r="C244">
        <f t="shared" si="19"/>
        <v>3.2867707477404209E-3</v>
      </c>
      <c r="D244">
        <v>49.21</v>
      </c>
      <c r="E244">
        <f t="shared" si="20"/>
        <v>1.5267175572519125E-2</v>
      </c>
      <c r="F244">
        <v>39.799999999999997</v>
      </c>
      <c r="G244">
        <f t="shared" si="21"/>
        <v>2.7714789619551383E-3</v>
      </c>
      <c r="H244">
        <v>32.28</v>
      </c>
      <c r="I244">
        <f t="shared" si="22"/>
        <v>1.7333753545540519E-2</v>
      </c>
      <c r="J244">
        <v>47.31</v>
      </c>
      <c r="K244">
        <f t="shared" si="23"/>
        <v>2.8925619834710863E-2</v>
      </c>
      <c r="L244">
        <v>1095.8900000000001</v>
      </c>
      <c r="M244">
        <f t="shared" si="24"/>
        <v>6.6411919240166976E-3</v>
      </c>
    </row>
    <row r="245" spans="1:13" x14ac:dyDescent="0.25">
      <c r="A245" s="1">
        <v>37970</v>
      </c>
      <c r="B245">
        <v>48.68</v>
      </c>
      <c r="C245">
        <f t="shared" si="19"/>
        <v>-1.2310217480509288E-3</v>
      </c>
      <c r="D245">
        <v>48.47</v>
      </c>
      <c r="E245">
        <f t="shared" si="20"/>
        <v>-5.5395978662290341E-3</v>
      </c>
      <c r="F245">
        <v>39.69</v>
      </c>
      <c r="G245">
        <f t="shared" si="21"/>
        <v>-1.7087667161961487E-2</v>
      </c>
      <c r="H245">
        <v>31.73</v>
      </c>
      <c r="I245">
        <f t="shared" si="22"/>
        <v>-4.0803515379786255E-3</v>
      </c>
      <c r="J245">
        <v>45.98</v>
      </c>
      <c r="K245">
        <f t="shared" si="23"/>
        <v>4.7380410022779006E-2</v>
      </c>
      <c r="L245">
        <v>1088.6600000000001</v>
      </c>
      <c r="M245">
        <f t="shared" si="24"/>
        <v>1.3517790976967602E-2</v>
      </c>
    </row>
    <row r="246" spans="1:13" x14ac:dyDescent="0.25">
      <c r="A246" s="1">
        <v>37963</v>
      </c>
      <c r="B246">
        <v>48.74</v>
      </c>
      <c r="C246">
        <f t="shared" si="19"/>
        <v>-1.8328298086606177E-2</v>
      </c>
      <c r="D246">
        <v>48.74</v>
      </c>
      <c r="E246">
        <f t="shared" si="20"/>
        <v>1.8599791013584128E-2</v>
      </c>
      <c r="F246">
        <v>40.380000000000003</v>
      </c>
      <c r="G246">
        <f t="shared" si="21"/>
        <v>-2.2238695329873069E-3</v>
      </c>
      <c r="H246">
        <v>31.86</v>
      </c>
      <c r="I246">
        <f t="shared" si="22"/>
        <v>3.6434612882238163E-2</v>
      </c>
      <c r="J246">
        <v>43.9</v>
      </c>
      <c r="K246">
        <f t="shared" si="23"/>
        <v>2.2833178005591724E-2</v>
      </c>
      <c r="L246">
        <v>1074.1400000000001</v>
      </c>
      <c r="M246">
        <f t="shared" si="24"/>
        <v>1.190767781441366E-2</v>
      </c>
    </row>
    <row r="247" spans="1:13" x14ac:dyDescent="0.25">
      <c r="A247" s="1">
        <v>37956</v>
      </c>
      <c r="B247">
        <v>49.65</v>
      </c>
      <c r="C247">
        <f t="shared" si="19"/>
        <v>-3.8722168441432718E-2</v>
      </c>
      <c r="D247">
        <v>47.85</v>
      </c>
      <c r="E247">
        <f t="shared" si="20"/>
        <v>5.211081794195261E-2</v>
      </c>
      <c r="F247">
        <v>40.47</v>
      </c>
      <c r="G247">
        <f t="shared" si="21"/>
        <v>1.9909274193548366E-2</v>
      </c>
      <c r="H247">
        <v>30.74</v>
      </c>
      <c r="I247">
        <f t="shared" si="22"/>
        <v>-0.13310772701635654</v>
      </c>
      <c r="J247">
        <v>42.92</v>
      </c>
      <c r="K247">
        <f t="shared" si="23"/>
        <v>1.8268090154211224E-2</v>
      </c>
      <c r="L247">
        <v>1061.5</v>
      </c>
      <c r="M247">
        <f t="shared" si="24"/>
        <v>3.1185031185030753E-3</v>
      </c>
    </row>
    <row r="248" spans="1:13" x14ac:dyDescent="0.25">
      <c r="A248" s="1">
        <v>37949</v>
      </c>
      <c r="B248">
        <v>51.65</v>
      </c>
      <c r="C248">
        <f t="shared" si="19"/>
        <v>1.5133647798742059E-2</v>
      </c>
      <c r="D248">
        <v>45.48</v>
      </c>
      <c r="E248">
        <f t="shared" si="20"/>
        <v>1.4046822742474815E-2</v>
      </c>
      <c r="F248">
        <v>39.68</v>
      </c>
      <c r="G248">
        <f t="shared" si="21"/>
        <v>1.3020168496298137E-2</v>
      </c>
      <c r="H248">
        <v>35.46</v>
      </c>
      <c r="I248">
        <f t="shared" si="22"/>
        <v>-7.2788353863381308E-3</v>
      </c>
      <c r="J248">
        <v>42.15</v>
      </c>
      <c r="K248">
        <f t="shared" si="23"/>
        <v>1.9840309702395361E-2</v>
      </c>
      <c r="L248">
        <v>1058.2</v>
      </c>
      <c r="M248">
        <f t="shared" si="24"/>
        <v>2.2138938258249048E-2</v>
      </c>
    </row>
    <row r="249" spans="1:13" x14ac:dyDescent="0.25">
      <c r="A249" s="1">
        <v>37942</v>
      </c>
      <c r="B249">
        <v>50.88</v>
      </c>
      <c r="C249">
        <f t="shared" si="19"/>
        <v>-3.5252643948296067E-3</v>
      </c>
      <c r="D249">
        <v>44.85</v>
      </c>
      <c r="E249">
        <f t="shared" si="20"/>
        <v>-4.4395116537179966E-3</v>
      </c>
      <c r="F249">
        <v>39.17</v>
      </c>
      <c r="G249">
        <f t="shared" si="21"/>
        <v>-7.3492143943233437E-3</v>
      </c>
      <c r="H249">
        <v>35.72</v>
      </c>
      <c r="I249">
        <f t="shared" si="22"/>
        <v>-1.4892443463872012E-2</v>
      </c>
      <c r="J249">
        <v>41.33</v>
      </c>
      <c r="K249">
        <f t="shared" si="23"/>
        <v>-1.3132760267430856E-2</v>
      </c>
      <c r="L249">
        <v>1035.28</v>
      </c>
      <c r="M249">
        <f t="shared" si="24"/>
        <v>-1.4347598419574368E-2</v>
      </c>
    </row>
    <row r="250" spans="1:13" x14ac:dyDescent="0.25">
      <c r="A250" s="1">
        <v>37935</v>
      </c>
      <c r="B250">
        <v>51.06</v>
      </c>
      <c r="C250">
        <f t="shared" si="19"/>
        <v>-5.8454729854324081E-2</v>
      </c>
      <c r="D250">
        <v>45.05</v>
      </c>
      <c r="E250">
        <f t="shared" si="20"/>
        <v>1.5783540022547816E-2</v>
      </c>
      <c r="F250">
        <v>39.46</v>
      </c>
      <c r="G250">
        <f t="shared" si="21"/>
        <v>1.0758196721311519E-2</v>
      </c>
      <c r="H250">
        <v>36.26</v>
      </c>
      <c r="I250">
        <f t="shared" si="22"/>
        <v>-6.6426364572605701E-2</v>
      </c>
      <c r="J250">
        <v>41.88</v>
      </c>
      <c r="K250">
        <f t="shared" si="23"/>
        <v>-1.4356319133913848E-2</v>
      </c>
      <c r="L250">
        <v>1050.3499999999999</v>
      </c>
      <c r="M250">
        <f t="shared" si="24"/>
        <v>-2.7155078284483883E-3</v>
      </c>
    </row>
    <row r="251" spans="1:13" x14ac:dyDescent="0.25">
      <c r="A251" s="1">
        <v>37928</v>
      </c>
      <c r="B251">
        <v>54.23</v>
      </c>
      <c r="C251">
        <f t="shared" si="19"/>
        <v>-8.9546783625731353E-3</v>
      </c>
      <c r="D251">
        <v>44.35</v>
      </c>
      <c r="E251">
        <f t="shared" si="20"/>
        <v>1.1286681715576585E-3</v>
      </c>
      <c r="F251">
        <v>39.04</v>
      </c>
      <c r="G251">
        <f t="shared" si="21"/>
        <v>-1.2645422357106728E-2</v>
      </c>
      <c r="H251">
        <v>38.840000000000003</v>
      </c>
      <c r="I251">
        <f t="shared" si="22"/>
        <v>-3.0938123752494884E-2</v>
      </c>
      <c r="J251">
        <v>42.49</v>
      </c>
      <c r="K251">
        <f t="shared" si="23"/>
        <v>3.6594291290558668E-2</v>
      </c>
      <c r="L251">
        <v>1053.21</v>
      </c>
      <c r="M251">
        <f t="shared" si="24"/>
        <v>2.3793434915438129E-3</v>
      </c>
    </row>
    <row r="252" spans="1:13" x14ac:dyDescent="0.25">
      <c r="A252" s="1">
        <v>37921</v>
      </c>
      <c r="B252">
        <v>54.72</v>
      </c>
      <c r="C252">
        <f t="shared" si="19"/>
        <v>1.4460511679644071E-2</v>
      </c>
      <c r="D252">
        <v>44.3</v>
      </c>
      <c r="E252">
        <f t="shared" si="20"/>
        <v>2.7603804221758239E-2</v>
      </c>
      <c r="F252">
        <v>39.54</v>
      </c>
      <c r="G252">
        <f t="shared" si="21"/>
        <v>1.9334880123743233E-2</v>
      </c>
      <c r="H252">
        <v>40.08</v>
      </c>
      <c r="I252">
        <f t="shared" si="22"/>
        <v>5.5292259083728319E-2</v>
      </c>
      <c r="J252">
        <v>40.99</v>
      </c>
      <c r="K252">
        <f t="shared" si="23"/>
        <v>2.7318295739348457E-2</v>
      </c>
      <c r="L252">
        <v>1050.71</v>
      </c>
      <c r="M252">
        <f t="shared" si="24"/>
        <v>2.1187470235491883E-2</v>
      </c>
    </row>
    <row r="253" spans="1:13" x14ac:dyDescent="0.25">
      <c r="A253" s="1">
        <v>37914</v>
      </c>
      <c r="B253">
        <v>53.94</v>
      </c>
      <c r="C253">
        <f t="shared" si="19"/>
        <v>-1.2449652142072496E-2</v>
      </c>
      <c r="D253">
        <v>43.11</v>
      </c>
      <c r="E253">
        <f t="shared" si="20"/>
        <v>-1.4853747714808012E-2</v>
      </c>
      <c r="F253">
        <v>38.79</v>
      </c>
      <c r="G253">
        <f t="shared" si="21"/>
        <v>-1.6480730223123696E-2</v>
      </c>
      <c r="H253">
        <v>37.979999999999997</v>
      </c>
      <c r="I253">
        <f t="shared" si="22"/>
        <v>-1.3250194855806835E-2</v>
      </c>
      <c r="J253">
        <v>39.9</v>
      </c>
      <c r="K253">
        <f t="shared" si="23"/>
        <v>9.1047040971168301E-3</v>
      </c>
      <c r="L253">
        <v>1028.9100000000001</v>
      </c>
      <c r="M253">
        <f t="shared" si="24"/>
        <v>-1.0016164415194411E-2</v>
      </c>
    </row>
    <row r="254" spans="1:13" x14ac:dyDescent="0.25">
      <c r="A254" s="1">
        <v>37907</v>
      </c>
      <c r="B254">
        <v>54.62</v>
      </c>
      <c r="C254">
        <f t="shared" si="19"/>
        <v>7.191591370090367E-3</v>
      </c>
      <c r="D254">
        <v>43.76</v>
      </c>
      <c r="E254">
        <f t="shared" si="20"/>
        <v>1.0156971375807889E-2</v>
      </c>
      <c r="F254">
        <v>39.44</v>
      </c>
      <c r="G254">
        <f t="shared" si="21"/>
        <v>-1.1281022812735093E-2</v>
      </c>
      <c r="H254">
        <v>38.49</v>
      </c>
      <c r="I254">
        <f t="shared" si="22"/>
        <v>4.1742760240021841E-3</v>
      </c>
      <c r="J254">
        <v>39.54</v>
      </c>
      <c r="K254">
        <f t="shared" si="23"/>
        <v>-1.9588395735184706E-2</v>
      </c>
      <c r="L254">
        <v>1039.32</v>
      </c>
      <c r="M254">
        <f t="shared" si="24"/>
        <v>1.2138026703658661E-3</v>
      </c>
    </row>
    <row r="255" spans="1:13" x14ac:dyDescent="0.25">
      <c r="A255" s="1">
        <v>37900</v>
      </c>
      <c r="B255">
        <v>54.23</v>
      </c>
      <c r="C255">
        <f t="shared" si="19"/>
        <v>1.6304347826086907E-2</v>
      </c>
      <c r="D255">
        <v>43.32</v>
      </c>
      <c r="E255">
        <f t="shared" si="20"/>
        <v>-5.7378930456736289E-3</v>
      </c>
      <c r="F255">
        <v>39.89</v>
      </c>
      <c r="G255">
        <f t="shared" si="21"/>
        <v>-3.2735208535402557E-2</v>
      </c>
      <c r="H255">
        <v>38.33</v>
      </c>
      <c r="I255">
        <f t="shared" si="22"/>
        <v>1.0279388508170811E-2</v>
      </c>
      <c r="J255">
        <v>40.33</v>
      </c>
      <c r="K255">
        <f t="shared" si="23"/>
        <v>1.0523678276121317E-2</v>
      </c>
      <c r="L255">
        <v>1038.06</v>
      </c>
      <c r="M255">
        <f t="shared" si="24"/>
        <v>7.9720347623440675E-3</v>
      </c>
    </row>
    <row r="256" spans="1:13" x14ac:dyDescent="0.25">
      <c r="A256" s="1">
        <v>37893</v>
      </c>
      <c r="B256">
        <v>53.36</v>
      </c>
      <c r="C256">
        <f t="shared" si="19"/>
        <v>1.3677811550151953E-2</v>
      </c>
      <c r="D256">
        <v>43.57</v>
      </c>
      <c r="E256">
        <f t="shared" si="20"/>
        <v>2.2050199390100812E-2</v>
      </c>
      <c r="F256">
        <v>41.24</v>
      </c>
      <c r="G256">
        <f t="shared" si="21"/>
        <v>3.1622476283143411E-3</v>
      </c>
      <c r="H256">
        <v>37.94</v>
      </c>
      <c r="I256">
        <f t="shared" si="22"/>
        <v>1.0386151797603212E-2</v>
      </c>
      <c r="J256">
        <v>39.909999999999997</v>
      </c>
      <c r="K256">
        <f t="shared" si="23"/>
        <v>-6.966907190843522E-3</v>
      </c>
      <c r="L256">
        <v>1029.8499999999999</v>
      </c>
      <c r="M256">
        <f t="shared" si="24"/>
        <v>3.3104278477203077E-2</v>
      </c>
    </row>
    <row r="257" spans="1:13" x14ac:dyDescent="0.25">
      <c r="A257" s="1">
        <v>37886</v>
      </c>
      <c r="B257">
        <v>52.64</v>
      </c>
      <c r="C257">
        <f t="shared" si="19"/>
        <v>-2.3195398033030248E-2</v>
      </c>
      <c r="D257">
        <v>42.63</v>
      </c>
      <c r="E257">
        <f t="shared" si="20"/>
        <v>-4.6696240952602318E-3</v>
      </c>
      <c r="F257">
        <v>41.11</v>
      </c>
      <c r="G257">
        <f t="shared" si="21"/>
        <v>-5.0822846079380648E-3</v>
      </c>
      <c r="H257">
        <v>37.549999999999997</v>
      </c>
      <c r="I257">
        <f t="shared" si="22"/>
        <v>-2.0605112154408089E-2</v>
      </c>
      <c r="J257">
        <v>40.19</v>
      </c>
      <c r="K257">
        <f t="shared" si="23"/>
        <v>-8.3675330597355255E-2</v>
      </c>
      <c r="L257">
        <v>996.85</v>
      </c>
      <c r="M257">
        <f t="shared" si="24"/>
        <v>-3.806812699025372E-2</v>
      </c>
    </row>
    <row r="258" spans="1:13" x14ac:dyDescent="0.25">
      <c r="A258" s="1">
        <v>37879</v>
      </c>
      <c r="B258">
        <v>53.89</v>
      </c>
      <c r="C258">
        <f t="shared" si="19"/>
        <v>1.1448948948948937E-2</v>
      </c>
      <c r="D258">
        <v>42.83</v>
      </c>
      <c r="E258">
        <f t="shared" si="20"/>
        <v>1.516947143872957E-2</v>
      </c>
      <c r="F258">
        <v>41.32</v>
      </c>
      <c r="G258">
        <f t="shared" si="21"/>
        <v>-1.4499758337361592E-3</v>
      </c>
      <c r="H258">
        <v>38.340000000000003</v>
      </c>
      <c r="I258">
        <f t="shared" si="22"/>
        <v>2.3218574859888031E-2</v>
      </c>
      <c r="J258">
        <v>43.86</v>
      </c>
      <c r="K258">
        <f t="shared" si="23"/>
        <v>5.1042415528396903E-2</v>
      </c>
      <c r="L258">
        <v>1036.3</v>
      </c>
      <c r="M258">
        <f t="shared" si="24"/>
        <v>1.734682858348955E-2</v>
      </c>
    </row>
    <row r="259" spans="1:13" x14ac:dyDescent="0.25">
      <c r="A259" s="1">
        <v>37872</v>
      </c>
      <c r="B259">
        <v>53.28</v>
      </c>
      <c r="C259">
        <f t="shared" si="19"/>
        <v>-2.3818248442652935E-2</v>
      </c>
      <c r="D259">
        <v>42.19</v>
      </c>
      <c r="E259">
        <f t="shared" si="20"/>
        <v>-1.8837209302325634E-2</v>
      </c>
      <c r="F259">
        <v>41.38</v>
      </c>
      <c r="G259">
        <f t="shared" si="21"/>
        <v>1.2478590653291049E-2</v>
      </c>
      <c r="H259">
        <v>37.47</v>
      </c>
      <c r="I259">
        <f t="shared" si="22"/>
        <v>8.8852988691437342E-3</v>
      </c>
      <c r="J259">
        <v>41.73</v>
      </c>
      <c r="K259">
        <f t="shared" si="23"/>
        <v>3.3432392273402535E-2</v>
      </c>
      <c r="L259">
        <v>1018.63</v>
      </c>
      <c r="M259">
        <f t="shared" si="24"/>
        <v>-2.7021999432146298E-3</v>
      </c>
    </row>
    <row r="260" spans="1:13" x14ac:dyDescent="0.25">
      <c r="A260" s="1">
        <v>37866</v>
      </c>
      <c r="B260">
        <v>54.58</v>
      </c>
      <c r="C260">
        <f t="shared" si="19"/>
        <v>-4.7410649161197136E-3</v>
      </c>
      <c r="D260">
        <v>43</v>
      </c>
      <c r="E260">
        <f t="shared" si="20"/>
        <v>9.6266729279172701E-3</v>
      </c>
      <c r="F260">
        <v>40.869999999999997</v>
      </c>
      <c r="G260">
        <f t="shared" si="21"/>
        <v>5.9069652965787565E-3</v>
      </c>
      <c r="H260">
        <v>37.14</v>
      </c>
      <c r="I260">
        <f t="shared" si="22"/>
        <v>9.2391304347827028E-3</v>
      </c>
      <c r="J260">
        <v>40.380000000000003</v>
      </c>
      <c r="K260">
        <f t="shared" si="23"/>
        <v>1.712846347607052E-2</v>
      </c>
      <c r="L260">
        <v>1021.39</v>
      </c>
      <c r="M260">
        <f t="shared" si="24"/>
        <v>1.327367784049761E-2</v>
      </c>
    </row>
    <row r="261" spans="1:13" x14ac:dyDescent="0.25">
      <c r="A261" s="1">
        <v>37858</v>
      </c>
      <c r="B261">
        <v>54.84</v>
      </c>
      <c r="C261">
        <f t="shared" ref="C261:C324" si="25">(B261-B262)/B262</f>
        <v>1.3116571217439513E-2</v>
      </c>
      <c r="D261">
        <v>42.59</v>
      </c>
      <c r="E261">
        <f t="shared" ref="E261:E324" si="26">(D261-D262)/D262</f>
        <v>2.8495532480077444E-2</v>
      </c>
      <c r="F261">
        <v>40.630000000000003</v>
      </c>
      <c r="G261">
        <f t="shared" ref="G261:G324" si="27">(F261-F262)/F262</f>
        <v>2.2200296003947561E-3</v>
      </c>
      <c r="H261">
        <v>36.799999999999997</v>
      </c>
      <c r="I261">
        <f t="shared" ref="I261:I324" si="28">(H261-H262)/H262</f>
        <v>2.7072285794027321E-2</v>
      </c>
      <c r="J261">
        <v>39.700000000000003</v>
      </c>
      <c r="K261">
        <f t="shared" ref="K261:K324" si="29">(J261-J262)/J262</f>
        <v>-1.562112571286872E-2</v>
      </c>
      <c r="L261">
        <v>1008.01</v>
      </c>
      <c r="M261">
        <f t="shared" ref="M261:M324" si="30">(L261-L262)/L262</f>
        <v>1.5054478077860398E-2</v>
      </c>
    </row>
    <row r="262" spans="1:13" x14ac:dyDescent="0.25">
      <c r="A262" s="1">
        <v>37851</v>
      </c>
      <c r="B262">
        <v>54.13</v>
      </c>
      <c r="C262">
        <f t="shared" si="25"/>
        <v>5.1996285979573099E-3</v>
      </c>
      <c r="D262">
        <v>41.41</v>
      </c>
      <c r="E262">
        <f t="shared" si="26"/>
        <v>-1.0750119445771688E-2</v>
      </c>
      <c r="F262">
        <v>40.54</v>
      </c>
      <c r="G262">
        <f t="shared" si="27"/>
        <v>-1.0253906250000042E-2</v>
      </c>
      <c r="H262">
        <v>35.83</v>
      </c>
      <c r="I262">
        <f t="shared" si="28"/>
        <v>2.3129640205596661E-2</v>
      </c>
      <c r="J262">
        <v>40.33</v>
      </c>
      <c r="K262">
        <f t="shared" si="29"/>
        <v>4.4277576385292616E-2</v>
      </c>
      <c r="L262">
        <v>993.06</v>
      </c>
      <c r="M262">
        <f t="shared" si="30"/>
        <v>2.4125087062291041E-3</v>
      </c>
    </row>
    <row r="263" spans="1:13" x14ac:dyDescent="0.25">
      <c r="A263" s="1">
        <v>37844</v>
      </c>
      <c r="B263">
        <v>53.85</v>
      </c>
      <c r="C263">
        <f t="shared" si="25"/>
        <v>5.7900635039223438E-3</v>
      </c>
      <c r="D263">
        <v>41.86</v>
      </c>
      <c r="E263">
        <f t="shared" si="26"/>
        <v>3.6651807825656184E-2</v>
      </c>
      <c r="F263">
        <v>40.96</v>
      </c>
      <c r="G263">
        <f t="shared" si="27"/>
        <v>1.3109077417759117E-2</v>
      </c>
      <c r="H263">
        <v>35.020000000000003</v>
      </c>
      <c r="I263">
        <f t="shared" si="28"/>
        <v>2.1885030639042891E-2</v>
      </c>
      <c r="J263">
        <v>38.619999999999997</v>
      </c>
      <c r="K263">
        <f t="shared" si="29"/>
        <v>2.4674980100822492E-2</v>
      </c>
      <c r="L263">
        <v>990.67</v>
      </c>
      <c r="M263">
        <f t="shared" si="30"/>
        <v>1.3379842265162213E-2</v>
      </c>
    </row>
    <row r="264" spans="1:13" x14ac:dyDescent="0.25">
      <c r="A264" s="1">
        <v>37837</v>
      </c>
      <c r="B264">
        <v>53.54</v>
      </c>
      <c r="C264">
        <f t="shared" si="25"/>
        <v>4.5090767128635613E-2</v>
      </c>
      <c r="D264">
        <v>40.380000000000003</v>
      </c>
      <c r="E264">
        <f t="shared" si="26"/>
        <v>2.2796352583586772E-2</v>
      </c>
      <c r="F264">
        <v>40.43</v>
      </c>
      <c r="G264">
        <f t="shared" si="27"/>
        <v>1.0244877561219305E-2</v>
      </c>
      <c r="H264">
        <v>34.270000000000003</v>
      </c>
      <c r="I264">
        <f t="shared" si="28"/>
        <v>-4.9361207897791696E-3</v>
      </c>
      <c r="J264">
        <v>37.69</v>
      </c>
      <c r="K264">
        <f t="shared" si="29"/>
        <v>-5.4203262233375245E-2</v>
      </c>
      <c r="L264">
        <v>977.59</v>
      </c>
      <c r="M264">
        <f t="shared" si="30"/>
        <v>-2.6118451257460037E-3</v>
      </c>
    </row>
    <row r="265" spans="1:13" x14ac:dyDescent="0.25">
      <c r="A265" s="1">
        <v>37830</v>
      </c>
      <c r="B265">
        <v>51.23</v>
      </c>
      <c r="C265">
        <f t="shared" si="25"/>
        <v>-1.6321044546851026E-2</v>
      </c>
      <c r="D265">
        <v>39.479999999999997</v>
      </c>
      <c r="E265">
        <f t="shared" si="26"/>
        <v>-4.4530493707647709E-2</v>
      </c>
      <c r="F265">
        <v>40.020000000000003</v>
      </c>
      <c r="G265">
        <f t="shared" si="27"/>
        <v>-3.5197685631629554E-2</v>
      </c>
      <c r="H265">
        <v>34.44</v>
      </c>
      <c r="I265">
        <f t="shared" si="28"/>
        <v>3.1446540880503061E-2</v>
      </c>
      <c r="J265">
        <v>39.85</v>
      </c>
      <c r="K265">
        <f t="shared" si="29"/>
        <v>2.0225294418842781E-2</v>
      </c>
      <c r="L265">
        <v>980.15</v>
      </c>
      <c r="M265">
        <f t="shared" si="30"/>
        <v>-1.855449192934671E-2</v>
      </c>
    </row>
    <row r="266" spans="1:13" x14ac:dyDescent="0.25">
      <c r="A266" s="1">
        <v>37823</v>
      </c>
      <c r="B266">
        <v>52.08</v>
      </c>
      <c r="C266">
        <f t="shared" si="25"/>
        <v>-1.4196479273140262E-2</v>
      </c>
      <c r="D266">
        <v>41.32</v>
      </c>
      <c r="E266">
        <f t="shared" si="26"/>
        <v>-1.9924098671726669E-2</v>
      </c>
      <c r="F266">
        <v>41.48</v>
      </c>
      <c r="G266">
        <f t="shared" si="27"/>
        <v>-2.8846153846154936E-3</v>
      </c>
      <c r="H266">
        <v>33.39</v>
      </c>
      <c r="I266">
        <f t="shared" si="28"/>
        <v>-2.6814339842611532E-2</v>
      </c>
      <c r="J266">
        <v>39.06</v>
      </c>
      <c r="K266">
        <f t="shared" si="29"/>
        <v>1.0251153254740939E-3</v>
      </c>
      <c r="L266">
        <v>998.68</v>
      </c>
      <c r="M266">
        <f t="shared" si="30"/>
        <v>5.3960455845043888E-3</v>
      </c>
    </row>
    <row r="267" spans="1:13" x14ac:dyDescent="0.25">
      <c r="A267" s="1">
        <v>37816</v>
      </c>
      <c r="B267">
        <v>52.83</v>
      </c>
      <c r="C267">
        <f t="shared" si="25"/>
        <v>8.3985493414773377E-3</v>
      </c>
      <c r="D267">
        <v>42.16</v>
      </c>
      <c r="E267">
        <f t="shared" si="26"/>
        <v>-3.8101756787588453E-2</v>
      </c>
      <c r="F267">
        <v>41.6</v>
      </c>
      <c r="G267">
        <f t="shared" si="27"/>
        <v>-2.393242609103698E-2</v>
      </c>
      <c r="H267">
        <v>34.31</v>
      </c>
      <c r="I267">
        <f t="shared" si="28"/>
        <v>-3.4608891389983028E-2</v>
      </c>
      <c r="J267">
        <v>39.020000000000003</v>
      </c>
      <c r="K267">
        <f t="shared" si="29"/>
        <v>1.1929460580912885E-2</v>
      </c>
      <c r="L267">
        <v>993.32</v>
      </c>
      <c r="M267">
        <f t="shared" si="30"/>
        <v>-4.8289819063457393E-3</v>
      </c>
    </row>
    <row r="268" spans="1:13" x14ac:dyDescent="0.25">
      <c r="A268" s="1">
        <v>37809</v>
      </c>
      <c r="B268">
        <v>52.39</v>
      </c>
      <c r="C268">
        <f t="shared" si="25"/>
        <v>2.846486062033771E-2</v>
      </c>
      <c r="D268">
        <v>43.83</v>
      </c>
      <c r="E268">
        <f t="shared" si="26"/>
        <v>1.0839483394833923E-2</v>
      </c>
      <c r="F268">
        <v>42.62</v>
      </c>
      <c r="G268">
        <f t="shared" si="27"/>
        <v>3.146176185866402E-2</v>
      </c>
      <c r="H268">
        <v>35.54</v>
      </c>
      <c r="I268">
        <f t="shared" si="28"/>
        <v>1.6881258941344672E-2</v>
      </c>
      <c r="J268">
        <v>38.56</v>
      </c>
      <c r="K268">
        <f t="shared" si="29"/>
        <v>5.4127938764352214E-2</v>
      </c>
      <c r="L268">
        <v>998.14</v>
      </c>
      <c r="M268">
        <f t="shared" si="30"/>
        <v>1.2620472760474729E-2</v>
      </c>
    </row>
    <row r="269" spans="1:13" x14ac:dyDescent="0.25">
      <c r="A269" s="1">
        <v>37802</v>
      </c>
      <c r="B269">
        <v>50.94</v>
      </c>
      <c r="C269">
        <f t="shared" si="25"/>
        <v>2.1660649819494549E-2</v>
      </c>
      <c r="D269">
        <v>43.36</v>
      </c>
      <c r="E269">
        <f t="shared" si="26"/>
        <v>1.3856812933025931E-3</v>
      </c>
      <c r="F269">
        <v>41.32</v>
      </c>
      <c r="G269">
        <f t="shared" si="27"/>
        <v>-1.9323671497584131E-3</v>
      </c>
      <c r="H269">
        <v>34.950000000000003</v>
      </c>
      <c r="I269">
        <f t="shared" si="28"/>
        <v>4.0218328066647675E-3</v>
      </c>
      <c r="J269">
        <v>36.58</v>
      </c>
      <c r="K269">
        <f t="shared" si="29"/>
        <v>-5.9782608695651872E-3</v>
      </c>
      <c r="L269">
        <v>985.7</v>
      </c>
      <c r="M269">
        <f t="shared" si="30"/>
        <v>9.7109258159021709E-3</v>
      </c>
    </row>
    <row r="270" spans="1:13" x14ac:dyDescent="0.25">
      <c r="A270" s="1">
        <v>37795</v>
      </c>
      <c r="B270">
        <v>49.86</v>
      </c>
      <c r="C270">
        <f t="shared" si="25"/>
        <v>-8.5504076357128603E-3</v>
      </c>
      <c r="D270">
        <v>43.3</v>
      </c>
      <c r="E270">
        <f t="shared" si="26"/>
        <v>-9.6065873741994906E-3</v>
      </c>
      <c r="F270">
        <v>41.4</v>
      </c>
      <c r="G270">
        <f t="shared" si="27"/>
        <v>2.4160425223479127E-4</v>
      </c>
      <c r="H270">
        <v>34.81</v>
      </c>
      <c r="I270">
        <f t="shared" si="28"/>
        <v>9.5707656612530577E-3</v>
      </c>
      <c r="J270">
        <v>36.799999999999997</v>
      </c>
      <c r="K270">
        <f t="shared" si="29"/>
        <v>-9.6878363832077364E-3</v>
      </c>
      <c r="L270">
        <v>976.22</v>
      </c>
      <c r="M270">
        <f t="shared" si="30"/>
        <v>-1.9554278942241085E-2</v>
      </c>
    </row>
    <row r="271" spans="1:13" x14ac:dyDescent="0.25">
      <c r="A271" s="1">
        <v>37788</v>
      </c>
      <c r="B271">
        <v>50.29</v>
      </c>
      <c r="C271">
        <f t="shared" si="25"/>
        <v>4.9960031974420468E-3</v>
      </c>
      <c r="D271">
        <v>43.72</v>
      </c>
      <c r="E271">
        <f t="shared" si="26"/>
        <v>-8.6167800453515308E-3</v>
      </c>
      <c r="F271">
        <v>41.39</v>
      </c>
      <c r="G271">
        <f t="shared" si="27"/>
        <v>-2.4740810556079105E-2</v>
      </c>
      <c r="H271">
        <v>34.479999999999997</v>
      </c>
      <c r="I271">
        <f t="shared" si="28"/>
        <v>-1.4293882218410521E-2</v>
      </c>
      <c r="J271">
        <v>37.159999999999997</v>
      </c>
      <c r="K271">
        <f t="shared" si="29"/>
        <v>1.9478737997256343E-2</v>
      </c>
      <c r="L271">
        <v>995.69</v>
      </c>
      <c r="M271">
        <f t="shared" si="30"/>
        <v>7.1615702855524835E-3</v>
      </c>
    </row>
    <row r="272" spans="1:13" x14ac:dyDescent="0.25">
      <c r="A272" s="1">
        <v>37781</v>
      </c>
      <c r="B272">
        <v>50.04</v>
      </c>
      <c r="C272">
        <f t="shared" si="25"/>
        <v>8.464328899637278E-3</v>
      </c>
      <c r="D272">
        <v>44.1</v>
      </c>
      <c r="E272">
        <f t="shared" si="26"/>
        <v>1.4726184997699046E-2</v>
      </c>
      <c r="F272">
        <v>42.44</v>
      </c>
      <c r="G272">
        <f t="shared" si="27"/>
        <v>1.43403441682599E-2</v>
      </c>
      <c r="H272">
        <v>34.979999999999997</v>
      </c>
      <c r="I272">
        <f t="shared" si="28"/>
        <v>2.580645161290309E-2</v>
      </c>
      <c r="J272">
        <v>36.450000000000003</v>
      </c>
      <c r="K272">
        <f t="shared" si="29"/>
        <v>1.5886287625418067E-2</v>
      </c>
      <c r="L272">
        <v>988.61</v>
      </c>
      <c r="M272">
        <f t="shared" si="30"/>
        <v>8.605329229772645E-4</v>
      </c>
    </row>
    <row r="273" spans="1:13" x14ac:dyDescent="0.25">
      <c r="A273" s="1">
        <v>37774</v>
      </c>
      <c r="B273">
        <v>49.62</v>
      </c>
      <c r="C273">
        <f t="shared" si="25"/>
        <v>1.9309778142974483E-2</v>
      </c>
      <c r="D273">
        <v>43.46</v>
      </c>
      <c r="E273">
        <f t="shared" si="26"/>
        <v>1.0932775063968338E-2</v>
      </c>
      <c r="F273">
        <v>41.84</v>
      </c>
      <c r="G273">
        <f t="shared" si="27"/>
        <v>2.6496565260059016E-2</v>
      </c>
      <c r="H273">
        <v>34.1</v>
      </c>
      <c r="I273">
        <f t="shared" si="28"/>
        <v>2.1875936469883249E-2</v>
      </c>
      <c r="J273">
        <v>35.880000000000003</v>
      </c>
      <c r="K273">
        <f t="shared" si="29"/>
        <v>0.14595975726604932</v>
      </c>
      <c r="L273">
        <v>987.76</v>
      </c>
      <c r="M273">
        <f t="shared" si="30"/>
        <v>2.5083282308865761E-2</v>
      </c>
    </row>
    <row r="274" spans="1:13" x14ac:dyDescent="0.25">
      <c r="A274" s="1">
        <v>37768</v>
      </c>
      <c r="B274">
        <v>48.68</v>
      </c>
      <c r="C274">
        <f t="shared" si="25"/>
        <v>1.163757273482964E-2</v>
      </c>
      <c r="D274">
        <v>42.99</v>
      </c>
      <c r="E274">
        <f t="shared" si="26"/>
        <v>2.5524809160305348E-2</v>
      </c>
      <c r="F274">
        <v>40.76</v>
      </c>
      <c r="G274">
        <f t="shared" si="27"/>
        <v>4.6832634951934366E-3</v>
      </c>
      <c r="H274">
        <v>33.369999999999997</v>
      </c>
      <c r="I274">
        <f t="shared" si="28"/>
        <v>8.1685575364667612E-2</v>
      </c>
      <c r="J274">
        <v>31.31</v>
      </c>
      <c r="K274">
        <f t="shared" si="29"/>
        <v>2.7568099770265832E-2</v>
      </c>
      <c r="L274">
        <v>963.59</v>
      </c>
      <c r="M274">
        <f t="shared" si="30"/>
        <v>3.2543237393112025E-2</v>
      </c>
    </row>
    <row r="275" spans="1:13" x14ac:dyDescent="0.25">
      <c r="A275" s="1">
        <v>37760</v>
      </c>
      <c r="B275">
        <v>48.12</v>
      </c>
      <c r="C275">
        <f t="shared" si="25"/>
        <v>-1.7357565856646957E-2</v>
      </c>
      <c r="D275">
        <v>41.92</v>
      </c>
      <c r="E275">
        <f t="shared" si="26"/>
        <v>6.7243035542747633E-3</v>
      </c>
      <c r="F275">
        <v>40.57</v>
      </c>
      <c r="G275">
        <f t="shared" si="27"/>
        <v>3.8126919140225229E-2</v>
      </c>
      <c r="H275">
        <v>30.85</v>
      </c>
      <c r="I275">
        <f t="shared" si="28"/>
        <v>-2.6199494949494896E-2</v>
      </c>
      <c r="J275">
        <v>30.47</v>
      </c>
      <c r="K275">
        <f t="shared" si="29"/>
        <v>0.60791556728232188</v>
      </c>
      <c r="L275">
        <v>933.22</v>
      </c>
      <c r="M275">
        <f t="shared" si="30"/>
        <v>-1.1733559250238196E-2</v>
      </c>
    </row>
    <row r="276" spans="1:13" x14ac:dyDescent="0.25">
      <c r="A276" s="1">
        <v>37753</v>
      </c>
      <c r="B276">
        <v>48.97</v>
      </c>
      <c r="C276">
        <f t="shared" si="25"/>
        <v>-5.1520433856285172E-2</v>
      </c>
      <c r="D276">
        <v>41.64</v>
      </c>
      <c r="E276">
        <f t="shared" si="26"/>
        <v>-1.4388489208633638E-3</v>
      </c>
      <c r="F276">
        <v>39.08</v>
      </c>
      <c r="G276">
        <f t="shared" si="27"/>
        <v>-1.5120967741935519E-2</v>
      </c>
      <c r="H276">
        <v>31.68</v>
      </c>
      <c r="I276">
        <f t="shared" si="28"/>
        <v>2.6239067055393545E-2</v>
      </c>
      <c r="J276">
        <v>18.95</v>
      </c>
      <c r="K276">
        <f t="shared" si="29"/>
        <v>2.3218142548596096E-2</v>
      </c>
      <c r="L276">
        <v>944.3</v>
      </c>
      <c r="M276">
        <f t="shared" si="30"/>
        <v>1.1666898790456483E-2</v>
      </c>
    </row>
    <row r="277" spans="1:13" x14ac:dyDescent="0.25">
      <c r="A277" s="1">
        <v>37746</v>
      </c>
      <c r="B277">
        <v>51.63</v>
      </c>
      <c r="C277">
        <f t="shared" si="25"/>
        <v>-6.3510392609699437E-3</v>
      </c>
      <c r="D277">
        <v>41.7</v>
      </c>
      <c r="E277">
        <f t="shared" si="26"/>
        <v>-7.1890726096319275E-4</v>
      </c>
      <c r="F277">
        <v>39.68</v>
      </c>
      <c r="G277">
        <f t="shared" si="27"/>
        <v>2.2680412371134089E-2</v>
      </c>
      <c r="H277">
        <v>30.87</v>
      </c>
      <c r="I277">
        <f t="shared" si="28"/>
        <v>-3.2383419689112727E-4</v>
      </c>
      <c r="J277">
        <v>18.52</v>
      </c>
      <c r="K277">
        <f t="shared" si="29"/>
        <v>-4.0414507772020783E-2</v>
      </c>
      <c r="L277">
        <v>933.41</v>
      </c>
      <c r="M277">
        <f t="shared" si="30"/>
        <v>3.5803371752966703E-3</v>
      </c>
    </row>
    <row r="278" spans="1:13" x14ac:dyDescent="0.25">
      <c r="A278" s="1">
        <v>37739</v>
      </c>
      <c r="B278">
        <v>51.96</v>
      </c>
      <c r="C278">
        <f t="shared" si="25"/>
        <v>2.1025741796030659E-2</v>
      </c>
      <c r="D278">
        <v>41.73</v>
      </c>
      <c r="E278">
        <f t="shared" si="26"/>
        <v>2.4803536345775982E-2</v>
      </c>
      <c r="F278">
        <v>38.799999999999997</v>
      </c>
      <c r="G278">
        <f t="shared" si="27"/>
        <v>-1.1716760061130944E-2</v>
      </c>
      <c r="H278">
        <v>30.88</v>
      </c>
      <c r="I278">
        <f t="shared" si="28"/>
        <v>1.679288771814284E-2</v>
      </c>
      <c r="J278">
        <v>19.3</v>
      </c>
      <c r="K278">
        <f t="shared" si="29"/>
        <v>6.0439560439560523E-2</v>
      </c>
      <c r="L278">
        <v>930.08</v>
      </c>
      <c r="M278">
        <f t="shared" si="30"/>
        <v>3.4790445144135131E-2</v>
      </c>
    </row>
    <row r="279" spans="1:13" x14ac:dyDescent="0.25">
      <c r="A279" s="1">
        <v>37732</v>
      </c>
      <c r="B279">
        <v>50.89</v>
      </c>
      <c r="C279">
        <f t="shared" si="25"/>
        <v>-7.4117417593134883E-3</v>
      </c>
      <c r="D279">
        <v>40.72</v>
      </c>
      <c r="E279">
        <f t="shared" si="26"/>
        <v>3.5868735690663865E-2</v>
      </c>
      <c r="F279">
        <v>39.26</v>
      </c>
      <c r="G279">
        <f t="shared" si="27"/>
        <v>-1.2575452716297788E-2</v>
      </c>
      <c r="H279">
        <v>30.37</v>
      </c>
      <c r="I279">
        <f t="shared" si="28"/>
        <v>-3.6484771573604018E-2</v>
      </c>
      <c r="J279">
        <v>18.2</v>
      </c>
      <c r="K279">
        <f t="shared" si="29"/>
        <v>2.1324354657687936E-2</v>
      </c>
      <c r="L279">
        <v>898.81</v>
      </c>
      <c r="M279">
        <f t="shared" si="30"/>
        <v>5.8528615233106205E-3</v>
      </c>
    </row>
    <row r="280" spans="1:13" x14ac:dyDescent="0.25">
      <c r="A280" s="1">
        <v>37725</v>
      </c>
      <c r="B280">
        <v>51.27</v>
      </c>
      <c r="C280">
        <f t="shared" si="25"/>
        <v>4.5899632802937573E-2</v>
      </c>
      <c r="D280">
        <v>39.31</v>
      </c>
      <c r="E280">
        <f t="shared" si="26"/>
        <v>2.0773824980524651E-2</v>
      </c>
      <c r="F280">
        <v>39.76</v>
      </c>
      <c r="G280">
        <f t="shared" si="27"/>
        <v>7.3473524195591371E-3</v>
      </c>
      <c r="H280">
        <v>31.52</v>
      </c>
      <c r="I280">
        <f t="shared" si="28"/>
        <v>3.9577836411609474E-2</v>
      </c>
      <c r="J280">
        <v>17.82</v>
      </c>
      <c r="K280">
        <f t="shared" si="29"/>
        <v>1.8285714285714301E-2</v>
      </c>
      <c r="L280">
        <v>893.58</v>
      </c>
      <c r="M280">
        <f t="shared" si="30"/>
        <v>2.9114361395831036E-2</v>
      </c>
    </row>
    <row r="281" spans="1:13" x14ac:dyDescent="0.25">
      <c r="A281" s="1">
        <v>37718</v>
      </c>
      <c r="B281">
        <v>49.02</v>
      </c>
      <c r="C281">
        <f t="shared" si="25"/>
        <v>-2.9691211401425176E-2</v>
      </c>
      <c r="D281">
        <v>38.51</v>
      </c>
      <c r="E281">
        <f t="shared" si="26"/>
        <v>5.2205690420254695E-3</v>
      </c>
      <c r="F281">
        <v>39.47</v>
      </c>
      <c r="G281">
        <f t="shared" si="27"/>
        <v>-6.0438176781667588E-3</v>
      </c>
      <c r="H281">
        <v>30.32</v>
      </c>
      <c r="I281">
        <f t="shared" si="28"/>
        <v>3.3401499659168388E-2</v>
      </c>
      <c r="J281">
        <v>17.5</v>
      </c>
      <c r="K281">
        <f t="shared" si="29"/>
        <v>-3.7403740374037389E-2</v>
      </c>
      <c r="L281">
        <v>868.3</v>
      </c>
      <c r="M281">
        <f t="shared" si="30"/>
        <v>-1.2004323832280899E-2</v>
      </c>
    </row>
    <row r="282" spans="1:13" x14ac:dyDescent="0.25">
      <c r="A282" s="1">
        <v>37711</v>
      </c>
      <c r="B282">
        <v>50.52</v>
      </c>
      <c r="C282">
        <f t="shared" si="25"/>
        <v>2.7664768104149851E-2</v>
      </c>
      <c r="D282">
        <v>38.31</v>
      </c>
      <c r="E282">
        <f t="shared" si="26"/>
        <v>1.3760254035459199E-2</v>
      </c>
      <c r="F282">
        <v>39.71</v>
      </c>
      <c r="G282">
        <f t="shared" si="27"/>
        <v>-4.5124091250940013E-3</v>
      </c>
      <c r="H282">
        <v>29.34</v>
      </c>
      <c r="I282">
        <f t="shared" si="28"/>
        <v>2.5515554002097183E-2</v>
      </c>
      <c r="J282">
        <v>18.18</v>
      </c>
      <c r="K282">
        <f t="shared" si="29"/>
        <v>2.4225352112676041E-2</v>
      </c>
      <c r="L282">
        <v>878.85</v>
      </c>
      <c r="M282">
        <f t="shared" si="30"/>
        <v>1.7776491024898696E-2</v>
      </c>
    </row>
    <row r="283" spans="1:13" x14ac:dyDescent="0.25">
      <c r="A283" s="1">
        <v>37704</v>
      </c>
      <c r="B283">
        <v>49.16</v>
      </c>
      <c r="C283">
        <f t="shared" si="25"/>
        <v>-2.8266455821308691E-2</v>
      </c>
      <c r="D283">
        <v>37.79</v>
      </c>
      <c r="E283">
        <f t="shared" si="26"/>
        <v>0</v>
      </c>
      <c r="F283">
        <v>39.89</v>
      </c>
      <c r="G283">
        <f t="shared" si="27"/>
        <v>-1.4331603657029858E-2</v>
      </c>
      <c r="H283">
        <v>28.61</v>
      </c>
      <c r="I283">
        <f t="shared" si="28"/>
        <v>3.1556802244039222E-3</v>
      </c>
      <c r="J283">
        <v>17.75</v>
      </c>
      <c r="K283">
        <f t="shared" si="29"/>
        <v>6.2358276643990603E-3</v>
      </c>
      <c r="L283">
        <v>863.5</v>
      </c>
      <c r="M283">
        <f t="shared" si="30"/>
        <v>-3.6046394802353193E-2</v>
      </c>
    </row>
    <row r="284" spans="1:13" x14ac:dyDescent="0.25">
      <c r="A284" s="1">
        <v>37697</v>
      </c>
      <c r="B284">
        <v>50.59</v>
      </c>
      <c r="C284">
        <f t="shared" si="25"/>
        <v>0.10942982456140354</v>
      </c>
      <c r="D284">
        <v>37.79</v>
      </c>
      <c r="E284">
        <f t="shared" si="26"/>
        <v>3.4775465498356951E-2</v>
      </c>
      <c r="F284">
        <v>40.47</v>
      </c>
      <c r="G284">
        <f t="shared" si="27"/>
        <v>7.7189246739419709E-2</v>
      </c>
      <c r="H284">
        <v>28.52</v>
      </c>
      <c r="I284">
        <f t="shared" si="28"/>
        <v>0.1011583011583012</v>
      </c>
      <c r="J284">
        <v>17.64</v>
      </c>
      <c r="K284">
        <f t="shared" si="29"/>
        <v>8.1545064377682525E-2</v>
      </c>
      <c r="L284">
        <v>895.79</v>
      </c>
      <c r="M284">
        <f t="shared" si="30"/>
        <v>7.5029702257371544E-2</v>
      </c>
    </row>
    <row r="285" spans="1:13" x14ac:dyDescent="0.25">
      <c r="A285" s="1">
        <v>37690</v>
      </c>
      <c r="B285">
        <v>45.6</v>
      </c>
      <c r="C285">
        <f t="shared" si="25"/>
        <v>2.5871766029246311E-2</v>
      </c>
      <c r="D285">
        <v>36.520000000000003</v>
      </c>
      <c r="E285">
        <f t="shared" si="26"/>
        <v>1.9204389574760021E-3</v>
      </c>
      <c r="F285">
        <v>37.57</v>
      </c>
      <c r="G285">
        <f t="shared" si="27"/>
        <v>2.7906976744186133E-2</v>
      </c>
      <c r="H285">
        <v>25.9</v>
      </c>
      <c r="I285">
        <f t="shared" si="28"/>
        <v>6.9984447900466457E-3</v>
      </c>
      <c r="J285">
        <v>16.309999999999999</v>
      </c>
      <c r="K285">
        <f t="shared" si="29"/>
        <v>-7.6966610073571182E-2</v>
      </c>
      <c r="L285">
        <v>833.27</v>
      </c>
      <c r="M285">
        <f t="shared" si="30"/>
        <v>5.2841752222852192E-3</v>
      </c>
    </row>
    <row r="286" spans="1:13" x14ac:dyDescent="0.25">
      <c r="A286" s="1">
        <v>37683</v>
      </c>
      <c r="B286">
        <v>44.45</v>
      </c>
      <c r="C286">
        <f t="shared" si="25"/>
        <v>1.3516557783285036E-3</v>
      </c>
      <c r="D286">
        <v>36.450000000000003</v>
      </c>
      <c r="E286">
        <f t="shared" si="26"/>
        <v>-3.1872509960159251E-2</v>
      </c>
      <c r="F286">
        <v>36.549999999999997</v>
      </c>
      <c r="G286">
        <f t="shared" si="27"/>
        <v>-1.5620791812550643E-2</v>
      </c>
      <c r="H286">
        <v>25.72</v>
      </c>
      <c r="I286">
        <f t="shared" si="28"/>
        <v>-1.5527950310560052E-3</v>
      </c>
      <c r="J286">
        <v>17.670000000000002</v>
      </c>
      <c r="K286">
        <f t="shared" si="29"/>
        <v>-5.656108597283943E-4</v>
      </c>
      <c r="L286">
        <v>828.89</v>
      </c>
      <c r="M286">
        <f t="shared" si="30"/>
        <v>-1.4575283837603271E-2</v>
      </c>
    </row>
    <row r="287" spans="1:13" x14ac:dyDescent="0.25">
      <c r="A287" s="1">
        <v>37676</v>
      </c>
      <c r="B287">
        <v>44.39</v>
      </c>
      <c r="C287">
        <f t="shared" si="25"/>
        <v>-1.7268098295328781E-2</v>
      </c>
      <c r="D287">
        <v>37.65</v>
      </c>
      <c r="E287">
        <f t="shared" si="26"/>
        <v>-3.4409740603494588E-3</v>
      </c>
      <c r="F287">
        <v>37.130000000000003</v>
      </c>
      <c r="G287">
        <f t="shared" si="27"/>
        <v>-2.6991614255765045E-2</v>
      </c>
      <c r="H287">
        <v>25.76</v>
      </c>
      <c r="I287">
        <f t="shared" si="28"/>
        <v>-2.0904599011782484E-2</v>
      </c>
      <c r="J287">
        <v>17.68</v>
      </c>
      <c r="K287">
        <f t="shared" si="29"/>
        <v>-2.2123893805309658E-2</v>
      </c>
      <c r="L287">
        <v>841.15</v>
      </c>
      <c r="M287">
        <f t="shared" si="30"/>
        <v>-8.2766426541848719E-3</v>
      </c>
    </row>
    <row r="288" spans="1:13" x14ac:dyDescent="0.25">
      <c r="A288" s="1">
        <v>37670</v>
      </c>
      <c r="B288">
        <v>45.17</v>
      </c>
      <c r="C288">
        <f t="shared" si="25"/>
        <v>-5.0660792951541167E-3</v>
      </c>
      <c r="D288">
        <v>37.78</v>
      </c>
      <c r="E288">
        <f t="shared" si="26"/>
        <v>3.2522547144028358E-2</v>
      </c>
      <c r="F288">
        <v>38.159999999999997</v>
      </c>
      <c r="G288">
        <f t="shared" si="27"/>
        <v>-2.6778882938026122E-2</v>
      </c>
      <c r="H288">
        <v>26.31</v>
      </c>
      <c r="I288">
        <f t="shared" si="28"/>
        <v>-2.1569356638155516E-2</v>
      </c>
      <c r="J288">
        <v>18.079999999999998</v>
      </c>
      <c r="K288">
        <f t="shared" si="29"/>
        <v>3.4324942791761889E-2</v>
      </c>
      <c r="L288">
        <v>848.17</v>
      </c>
      <c r="M288">
        <f t="shared" si="30"/>
        <v>1.5906287055779771E-2</v>
      </c>
    </row>
    <row r="289" spans="1:13" x14ac:dyDescent="0.25">
      <c r="A289" s="1">
        <v>37662</v>
      </c>
      <c r="B289">
        <v>45.4</v>
      </c>
      <c r="C289">
        <f t="shared" si="25"/>
        <v>5.0439611291068942E-2</v>
      </c>
      <c r="D289">
        <v>36.590000000000003</v>
      </c>
      <c r="E289">
        <f t="shared" si="26"/>
        <v>-1.0278604273735338E-2</v>
      </c>
      <c r="F289">
        <v>39.21</v>
      </c>
      <c r="G289">
        <f t="shared" si="27"/>
        <v>1.923576813101123E-2</v>
      </c>
      <c r="H289">
        <v>26.89</v>
      </c>
      <c r="I289">
        <f t="shared" si="28"/>
        <v>-8.1150866838804459E-3</v>
      </c>
      <c r="J289">
        <v>17.48</v>
      </c>
      <c r="K289">
        <f t="shared" si="29"/>
        <v>-2.5097601784718308E-2</v>
      </c>
      <c r="L289">
        <v>834.89</v>
      </c>
      <c r="M289">
        <f t="shared" si="30"/>
        <v>6.2674010775107952E-3</v>
      </c>
    </row>
    <row r="290" spans="1:13" x14ac:dyDescent="0.25">
      <c r="A290" s="1">
        <v>37655</v>
      </c>
      <c r="B290">
        <v>43.22</v>
      </c>
      <c r="C290">
        <f t="shared" si="25"/>
        <v>-2.1064552661381648E-2</v>
      </c>
      <c r="D290">
        <v>36.97</v>
      </c>
      <c r="E290">
        <f t="shared" si="26"/>
        <v>-2.863899106673682E-2</v>
      </c>
      <c r="F290">
        <v>38.47</v>
      </c>
      <c r="G290">
        <f t="shared" si="27"/>
        <v>-1.1562178828365952E-2</v>
      </c>
      <c r="H290">
        <v>27.11</v>
      </c>
      <c r="I290">
        <f t="shared" si="28"/>
        <v>-1.4181818181818202E-2</v>
      </c>
      <c r="J290">
        <v>17.93</v>
      </c>
      <c r="K290">
        <f t="shared" si="29"/>
        <v>-2.3952095808383301E-2</v>
      </c>
      <c r="L290">
        <v>829.69</v>
      </c>
      <c r="M290">
        <f t="shared" si="30"/>
        <v>-3.0396166880916196E-2</v>
      </c>
    </row>
    <row r="291" spans="1:13" x14ac:dyDescent="0.25">
      <c r="A291" s="1">
        <v>37648</v>
      </c>
      <c r="B291">
        <v>44.15</v>
      </c>
      <c r="C291">
        <f t="shared" si="25"/>
        <v>1.0528725108720551E-2</v>
      </c>
      <c r="D291">
        <v>38.06</v>
      </c>
      <c r="E291">
        <f t="shared" si="26"/>
        <v>3.4520250067953333E-2</v>
      </c>
      <c r="F291">
        <v>38.92</v>
      </c>
      <c r="G291">
        <f t="shared" si="27"/>
        <v>-2.3092369477911687E-2</v>
      </c>
      <c r="H291">
        <v>27.5</v>
      </c>
      <c r="I291">
        <f t="shared" si="28"/>
        <v>-7.9365079365078962E-3</v>
      </c>
      <c r="J291">
        <v>18.37</v>
      </c>
      <c r="K291">
        <f t="shared" si="29"/>
        <v>-2.8556319407720736E-2</v>
      </c>
      <c r="L291">
        <v>855.7</v>
      </c>
      <c r="M291">
        <f t="shared" si="30"/>
        <v>-6.6171348966797446E-3</v>
      </c>
    </row>
    <row r="292" spans="1:13" x14ac:dyDescent="0.25">
      <c r="A292" s="1">
        <v>37642</v>
      </c>
      <c r="B292">
        <v>43.69</v>
      </c>
      <c r="C292">
        <f t="shared" si="25"/>
        <v>-5.350953206239166E-2</v>
      </c>
      <c r="D292">
        <v>36.79</v>
      </c>
      <c r="E292">
        <f t="shared" si="26"/>
        <v>-2.7748414376321463E-2</v>
      </c>
      <c r="F292">
        <v>39.840000000000003</v>
      </c>
      <c r="G292">
        <f t="shared" si="27"/>
        <v>-3.2774945375090903E-2</v>
      </c>
      <c r="H292">
        <v>27.72</v>
      </c>
      <c r="I292">
        <f t="shared" si="28"/>
        <v>-4.6111493461803162E-2</v>
      </c>
      <c r="J292">
        <v>18.91</v>
      </c>
      <c r="K292">
        <f t="shared" si="29"/>
        <v>-2.9260780287474347E-2</v>
      </c>
      <c r="L292">
        <v>861.4</v>
      </c>
      <c r="M292">
        <f t="shared" si="30"/>
        <v>-4.4778105524629061E-2</v>
      </c>
    </row>
    <row r="293" spans="1:13" x14ac:dyDescent="0.25">
      <c r="A293" s="1">
        <v>37634</v>
      </c>
      <c r="B293">
        <v>46.16</v>
      </c>
      <c r="C293">
        <f t="shared" si="25"/>
        <v>-3.1879194630872548E-2</v>
      </c>
      <c r="D293">
        <v>37.840000000000003</v>
      </c>
      <c r="E293">
        <f t="shared" si="26"/>
        <v>-5.257623554153411E-3</v>
      </c>
      <c r="F293">
        <v>41.19</v>
      </c>
      <c r="G293">
        <f t="shared" si="27"/>
        <v>6.3523088199364287E-3</v>
      </c>
      <c r="H293">
        <v>29.06</v>
      </c>
      <c r="I293">
        <f t="shared" si="28"/>
        <v>3.3428165007112293E-2</v>
      </c>
      <c r="J293">
        <v>19.48</v>
      </c>
      <c r="K293">
        <f t="shared" si="29"/>
        <v>0.10305775764439412</v>
      </c>
      <c r="L293">
        <v>901.78</v>
      </c>
      <c r="M293">
        <f t="shared" si="30"/>
        <v>-2.7803831516758925E-2</v>
      </c>
    </row>
    <row r="294" spans="1:13" x14ac:dyDescent="0.25">
      <c r="A294" s="1">
        <v>37627</v>
      </c>
      <c r="B294">
        <v>47.68</v>
      </c>
      <c r="C294">
        <f t="shared" si="25"/>
        <v>3.225806451612908E-2</v>
      </c>
      <c r="D294">
        <v>38.04</v>
      </c>
      <c r="E294">
        <f t="shared" si="26"/>
        <v>-1.9840247358928191E-2</v>
      </c>
      <c r="F294">
        <v>40.93</v>
      </c>
      <c r="G294">
        <f t="shared" si="27"/>
        <v>7.334963325183652E-4</v>
      </c>
      <c r="H294">
        <v>28.12</v>
      </c>
      <c r="I294">
        <f t="shared" si="28"/>
        <v>-2.8334485141672434E-2</v>
      </c>
      <c r="J294">
        <v>17.66</v>
      </c>
      <c r="K294">
        <f t="shared" si="29"/>
        <v>2.9137529137529136E-2</v>
      </c>
      <c r="L294">
        <v>927.57</v>
      </c>
      <c r="M294">
        <f t="shared" si="30"/>
        <v>2.0889510120076182E-2</v>
      </c>
    </row>
    <row r="295" spans="1:13" x14ac:dyDescent="0.25">
      <c r="A295" s="1">
        <v>37620</v>
      </c>
      <c r="B295">
        <v>46.19</v>
      </c>
      <c r="C295">
        <f t="shared" si="25"/>
        <v>1.7176833296630726E-2</v>
      </c>
      <c r="D295">
        <v>38.81</v>
      </c>
      <c r="E295">
        <f t="shared" si="26"/>
        <v>1.1467292155329812E-2</v>
      </c>
      <c r="F295">
        <v>40.9</v>
      </c>
      <c r="G295">
        <f t="shared" si="27"/>
        <v>2.4549098196392706E-2</v>
      </c>
      <c r="H295">
        <v>28.94</v>
      </c>
      <c r="I295">
        <f t="shared" si="28"/>
        <v>5.7748538011695973E-2</v>
      </c>
      <c r="J295">
        <v>17.16</v>
      </c>
      <c r="K295">
        <f t="shared" si="29"/>
        <v>2.6929982046678593E-2</v>
      </c>
      <c r="L295">
        <v>908.59</v>
      </c>
      <c r="M295">
        <f t="shared" si="30"/>
        <v>3.7914096413068372E-2</v>
      </c>
    </row>
    <row r="296" spans="1:13" x14ac:dyDescent="0.25">
      <c r="A296" s="1">
        <v>37613</v>
      </c>
      <c r="B296">
        <v>45.41</v>
      </c>
      <c r="C296">
        <f t="shared" si="25"/>
        <v>-3.2182438192668479E-2</v>
      </c>
      <c r="D296">
        <v>38.369999999999997</v>
      </c>
      <c r="E296">
        <f t="shared" si="26"/>
        <v>-8.0144777662875463E-3</v>
      </c>
      <c r="F296">
        <v>39.92</v>
      </c>
      <c r="G296">
        <f t="shared" si="27"/>
        <v>-6.4708810353409163E-3</v>
      </c>
      <c r="H296">
        <v>27.36</v>
      </c>
      <c r="I296">
        <f t="shared" si="28"/>
        <v>-2.4946543121881659E-2</v>
      </c>
      <c r="J296">
        <v>16.71</v>
      </c>
      <c r="K296">
        <f t="shared" si="29"/>
        <v>-4.5142857142857096E-2</v>
      </c>
      <c r="L296">
        <v>875.4</v>
      </c>
      <c r="M296">
        <f t="shared" si="30"/>
        <v>-2.2729302491738875E-2</v>
      </c>
    </row>
    <row r="297" spans="1:13" x14ac:dyDescent="0.25">
      <c r="A297" s="1">
        <v>37606</v>
      </c>
      <c r="B297">
        <v>46.92</v>
      </c>
      <c r="C297">
        <f t="shared" si="25"/>
        <v>6.4350064350065265E-3</v>
      </c>
      <c r="D297">
        <v>38.68</v>
      </c>
      <c r="E297">
        <f t="shared" si="26"/>
        <v>7.0294194220255962E-3</v>
      </c>
      <c r="F297">
        <v>40.18</v>
      </c>
      <c r="G297">
        <f t="shared" si="27"/>
        <v>7.2897196261682159E-2</v>
      </c>
      <c r="H297">
        <v>28.06</v>
      </c>
      <c r="I297">
        <f t="shared" si="28"/>
        <v>6.6920152091254681E-2</v>
      </c>
      <c r="J297">
        <v>17.5</v>
      </c>
      <c r="K297">
        <f t="shared" si="29"/>
        <v>2.8806584362139825E-2</v>
      </c>
      <c r="L297">
        <v>895.76</v>
      </c>
      <c r="M297">
        <f t="shared" si="30"/>
        <v>7.0603048972433021E-3</v>
      </c>
    </row>
    <row r="298" spans="1:13" x14ac:dyDescent="0.25">
      <c r="A298" s="1">
        <v>37599</v>
      </c>
      <c r="B298">
        <v>46.62</v>
      </c>
      <c r="C298">
        <f t="shared" si="25"/>
        <v>-4.701553556827482E-2</v>
      </c>
      <c r="D298">
        <v>38.409999999999997</v>
      </c>
      <c r="E298">
        <f t="shared" si="26"/>
        <v>-1.3610683102208556E-2</v>
      </c>
      <c r="F298">
        <v>37.450000000000003</v>
      </c>
      <c r="G298">
        <f t="shared" si="27"/>
        <v>-1.3435194942044204E-2</v>
      </c>
      <c r="H298">
        <v>26.3</v>
      </c>
      <c r="I298">
        <f t="shared" si="28"/>
        <v>2.6686999618757254E-3</v>
      </c>
      <c r="J298">
        <v>17.010000000000002</v>
      </c>
      <c r="K298">
        <f t="shared" si="29"/>
        <v>-4.0983606557375143E-3</v>
      </c>
      <c r="L298">
        <v>889.48</v>
      </c>
      <c r="M298">
        <f t="shared" si="30"/>
        <v>-2.4938886026550321E-2</v>
      </c>
    </row>
    <row r="299" spans="1:13" x14ac:dyDescent="0.25">
      <c r="A299" s="1">
        <v>37592</v>
      </c>
      <c r="B299">
        <v>48.92</v>
      </c>
      <c r="C299">
        <f t="shared" si="25"/>
        <v>-1.6090104585679749E-2</v>
      </c>
      <c r="D299">
        <v>38.94</v>
      </c>
      <c r="E299">
        <f t="shared" si="26"/>
        <v>-5.2554744525547537E-2</v>
      </c>
      <c r="F299">
        <v>37.96</v>
      </c>
      <c r="G299">
        <f t="shared" si="27"/>
        <v>-1.1972930765226467E-2</v>
      </c>
      <c r="H299">
        <v>26.23</v>
      </c>
      <c r="I299">
        <f t="shared" si="28"/>
        <v>-2.3454951600893486E-2</v>
      </c>
      <c r="J299">
        <v>17.079999999999998</v>
      </c>
      <c r="K299">
        <f t="shared" si="29"/>
        <v>3.5151515151515045E-2</v>
      </c>
      <c r="L299">
        <v>912.23</v>
      </c>
      <c r="M299">
        <f t="shared" si="30"/>
        <v>-2.5717978020100105E-2</v>
      </c>
    </row>
    <row r="300" spans="1:13" x14ac:dyDescent="0.25">
      <c r="A300" s="1">
        <v>37585</v>
      </c>
      <c r="B300">
        <v>49.72</v>
      </c>
      <c r="C300">
        <f t="shared" si="25"/>
        <v>2.6214962694090633E-3</v>
      </c>
      <c r="D300">
        <v>41.1</v>
      </c>
      <c r="E300">
        <f t="shared" si="26"/>
        <v>-1.3442150744118943E-2</v>
      </c>
      <c r="F300">
        <v>38.42</v>
      </c>
      <c r="G300">
        <f t="shared" si="27"/>
        <v>-2.9307731177362219E-2</v>
      </c>
      <c r="H300">
        <v>26.86</v>
      </c>
      <c r="I300">
        <f t="shared" si="28"/>
        <v>-1.3950073421439025E-2</v>
      </c>
      <c r="J300">
        <v>16.5</v>
      </c>
      <c r="K300">
        <f t="shared" si="29"/>
        <v>-7.0945945945946026E-2</v>
      </c>
      <c r="L300">
        <v>936.31</v>
      </c>
      <c r="M300">
        <f t="shared" si="30"/>
        <v>6.1898877008220851E-3</v>
      </c>
    </row>
    <row r="301" spans="1:13" x14ac:dyDescent="0.25">
      <c r="A301" s="1">
        <v>37578</v>
      </c>
      <c r="B301">
        <v>49.59</v>
      </c>
      <c r="C301">
        <f t="shared" si="25"/>
        <v>-3.1066822977725603E-2</v>
      </c>
      <c r="D301">
        <v>41.66</v>
      </c>
      <c r="E301">
        <f t="shared" si="26"/>
        <v>1.9240019240018831E-3</v>
      </c>
      <c r="F301">
        <v>39.58</v>
      </c>
      <c r="G301">
        <f t="shared" si="27"/>
        <v>3.4771241830065316E-2</v>
      </c>
      <c r="H301">
        <v>27.24</v>
      </c>
      <c r="I301">
        <f t="shared" si="28"/>
        <v>-6.7761806981519526E-2</v>
      </c>
      <c r="J301">
        <v>17.760000000000002</v>
      </c>
      <c r="K301">
        <f t="shared" si="29"/>
        <v>1.6920473773266293E-3</v>
      </c>
      <c r="L301">
        <v>930.55</v>
      </c>
      <c r="M301">
        <f t="shared" si="30"/>
        <v>2.2773485156567616E-2</v>
      </c>
    </row>
    <row r="302" spans="1:13" x14ac:dyDescent="0.25">
      <c r="A302" s="1">
        <v>37571</v>
      </c>
      <c r="B302">
        <v>51.18</v>
      </c>
      <c r="C302">
        <f t="shared" si="25"/>
        <v>2.688603531300153E-2</v>
      </c>
      <c r="D302">
        <v>41.58</v>
      </c>
      <c r="E302">
        <f t="shared" si="26"/>
        <v>6.5359477124182037E-3</v>
      </c>
      <c r="F302">
        <v>38.25</v>
      </c>
      <c r="G302">
        <f t="shared" si="27"/>
        <v>6.132075471698116E-2</v>
      </c>
      <c r="H302">
        <v>29.22</v>
      </c>
      <c r="I302">
        <f t="shared" si="28"/>
        <v>6.1773255813953466E-2</v>
      </c>
      <c r="J302">
        <v>17.73</v>
      </c>
      <c r="K302">
        <f t="shared" si="29"/>
        <v>2.7826086956521764E-2</v>
      </c>
      <c r="L302">
        <v>909.83</v>
      </c>
      <c r="M302">
        <f t="shared" si="30"/>
        <v>1.6865234593289705E-2</v>
      </c>
    </row>
    <row r="303" spans="1:13" x14ac:dyDescent="0.25">
      <c r="A303" s="1">
        <v>37564</v>
      </c>
      <c r="B303">
        <v>49.84</v>
      </c>
      <c r="C303">
        <f t="shared" si="25"/>
        <v>-9.5389507154212422E-3</v>
      </c>
      <c r="D303">
        <v>41.31</v>
      </c>
      <c r="E303">
        <f t="shared" si="26"/>
        <v>-1.3139034878165244E-2</v>
      </c>
      <c r="F303">
        <v>36.04</v>
      </c>
      <c r="G303">
        <f t="shared" si="27"/>
        <v>2.5034770514602588E-3</v>
      </c>
      <c r="H303">
        <v>27.52</v>
      </c>
      <c r="I303">
        <f t="shared" si="28"/>
        <v>-4.2449547668754313E-2</v>
      </c>
      <c r="J303">
        <v>17.25</v>
      </c>
      <c r="K303">
        <f t="shared" si="29"/>
        <v>2.9069767441860881E-3</v>
      </c>
      <c r="L303">
        <v>894.74</v>
      </c>
      <c r="M303">
        <f t="shared" si="30"/>
        <v>-6.9037471141893394E-3</v>
      </c>
    </row>
    <row r="304" spans="1:13" x14ac:dyDescent="0.25">
      <c r="A304" s="1">
        <v>37557</v>
      </c>
      <c r="B304">
        <v>50.32</v>
      </c>
      <c r="C304">
        <f t="shared" si="25"/>
        <v>-4.8411497730711087E-2</v>
      </c>
      <c r="D304">
        <v>41.86</v>
      </c>
      <c r="E304">
        <f t="shared" si="26"/>
        <v>1.0866940352571913E-2</v>
      </c>
      <c r="F304">
        <v>35.950000000000003</v>
      </c>
      <c r="G304">
        <f t="shared" si="27"/>
        <v>2.8318077803203716E-2</v>
      </c>
      <c r="H304">
        <v>28.74</v>
      </c>
      <c r="I304">
        <f t="shared" si="28"/>
        <v>1.3399153737658639E-2</v>
      </c>
      <c r="J304">
        <v>17.2</v>
      </c>
      <c r="K304">
        <f t="shared" si="29"/>
        <v>3.8020519010259442E-2</v>
      </c>
      <c r="L304">
        <v>900.96</v>
      </c>
      <c r="M304">
        <f t="shared" si="30"/>
        <v>3.6874060045675476E-3</v>
      </c>
    </row>
    <row r="305" spans="1:13" x14ac:dyDescent="0.25">
      <c r="A305" s="1">
        <v>37550</v>
      </c>
      <c r="B305">
        <v>52.88</v>
      </c>
      <c r="C305">
        <f t="shared" si="25"/>
        <v>1.8686187632440877E-2</v>
      </c>
      <c r="D305">
        <v>41.41</v>
      </c>
      <c r="E305">
        <f t="shared" si="26"/>
        <v>-0.10811975016153356</v>
      </c>
      <c r="F305">
        <v>34.96</v>
      </c>
      <c r="G305">
        <f t="shared" si="27"/>
        <v>-2.6183844011141998E-2</v>
      </c>
      <c r="H305">
        <v>28.36</v>
      </c>
      <c r="I305">
        <f t="shared" si="28"/>
        <v>3.7307973664959748E-2</v>
      </c>
      <c r="J305">
        <v>16.57</v>
      </c>
      <c r="K305">
        <f t="shared" si="29"/>
        <v>-3.0427150380339354E-2</v>
      </c>
      <c r="L305">
        <v>897.65</v>
      </c>
      <c r="M305">
        <f t="shared" si="30"/>
        <v>1.499338527120387E-2</v>
      </c>
    </row>
    <row r="306" spans="1:13" x14ac:dyDescent="0.25">
      <c r="A306" s="1">
        <v>37543</v>
      </c>
      <c r="B306">
        <v>51.91</v>
      </c>
      <c r="C306">
        <f t="shared" si="25"/>
        <v>4.5518630412890192E-2</v>
      </c>
      <c r="D306">
        <v>46.43</v>
      </c>
      <c r="E306">
        <f t="shared" si="26"/>
        <v>2.9490022172948962E-2</v>
      </c>
      <c r="F306">
        <v>35.9</v>
      </c>
      <c r="G306">
        <f t="shared" si="27"/>
        <v>4.7579065211307506E-3</v>
      </c>
      <c r="H306">
        <v>27.34</v>
      </c>
      <c r="I306">
        <f t="shared" si="28"/>
        <v>7.7650768624359434E-2</v>
      </c>
      <c r="J306">
        <v>17.09</v>
      </c>
      <c r="K306">
        <f t="shared" si="29"/>
        <v>9.4110115236875846E-2</v>
      </c>
      <c r="L306">
        <v>884.39</v>
      </c>
      <c r="M306">
        <f t="shared" si="30"/>
        <v>5.8743954412680092E-2</v>
      </c>
    </row>
    <row r="307" spans="1:13" x14ac:dyDescent="0.25">
      <c r="A307" s="1">
        <v>37536</v>
      </c>
      <c r="B307">
        <v>49.65</v>
      </c>
      <c r="C307">
        <f t="shared" si="25"/>
        <v>4.0226272784412355E-2</v>
      </c>
      <c r="D307">
        <v>45.1</v>
      </c>
      <c r="E307">
        <f t="shared" si="26"/>
        <v>-1.1831726555652917E-2</v>
      </c>
      <c r="F307">
        <v>35.729999999999997</v>
      </c>
      <c r="G307">
        <f t="shared" si="27"/>
        <v>-6.3679245283018868E-2</v>
      </c>
      <c r="H307">
        <v>25.37</v>
      </c>
      <c r="I307">
        <f t="shared" si="28"/>
        <v>9.1652323580034542E-2</v>
      </c>
      <c r="J307">
        <v>15.62</v>
      </c>
      <c r="K307">
        <f t="shared" si="29"/>
        <v>5.7952350289761662E-3</v>
      </c>
      <c r="L307">
        <v>835.32</v>
      </c>
      <c r="M307">
        <f t="shared" si="30"/>
        <v>4.3393539683729304E-2</v>
      </c>
    </row>
    <row r="308" spans="1:13" x14ac:dyDescent="0.25">
      <c r="A308" s="1">
        <v>37529</v>
      </c>
      <c r="B308">
        <v>47.73</v>
      </c>
      <c r="C308">
        <f t="shared" si="25"/>
        <v>9.9449851883199082E-3</v>
      </c>
      <c r="D308">
        <v>45.64</v>
      </c>
      <c r="E308">
        <f t="shared" si="26"/>
        <v>-2.728047740835467E-2</v>
      </c>
      <c r="F308">
        <v>38.159999999999997</v>
      </c>
      <c r="G308">
        <f t="shared" si="27"/>
        <v>8.9899524061342224E-3</v>
      </c>
      <c r="H308">
        <v>23.24</v>
      </c>
      <c r="I308">
        <f t="shared" si="28"/>
        <v>-0.11668567084758649</v>
      </c>
      <c r="J308">
        <v>15.53</v>
      </c>
      <c r="K308">
        <f t="shared" si="29"/>
        <v>-2.937500000000004E-2</v>
      </c>
      <c r="L308">
        <v>800.58</v>
      </c>
      <c r="M308">
        <f t="shared" si="30"/>
        <v>-3.2379709199028203E-2</v>
      </c>
    </row>
    <row r="309" spans="1:13" x14ac:dyDescent="0.25">
      <c r="A309" s="1">
        <v>37522</v>
      </c>
      <c r="B309">
        <v>47.26</v>
      </c>
      <c r="C309">
        <f t="shared" si="25"/>
        <v>-6.3230921704658175E-2</v>
      </c>
      <c r="D309">
        <v>46.92</v>
      </c>
      <c r="E309">
        <f t="shared" si="26"/>
        <v>-8.5178875638839747E-4</v>
      </c>
      <c r="F309">
        <v>37.82</v>
      </c>
      <c r="G309">
        <f t="shared" si="27"/>
        <v>1.2854847348687649E-2</v>
      </c>
      <c r="H309">
        <v>26.31</v>
      </c>
      <c r="I309">
        <f t="shared" si="28"/>
        <v>3.3385703063629139E-2</v>
      </c>
      <c r="J309">
        <v>16</v>
      </c>
      <c r="K309">
        <f t="shared" si="29"/>
        <v>6.4537591483699308E-2</v>
      </c>
      <c r="L309">
        <v>827.37</v>
      </c>
      <c r="M309">
        <f t="shared" si="30"/>
        <v>-2.1315605815067581E-2</v>
      </c>
    </row>
    <row r="310" spans="1:13" x14ac:dyDescent="0.25">
      <c r="A310" s="1">
        <v>37515</v>
      </c>
      <c r="B310">
        <v>50.45</v>
      </c>
      <c r="C310">
        <f t="shared" si="25"/>
        <v>6.7850728397526126E-3</v>
      </c>
      <c r="D310">
        <v>46.96</v>
      </c>
      <c r="E310">
        <f t="shared" si="26"/>
        <v>-2.8145695364238398E-2</v>
      </c>
      <c r="F310">
        <v>37.340000000000003</v>
      </c>
      <c r="G310">
        <f t="shared" si="27"/>
        <v>3.2918395573997367E-2</v>
      </c>
      <c r="H310">
        <v>25.46</v>
      </c>
      <c r="I310">
        <f t="shared" si="28"/>
        <v>-1.5686274509803587E-3</v>
      </c>
      <c r="J310">
        <v>15.03</v>
      </c>
      <c r="K310">
        <f t="shared" si="29"/>
        <v>-1.2483574244415327E-2</v>
      </c>
      <c r="L310">
        <v>845.39</v>
      </c>
      <c r="M310">
        <f t="shared" si="30"/>
        <v>-4.9920769602499367E-2</v>
      </c>
    </row>
    <row r="311" spans="1:13" x14ac:dyDescent="0.25">
      <c r="A311" s="1">
        <v>37508</v>
      </c>
      <c r="B311">
        <v>50.11</v>
      </c>
      <c r="C311">
        <f t="shared" si="25"/>
        <v>3.0645824763471864E-2</v>
      </c>
      <c r="D311">
        <v>48.32</v>
      </c>
      <c r="E311">
        <f t="shared" si="26"/>
        <v>-1.5484922575387083E-2</v>
      </c>
      <c r="F311">
        <v>36.15</v>
      </c>
      <c r="G311">
        <f t="shared" si="27"/>
        <v>1.6020236087689724E-2</v>
      </c>
      <c r="H311">
        <v>25.5</v>
      </c>
      <c r="I311">
        <f t="shared" si="28"/>
        <v>-1.9569471624266421E-3</v>
      </c>
      <c r="J311">
        <v>15.22</v>
      </c>
      <c r="K311">
        <f t="shared" si="29"/>
        <v>-3.9747634069400566E-2</v>
      </c>
      <c r="L311">
        <v>889.81</v>
      </c>
      <c r="M311">
        <f t="shared" si="30"/>
        <v>-4.5977268659388023E-3</v>
      </c>
    </row>
    <row r="312" spans="1:13" x14ac:dyDescent="0.25">
      <c r="A312" s="1">
        <v>37502</v>
      </c>
      <c r="B312">
        <v>48.62</v>
      </c>
      <c r="C312">
        <f t="shared" si="25"/>
        <v>-1.2992285830288278E-2</v>
      </c>
      <c r="D312">
        <v>49.08</v>
      </c>
      <c r="E312">
        <f t="shared" si="26"/>
        <v>9.2535471930905965E-3</v>
      </c>
      <c r="F312">
        <v>35.58</v>
      </c>
      <c r="G312">
        <f t="shared" si="27"/>
        <v>-1.2215435868961821E-2</v>
      </c>
      <c r="H312">
        <v>25.55</v>
      </c>
      <c r="I312">
        <f t="shared" si="28"/>
        <v>-1.5414258188824609E-2</v>
      </c>
      <c r="J312">
        <v>15.85</v>
      </c>
      <c r="K312">
        <f t="shared" si="29"/>
        <v>-3.3536585365853598E-2</v>
      </c>
      <c r="L312">
        <v>893.92</v>
      </c>
      <c r="M312">
        <f t="shared" si="30"/>
        <v>-2.4179374938596492E-2</v>
      </c>
    </row>
    <row r="313" spans="1:13" x14ac:dyDescent="0.25">
      <c r="A313" s="1">
        <v>37494</v>
      </c>
      <c r="B313">
        <v>49.26</v>
      </c>
      <c r="C313">
        <f t="shared" si="25"/>
        <v>5.5113288426208613E-3</v>
      </c>
      <c r="D313">
        <v>48.63</v>
      </c>
      <c r="E313">
        <f t="shared" si="26"/>
        <v>1.6938519447929783E-2</v>
      </c>
      <c r="F313">
        <v>36.020000000000003</v>
      </c>
      <c r="G313">
        <f t="shared" si="27"/>
        <v>8.9635854341736775E-3</v>
      </c>
      <c r="H313">
        <v>25.95</v>
      </c>
      <c r="I313">
        <f t="shared" si="28"/>
        <v>-1.1051829268292651E-2</v>
      </c>
      <c r="J313">
        <v>16.399999999999999</v>
      </c>
      <c r="K313">
        <f t="shared" si="29"/>
        <v>-8.8888888888888962E-2</v>
      </c>
      <c r="L313">
        <v>916.07</v>
      </c>
      <c r="M313">
        <f t="shared" si="30"/>
        <v>-2.6348234593882153E-2</v>
      </c>
    </row>
    <row r="314" spans="1:13" x14ac:dyDescent="0.25">
      <c r="A314" s="1">
        <v>37487</v>
      </c>
      <c r="B314">
        <v>48.99</v>
      </c>
      <c r="C314">
        <f t="shared" si="25"/>
        <v>-1.1301715438950458E-2</v>
      </c>
      <c r="D314">
        <v>47.82</v>
      </c>
      <c r="E314">
        <f t="shared" si="26"/>
        <v>-6.8535825545170985E-3</v>
      </c>
      <c r="F314">
        <v>35.700000000000003</v>
      </c>
      <c r="G314">
        <f t="shared" si="27"/>
        <v>-1.571546732837056E-2</v>
      </c>
      <c r="H314">
        <v>26.24</v>
      </c>
      <c r="I314">
        <f t="shared" si="28"/>
        <v>1.8633540372670686E-2</v>
      </c>
      <c r="J314">
        <v>18</v>
      </c>
      <c r="K314">
        <f t="shared" si="29"/>
        <v>1.4084507042253521E-2</v>
      </c>
      <c r="L314">
        <v>940.86</v>
      </c>
      <c r="M314">
        <f t="shared" si="30"/>
        <v>1.301721631835657E-2</v>
      </c>
    </row>
    <row r="315" spans="1:13" x14ac:dyDescent="0.25">
      <c r="A315" s="1">
        <v>37480</v>
      </c>
      <c r="B315">
        <v>49.55</v>
      </c>
      <c r="C315">
        <f t="shared" si="25"/>
        <v>9.3336275375110259E-2</v>
      </c>
      <c r="D315">
        <v>48.15</v>
      </c>
      <c r="E315">
        <f t="shared" si="26"/>
        <v>-9.8704503392968122E-3</v>
      </c>
      <c r="F315">
        <v>36.270000000000003</v>
      </c>
      <c r="G315">
        <f t="shared" si="27"/>
        <v>-1.090809926370326E-2</v>
      </c>
      <c r="H315">
        <v>25.76</v>
      </c>
      <c r="I315">
        <f t="shared" si="28"/>
        <v>2.7932960893854865E-2</v>
      </c>
      <c r="J315">
        <v>17.75</v>
      </c>
      <c r="K315">
        <f t="shared" si="29"/>
        <v>1.5446224256292881E-2</v>
      </c>
      <c r="L315">
        <v>928.77</v>
      </c>
      <c r="M315">
        <f t="shared" si="30"/>
        <v>2.2153988378235599E-2</v>
      </c>
    </row>
    <row r="316" spans="1:13" x14ac:dyDescent="0.25">
      <c r="A316" s="1">
        <v>37473</v>
      </c>
      <c r="B316">
        <v>45.32</v>
      </c>
      <c r="C316">
        <f t="shared" si="25"/>
        <v>6.7357512953367865E-2</v>
      </c>
      <c r="D316">
        <v>48.63</v>
      </c>
      <c r="E316">
        <f t="shared" si="26"/>
        <v>-2.6661197703034345E-3</v>
      </c>
      <c r="F316">
        <v>36.67</v>
      </c>
      <c r="G316">
        <f t="shared" si="27"/>
        <v>4.1169789892106838E-2</v>
      </c>
      <c r="H316">
        <v>25.06</v>
      </c>
      <c r="I316">
        <f t="shared" si="28"/>
        <v>5.249895002099958E-2</v>
      </c>
      <c r="J316">
        <v>17.48</v>
      </c>
      <c r="K316">
        <f t="shared" si="29"/>
        <v>5.2378085490668337E-2</v>
      </c>
      <c r="L316">
        <v>908.64</v>
      </c>
      <c r="M316">
        <f t="shared" si="30"/>
        <v>5.1374618161621748E-2</v>
      </c>
    </row>
    <row r="317" spans="1:13" x14ac:dyDescent="0.25">
      <c r="A317" s="1">
        <v>37466</v>
      </c>
      <c r="B317">
        <v>42.46</v>
      </c>
      <c r="C317">
        <f t="shared" si="25"/>
        <v>-4.3262730959891881E-2</v>
      </c>
      <c r="D317">
        <v>48.76</v>
      </c>
      <c r="E317">
        <f t="shared" si="26"/>
        <v>2.458499684807721E-2</v>
      </c>
      <c r="F317">
        <v>35.22</v>
      </c>
      <c r="G317">
        <f t="shared" si="27"/>
        <v>3.2844574780058575E-2</v>
      </c>
      <c r="H317">
        <v>23.81</v>
      </c>
      <c r="I317">
        <f t="shared" si="28"/>
        <v>-0.16426816426816426</v>
      </c>
      <c r="J317">
        <v>16.61</v>
      </c>
      <c r="K317">
        <f t="shared" si="29"/>
        <v>6.3380281690140858E-2</v>
      </c>
      <c r="L317">
        <v>864.24</v>
      </c>
      <c r="M317">
        <f t="shared" si="30"/>
        <v>1.3367102856338794E-2</v>
      </c>
    </row>
    <row r="318" spans="1:13" x14ac:dyDescent="0.25">
      <c r="A318" s="1">
        <v>37459</v>
      </c>
      <c r="B318">
        <v>44.38</v>
      </c>
      <c r="C318">
        <f t="shared" si="25"/>
        <v>3.6189586738267672E-2</v>
      </c>
      <c r="D318">
        <v>47.59</v>
      </c>
      <c r="E318">
        <f t="shared" si="26"/>
        <v>0.10545876887340318</v>
      </c>
      <c r="F318">
        <v>34.1</v>
      </c>
      <c r="G318">
        <f t="shared" si="27"/>
        <v>2.2182254196642746E-2</v>
      </c>
      <c r="H318">
        <v>28.49</v>
      </c>
      <c r="I318">
        <f t="shared" si="28"/>
        <v>8.6160884483415856E-2</v>
      </c>
      <c r="J318">
        <v>15.62</v>
      </c>
      <c r="K318">
        <f t="shared" si="29"/>
        <v>1.5604681404421224E-2</v>
      </c>
      <c r="L318">
        <v>852.84</v>
      </c>
      <c r="M318">
        <f t="shared" si="30"/>
        <v>6.0041285756414408E-3</v>
      </c>
    </row>
    <row r="319" spans="1:13" x14ac:dyDescent="0.25">
      <c r="A319" s="1">
        <v>37452</v>
      </c>
      <c r="B319">
        <v>42.83</v>
      </c>
      <c r="C319">
        <f t="shared" si="25"/>
        <v>-0.1201725554642564</v>
      </c>
      <c r="D319">
        <v>43.05</v>
      </c>
      <c r="E319">
        <f t="shared" si="26"/>
        <v>-7.8553082191780865E-2</v>
      </c>
      <c r="F319">
        <v>33.36</v>
      </c>
      <c r="G319">
        <f t="shared" si="27"/>
        <v>-7.538802660753878E-2</v>
      </c>
      <c r="H319">
        <v>26.23</v>
      </c>
      <c r="I319">
        <f t="shared" si="28"/>
        <v>-0.14504563233376791</v>
      </c>
      <c r="J319">
        <v>15.38</v>
      </c>
      <c r="K319">
        <f t="shared" si="29"/>
        <v>3.3602150537634407E-2</v>
      </c>
      <c r="L319">
        <v>847.75</v>
      </c>
      <c r="M319">
        <f t="shared" si="30"/>
        <v>-7.9922725447421822E-2</v>
      </c>
    </row>
    <row r="320" spans="1:13" x14ac:dyDescent="0.25">
      <c r="A320" s="1">
        <v>37445</v>
      </c>
      <c r="B320">
        <v>48.68</v>
      </c>
      <c r="C320">
        <f t="shared" si="25"/>
        <v>-5.6223342380767712E-2</v>
      </c>
      <c r="D320">
        <v>46.72</v>
      </c>
      <c r="E320">
        <f t="shared" si="26"/>
        <v>-8.8212334113973515E-2</v>
      </c>
      <c r="F320">
        <v>36.08</v>
      </c>
      <c r="G320">
        <f t="shared" si="27"/>
        <v>-4.119053946319437E-2</v>
      </c>
      <c r="H320">
        <v>30.68</v>
      </c>
      <c r="I320">
        <f t="shared" si="28"/>
        <v>-6.6342057212416303E-2</v>
      </c>
      <c r="J320">
        <v>14.88</v>
      </c>
      <c r="K320">
        <f t="shared" si="29"/>
        <v>2.020202020202097E-3</v>
      </c>
      <c r="L320">
        <v>921.39</v>
      </c>
      <c r="M320">
        <f t="shared" si="30"/>
        <v>-6.8390240943146302E-2</v>
      </c>
    </row>
    <row r="321" spans="1:13" x14ac:dyDescent="0.25">
      <c r="A321" s="1">
        <v>37438</v>
      </c>
      <c r="B321">
        <v>51.58</v>
      </c>
      <c r="C321">
        <f t="shared" si="25"/>
        <v>1.7959344779948618E-2</v>
      </c>
      <c r="D321">
        <v>51.24</v>
      </c>
      <c r="E321">
        <f t="shared" si="26"/>
        <v>1.7070265978562909E-2</v>
      </c>
      <c r="F321">
        <v>37.630000000000003</v>
      </c>
      <c r="G321">
        <f t="shared" si="27"/>
        <v>4.0021344717184014E-3</v>
      </c>
      <c r="H321">
        <v>32.86</v>
      </c>
      <c r="I321">
        <f t="shared" si="28"/>
        <v>2.5913206369028982E-2</v>
      </c>
      <c r="J321">
        <v>14.85</v>
      </c>
      <c r="K321">
        <f t="shared" si="29"/>
        <v>-0.11343283582089554</v>
      </c>
      <c r="L321">
        <v>989.03</v>
      </c>
      <c r="M321">
        <f t="shared" si="30"/>
        <v>-7.9812491160016698E-4</v>
      </c>
    </row>
    <row r="322" spans="1:13" x14ac:dyDescent="0.25">
      <c r="A322" s="1">
        <v>37431</v>
      </c>
      <c r="B322">
        <v>50.67</v>
      </c>
      <c r="C322">
        <f t="shared" si="25"/>
        <v>5.924170616113969E-4</v>
      </c>
      <c r="D322">
        <v>50.38</v>
      </c>
      <c r="E322">
        <f t="shared" si="26"/>
        <v>-9.6323963043049906E-3</v>
      </c>
      <c r="F322">
        <v>37.479999999999997</v>
      </c>
      <c r="G322">
        <f t="shared" si="27"/>
        <v>1.8478260869565211E-2</v>
      </c>
      <c r="H322">
        <v>32.03</v>
      </c>
      <c r="I322">
        <f t="shared" si="28"/>
        <v>2.8911018310311665E-2</v>
      </c>
      <c r="J322">
        <v>16.75</v>
      </c>
      <c r="K322">
        <f t="shared" si="29"/>
        <v>1.6383495145631043E-2</v>
      </c>
      <c r="L322">
        <v>989.82</v>
      </c>
      <c r="M322">
        <f t="shared" si="30"/>
        <v>6.874658794509004E-4</v>
      </c>
    </row>
    <row r="323" spans="1:13" x14ac:dyDescent="0.25">
      <c r="A323" s="1">
        <v>37424</v>
      </c>
      <c r="B323">
        <v>50.64</v>
      </c>
      <c r="C323">
        <f t="shared" si="25"/>
        <v>-3.3403321244512313E-2</v>
      </c>
      <c r="D323">
        <v>50.87</v>
      </c>
      <c r="E323">
        <f t="shared" si="26"/>
        <v>-2.8271251193887372E-2</v>
      </c>
      <c r="F323">
        <v>36.799999999999997</v>
      </c>
      <c r="G323">
        <f t="shared" si="27"/>
        <v>8.4954782132089651E-3</v>
      </c>
      <c r="H323">
        <v>31.13</v>
      </c>
      <c r="I323">
        <f t="shared" si="28"/>
        <v>-2.8827674567584835E-3</v>
      </c>
      <c r="J323">
        <v>16.48</v>
      </c>
      <c r="K323">
        <f t="shared" si="29"/>
        <v>1.3530135301352943E-2</v>
      </c>
      <c r="L323">
        <v>989.14</v>
      </c>
      <c r="M323">
        <f t="shared" si="30"/>
        <v>-1.7999146207074563E-2</v>
      </c>
    </row>
    <row r="324" spans="1:13" x14ac:dyDescent="0.25">
      <c r="A324" s="1">
        <v>37417</v>
      </c>
      <c r="B324">
        <v>52.39</v>
      </c>
      <c r="C324">
        <f t="shared" si="25"/>
        <v>4.6335130816856404E-2</v>
      </c>
      <c r="D324">
        <v>52.35</v>
      </c>
      <c r="E324">
        <f t="shared" si="26"/>
        <v>-2.0968356843309079E-3</v>
      </c>
      <c r="F324">
        <v>36.49</v>
      </c>
      <c r="G324">
        <f t="shared" si="27"/>
        <v>-3.1838684001061178E-2</v>
      </c>
      <c r="H324">
        <v>31.22</v>
      </c>
      <c r="I324">
        <f t="shared" si="28"/>
        <v>-2.0087884494664175E-2</v>
      </c>
      <c r="J324">
        <v>16.260000000000002</v>
      </c>
      <c r="K324">
        <f t="shared" si="29"/>
        <v>-3.7869822485206928E-2</v>
      </c>
      <c r="L324">
        <v>1007.27</v>
      </c>
      <c r="M324">
        <f t="shared" si="30"/>
        <v>-1.9717185872918545E-2</v>
      </c>
    </row>
    <row r="325" spans="1:13" x14ac:dyDescent="0.25">
      <c r="A325" s="1">
        <v>37410</v>
      </c>
      <c r="B325">
        <v>50.07</v>
      </c>
      <c r="C325">
        <f t="shared" ref="C325:C388" si="31">(B325-B326)/B326</f>
        <v>6.0277275467148306E-3</v>
      </c>
      <c r="D325">
        <v>52.46</v>
      </c>
      <c r="E325">
        <f t="shared" ref="E325:E388" si="32">(D325-D326)/D326</f>
        <v>-9.5219958103213021E-4</v>
      </c>
      <c r="F325">
        <v>37.69</v>
      </c>
      <c r="G325">
        <f t="shared" ref="G325:G388" si="33">(F325-F326)/F326</f>
        <v>-2.5846471956577927E-2</v>
      </c>
      <c r="H325">
        <v>31.86</v>
      </c>
      <c r="I325">
        <f t="shared" ref="I325:I388" si="34">(H325-H326)/H326</f>
        <v>-2.4494794856092995E-2</v>
      </c>
      <c r="J325">
        <v>16.899999999999999</v>
      </c>
      <c r="K325">
        <f t="shared" ref="K325:K388" si="35">(J325-J326)/J326</f>
        <v>-4.7887323943662054E-2</v>
      </c>
      <c r="L325">
        <v>1027.53</v>
      </c>
      <c r="M325">
        <f t="shared" ref="M325:M388" si="36">(L325-L326)/L326</f>
        <v>-3.7117903930131119E-2</v>
      </c>
    </row>
    <row r="326" spans="1:13" x14ac:dyDescent="0.25">
      <c r="A326" s="1">
        <v>37404</v>
      </c>
      <c r="B326">
        <v>49.77</v>
      </c>
      <c r="C326">
        <f t="shared" si="31"/>
        <v>-2.5455257489719937E-2</v>
      </c>
      <c r="D326">
        <v>52.51</v>
      </c>
      <c r="E326">
        <f t="shared" si="32"/>
        <v>-3.416208009109883E-3</v>
      </c>
      <c r="F326">
        <v>38.69</v>
      </c>
      <c r="G326">
        <f t="shared" si="33"/>
        <v>8.8657105606257183E-3</v>
      </c>
      <c r="H326">
        <v>32.659999999999997</v>
      </c>
      <c r="I326">
        <f t="shared" si="34"/>
        <v>-3.6607687614400408E-3</v>
      </c>
      <c r="J326">
        <v>17.75</v>
      </c>
      <c r="K326">
        <f t="shared" si="35"/>
        <v>-5.4342035162493321E-2</v>
      </c>
      <c r="L326">
        <v>1067.1400000000001</v>
      </c>
      <c r="M326">
        <f t="shared" si="36"/>
        <v>-1.5390009411156685E-2</v>
      </c>
    </row>
    <row r="327" spans="1:13" x14ac:dyDescent="0.25">
      <c r="A327" s="1">
        <v>37396</v>
      </c>
      <c r="B327">
        <v>51.07</v>
      </c>
      <c r="C327">
        <f t="shared" si="31"/>
        <v>-4.826686544912405E-2</v>
      </c>
      <c r="D327">
        <v>52.69</v>
      </c>
      <c r="E327">
        <f t="shared" si="32"/>
        <v>-1.2926189584113991E-2</v>
      </c>
      <c r="F327">
        <v>38.35</v>
      </c>
      <c r="G327">
        <f t="shared" si="33"/>
        <v>1.3477801268498889E-2</v>
      </c>
      <c r="H327">
        <v>32.78</v>
      </c>
      <c r="I327">
        <f t="shared" si="34"/>
        <v>0</v>
      </c>
      <c r="J327">
        <v>18.77</v>
      </c>
      <c r="K327">
        <f t="shared" si="35"/>
        <v>-1.8305439330544005E-2</v>
      </c>
      <c r="L327">
        <v>1083.82</v>
      </c>
      <c r="M327">
        <f t="shared" si="36"/>
        <v>-2.0576726700946135E-2</v>
      </c>
    </row>
    <row r="328" spans="1:13" x14ac:dyDescent="0.25">
      <c r="A328" s="1">
        <v>37389</v>
      </c>
      <c r="B328">
        <v>53.66</v>
      </c>
      <c r="C328">
        <f t="shared" si="31"/>
        <v>8.7115072933549378E-2</v>
      </c>
      <c r="D328">
        <v>53.38</v>
      </c>
      <c r="E328">
        <f t="shared" si="32"/>
        <v>1.0028382213812699E-2</v>
      </c>
      <c r="F328">
        <v>37.840000000000003</v>
      </c>
      <c r="G328">
        <f t="shared" si="33"/>
        <v>1.3231013495634894E-3</v>
      </c>
      <c r="H328">
        <v>32.78</v>
      </c>
      <c r="I328">
        <f t="shared" si="34"/>
        <v>3.964478274659055E-2</v>
      </c>
      <c r="J328">
        <v>19.12</v>
      </c>
      <c r="K328">
        <f t="shared" si="35"/>
        <v>0.1890547263681594</v>
      </c>
      <c r="L328">
        <v>1106.5899999999999</v>
      </c>
      <c r="M328">
        <f t="shared" si="36"/>
        <v>4.8910416212475862E-2</v>
      </c>
    </row>
    <row r="329" spans="1:13" x14ac:dyDescent="0.25">
      <c r="A329" s="1">
        <v>37382</v>
      </c>
      <c r="B329">
        <v>49.36</v>
      </c>
      <c r="C329">
        <f t="shared" si="31"/>
        <v>-2.8919929175683631E-2</v>
      </c>
      <c r="D329">
        <v>52.85</v>
      </c>
      <c r="E329">
        <f t="shared" si="32"/>
        <v>-1.3227513227513281E-3</v>
      </c>
      <c r="F329">
        <v>37.79</v>
      </c>
      <c r="G329">
        <f t="shared" si="33"/>
        <v>-1.6141629783910375E-2</v>
      </c>
      <c r="H329">
        <v>31.53</v>
      </c>
      <c r="I329">
        <f t="shared" si="34"/>
        <v>4.7801147227534138E-3</v>
      </c>
      <c r="J329">
        <v>16.079999999999998</v>
      </c>
      <c r="K329">
        <f t="shared" si="35"/>
        <v>-8.2191780821917887E-2</v>
      </c>
      <c r="L329">
        <v>1054.99</v>
      </c>
      <c r="M329">
        <f t="shared" si="36"/>
        <v>-1.7178577084672547E-2</v>
      </c>
    </row>
    <row r="330" spans="1:13" x14ac:dyDescent="0.25">
      <c r="A330" s="1">
        <v>37375</v>
      </c>
      <c r="B330">
        <v>50.83</v>
      </c>
      <c r="C330">
        <f t="shared" si="31"/>
        <v>-9.7408922657315419E-3</v>
      </c>
      <c r="D330">
        <v>52.92</v>
      </c>
      <c r="E330">
        <f t="shared" si="32"/>
        <v>5.7012542759407887E-3</v>
      </c>
      <c r="F330">
        <v>38.409999999999997</v>
      </c>
      <c r="G330">
        <f t="shared" si="33"/>
        <v>5.2040536839222093E-2</v>
      </c>
      <c r="H330">
        <v>31.38</v>
      </c>
      <c r="I330">
        <f t="shared" si="34"/>
        <v>-9.1569308493843603E-3</v>
      </c>
      <c r="J330">
        <v>17.52</v>
      </c>
      <c r="K330">
        <f t="shared" si="35"/>
        <v>-2.0134228187919434E-2</v>
      </c>
      <c r="L330">
        <v>1073.43</v>
      </c>
      <c r="M330">
        <f t="shared" si="36"/>
        <v>-2.6850750706108525E-3</v>
      </c>
    </row>
    <row r="331" spans="1:13" x14ac:dyDescent="0.25">
      <c r="A331" s="1">
        <v>37368</v>
      </c>
      <c r="B331">
        <v>51.33</v>
      </c>
      <c r="C331">
        <f t="shared" si="31"/>
        <v>-5.3126729385722236E-2</v>
      </c>
      <c r="D331">
        <v>52.62</v>
      </c>
      <c r="E331">
        <f t="shared" si="32"/>
        <v>3.8022813688205363E-4</v>
      </c>
      <c r="F331">
        <v>36.51</v>
      </c>
      <c r="G331">
        <f t="shared" si="33"/>
        <v>-0.13789846517119253</v>
      </c>
      <c r="H331">
        <v>31.67</v>
      </c>
      <c r="I331">
        <f t="shared" si="34"/>
        <v>7.6360165447025771E-3</v>
      </c>
      <c r="J331">
        <v>17.88</v>
      </c>
      <c r="K331">
        <f t="shared" si="35"/>
        <v>-8.5889570552147229E-2</v>
      </c>
      <c r="L331">
        <v>1076.32</v>
      </c>
      <c r="M331">
        <f t="shared" si="36"/>
        <v>-4.3415661633353302E-2</v>
      </c>
    </row>
    <row r="332" spans="1:13" x14ac:dyDescent="0.25">
      <c r="A332" s="1">
        <v>37361</v>
      </c>
      <c r="B332">
        <v>54.21</v>
      </c>
      <c r="C332">
        <f t="shared" si="31"/>
        <v>-3.7635363039233045E-2</v>
      </c>
      <c r="D332">
        <v>52.6</v>
      </c>
      <c r="E332">
        <f t="shared" si="32"/>
        <v>-1.7923823749066484E-2</v>
      </c>
      <c r="F332">
        <v>42.35</v>
      </c>
      <c r="G332">
        <f t="shared" si="33"/>
        <v>-7.4994141082727972E-3</v>
      </c>
      <c r="H332">
        <v>31.43</v>
      </c>
      <c r="I332">
        <f t="shared" si="34"/>
        <v>2.178153446033804E-2</v>
      </c>
      <c r="J332">
        <v>19.559999999999999</v>
      </c>
      <c r="K332">
        <f t="shared" si="35"/>
        <v>3.0769230769230114E-3</v>
      </c>
      <c r="L332">
        <v>1125.17</v>
      </c>
      <c r="M332">
        <f t="shared" si="36"/>
        <v>1.2745159809542743E-2</v>
      </c>
    </row>
    <row r="333" spans="1:13" x14ac:dyDescent="0.25">
      <c r="A333" s="1">
        <v>37354</v>
      </c>
      <c r="B333">
        <v>56.33</v>
      </c>
      <c r="C333">
        <f t="shared" si="31"/>
        <v>3.5477941176470587E-2</v>
      </c>
      <c r="D333">
        <v>53.56</v>
      </c>
      <c r="E333">
        <f t="shared" si="32"/>
        <v>3.3976833976834077E-2</v>
      </c>
      <c r="F333">
        <v>42.67</v>
      </c>
      <c r="G333">
        <f t="shared" si="33"/>
        <v>2.5967780716518351E-2</v>
      </c>
      <c r="H333">
        <v>30.76</v>
      </c>
      <c r="I333">
        <f t="shared" si="34"/>
        <v>4.2711864406779716E-2</v>
      </c>
      <c r="J333">
        <v>19.5</v>
      </c>
      <c r="K333">
        <f t="shared" si="35"/>
        <v>-0.12751677852349</v>
      </c>
      <c r="L333">
        <v>1111.01</v>
      </c>
      <c r="M333">
        <f t="shared" si="36"/>
        <v>-1.043884103925256E-2</v>
      </c>
    </row>
    <row r="334" spans="1:13" x14ac:dyDescent="0.25">
      <c r="A334" s="1">
        <v>37347</v>
      </c>
      <c r="B334">
        <v>54.4</v>
      </c>
      <c r="C334">
        <f t="shared" si="31"/>
        <v>-3.5289945025713816E-2</v>
      </c>
      <c r="D334">
        <v>51.8</v>
      </c>
      <c r="E334">
        <f t="shared" si="32"/>
        <v>-9.3708165997323008E-3</v>
      </c>
      <c r="F334">
        <v>41.59</v>
      </c>
      <c r="G334">
        <f t="shared" si="33"/>
        <v>6.7780198499153019E-3</v>
      </c>
      <c r="H334">
        <v>29.5</v>
      </c>
      <c r="I334">
        <f t="shared" si="34"/>
        <v>-2.960526315789469E-2</v>
      </c>
      <c r="J334">
        <v>22.35</v>
      </c>
      <c r="K334">
        <f t="shared" si="35"/>
        <v>-0.11414982164090365</v>
      </c>
      <c r="L334">
        <v>1122.73</v>
      </c>
      <c r="M334">
        <f t="shared" si="36"/>
        <v>-2.1492256338298293E-2</v>
      </c>
    </row>
    <row r="335" spans="1:13" x14ac:dyDescent="0.25">
      <c r="A335" s="1">
        <v>37340</v>
      </c>
      <c r="B335">
        <v>56.39</v>
      </c>
      <c r="C335">
        <f t="shared" si="31"/>
        <v>-1.2088297126839485E-2</v>
      </c>
      <c r="D335">
        <v>52.29</v>
      </c>
      <c r="E335">
        <f t="shared" si="32"/>
        <v>1.5339805825242702E-2</v>
      </c>
      <c r="F335">
        <v>41.31</v>
      </c>
      <c r="G335">
        <f t="shared" si="33"/>
        <v>1.1756061719324125E-2</v>
      </c>
      <c r="H335">
        <v>30.4</v>
      </c>
      <c r="I335">
        <f t="shared" si="34"/>
        <v>1.0974393082806727E-2</v>
      </c>
      <c r="J335">
        <v>25.23</v>
      </c>
      <c r="K335">
        <f t="shared" si="35"/>
        <v>-6.1034611090435446E-2</v>
      </c>
      <c r="L335">
        <v>1147.3900000000001</v>
      </c>
      <c r="M335">
        <f t="shared" si="36"/>
        <v>-1.1404196047705628E-3</v>
      </c>
    </row>
    <row r="336" spans="1:13" x14ac:dyDescent="0.25">
      <c r="A336" s="1">
        <v>37333</v>
      </c>
      <c r="B336">
        <v>57.08</v>
      </c>
      <c r="C336">
        <f t="shared" si="31"/>
        <v>-2.5606008876749745E-2</v>
      </c>
      <c r="D336">
        <v>51.5</v>
      </c>
      <c r="E336">
        <f t="shared" si="32"/>
        <v>-1.8112488083889471E-2</v>
      </c>
      <c r="F336">
        <v>40.83</v>
      </c>
      <c r="G336">
        <f t="shared" si="33"/>
        <v>2.4497795198427267E-4</v>
      </c>
      <c r="H336">
        <v>30.07</v>
      </c>
      <c r="I336">
        <f t="shared" si="34"/>
        <v>2.6279863481228655E-2</v>
      </c>
      <c r="J336">
        <v>26.87</v>
      </c>
      <c r="K336">
        <f t="shared" si="35"/>
        <v>4.4306257287213394E-2</v>
      </c>
      <c r="L336">
        <v>1148.7</v>
      </c>
      <c r="M336">
        <f t="shared" si="36"/>
        <v>-1.4972216505453826E-2</v>
      </c>
    </row>
    <row r="337" spans="1:13" x14ac:dyDescent="0.25">
      <c r="A337" s="1">
        <v>37326</v>
      </c>
      <c r="B337">
        <v>58.58</v>
      </c>
      <c r="C337">
        <f t="shared" si="31"/>
        <v>1.9669277632724028E-2</v>
      </c>
      <c r="D337">
        <v>52.45</v>
      </c>
      <c r="E337">
        <f t="shared" si="32"/>
        <v>3.2886963371406099E-2</v>
      </c>
      <c r="F337">
        <v>40.82</v>
      </c>
      <c r="G337">
        <f t="shared" si="33"/>
        <v>4.9357326478149145E-2</v>
      </c>
      <c r="H337">
        <v>29.3</v>
      </c>
      <c r="I337">
        <f t="shared" si="34"/>
        <v>2.7349228611500742E-2</v>
      </c>
      <c r="J337">
        <v>25.73</v>
      </c>
      <c r="K337">
        <f t="shared" si="35"/>
        <v>1.3790386130811719E-2</v>
      </c>
      <c r="L337">
        <v>1166.1600000000001</v>
      </c>
      <c r="M337">
        <f t="shared" si="36"/>
        <v>1.5889239120166765E-3</v>
      </c>
    </row>
    <row r="338" spans="1:13" x14ac:dyDescent="0.25">
      <c r="A338" s="1">
        <v>37319</v>
      </c>
      <c r="B338">
        <v>57.45</v>
      </c>
      <c r="C338">
        <f t="shared" si="31"/>
        <v>-4.5052850459192167E-3</v>
      </c>
      <c r="D338">
        <v>50.78</v>
      </c>
      <c r="E338">
        <f t="shared" si="32"/>
        <v>-1.3214146910221526E-2</v>
      </c>
      <c r="F338">
        <v>38.9</v>
      </c>
      <c r="G338">
        <f t="shared" si="33"/>
        <v>1.2870012870012139E-3</v>
      </c>
      <c r="H338">
        <v>28.52</v>
      </c>
      <c r="I338">
        <f t="shared" si="34"/>
        <v>-3.223617237869017E-2</v>
      </c>
      <c r="J338">
        <v>25.38</v>
      </c>
      <c r="K338">
        <f t="shared" si="35"/>
        <v>6.8631578947368377E-2</v>
      </c>
      <c r="L338">
        <v>1164.31</v>
      </c>
      <c r="M338">
        <f t="shared" si="36"/>
        <v>2.8742335082789918E-2</v>
      </c>
    </row>
    <row r="339" spans="1:13" x14ac:dyDescent="0.25">
      <c r="A339" s="1">
        <v>37312</v>
      </c>
      <c r="B339">
        <v>57.71</v>
      </c>
      <c r="C339">
        <f t="shared" si="31"/>
        <v>4.7748729121278186E-2</v>
      </c>
      <c r="D339">
        <v>51.46</v>
      </c>
      <c r="E339">
        <f t="shared" si="32"/>
        <v>1.6393442622950786E-2</v>
      </c>
      <c r="F339">
        <v>38.85</v>
      </c>
      <c r="G339">
        <f t="shared" si="33"/>
        <v>-2.8021015761821304E-2</v>
      </c>
      <c r="H339">
        <v>29.47</v>
      </c>
      <c r="I339">
        <f t="shared" si="34"/>
        <v>-1.2399463806970542E-2</v>
      </c>
      <c r="J339">
        <v>23.75</v>
      </c>
      <c r="K339">
        <f t="shared" si="35"/>
        <v>1.2793176972281481E-2</v>
      </c>
      <c r="L339">
        <v>1131.78</v>
      </c>
      <c r="M339">
        <f t="shared" si="36"/>
        <v>3.8482713058797677E-2</v>
      </c>
    </row>
    <row r="340" spans="1:13" x14ac:dyDescent="0.25">
      <c r="A340" s="1">
        <v>37306</v>
      </c>
      <c r="B340">
        <v>55.08</v>
      </c>
      <c r="C340">
        <f t="shared" si="31"/>
        <v>-1.4503263234227394E-3</v>
      </c>
      <c r="D340">
        <v>50.63</v>
      </c>
      <c r="E340">
        <f t="shared" si="32"/>
        <v>3.1370951313913202E-2</v>
      </c>
      <c r="F340">
        <v>39.97</v>
      </c>
      <c r="G340">
        <f t="shared" si="33"/>
        <v>8.5793590714104539E-3</v>
      </c>
      <c r="H340">
        <v>29.84</v>
      </c>
      <c r="I340">
        <f t="shared" si="34"/>
        <v>3.3523298692596595E-4</v>
      </c>
      <c r="J340">
        <v>23.45</v>
      </c>
      <c r="K340">
        <f t="shared" si="35"/>
        <v>-5.2525252525252551E-2</v>
      </c>
      <c r="L340">
        <v>1089.8399999999999</v>
      </c>
      <c r="M340">
        <f t="shared" si="36"/>
        <v>-1.2987012987013118E-2</v>
      </c>
    </row>
    <row r="341" spans="1:13" x14ac:dyDescent="0.25">
      <c r="A341" s="1">
        <v>37298</v>
      </c>
      <c r="B341">
        <v>55.16</v>
      </c>
      <c r="C341">
        <f t="shared" si="31"/>
        <v>1.4903403863845357E-2</v>
      </c>
      <c r="D341">
        <v>49.09</v>
      </c>
      <c r="E341">
        <f t="shared" si="32"/>
        <v>2.3134639433097261E-2</v>
      </c>
      <c r="F341">
        <v>39.630000000000003</v>
      </c>
      <c r="G341">
        <f t="shared" si="33"/>
        <v>1.8766066838046377E-2</v>
      </c>
      <c r="H341">
        <v>29.83</v>
      </c>
      <c r="I341">
        <f t="shared" si="34"/>
        <v>1.0159160176092013E-2</v>
      </c>
      <c r="J341">
        <v>24.75</v>
      </c>
      <c r="K341">
        <f t="shared" si="35"/>
        <v>2.6119402985074584E-2</v>
      </c>
      <c r="L341">
        <v>1104.18</v>
      </c>
      <c r="M341">
        <f t="shared" si="36"/>
        <v>7.261316159165164E-3</v>
      </c>
    </row>
    <row r="342" spans="1:13" x14ac:dyDescent="0.25">
      <c r="A342" s="1">
        <v>37291</v>
      </c>
      <c r="B342">
        <v>54.35</v>
      </c>
      <c r="C342">
        <f t="shared" si="31"/>
        <v>-1.8365472910927716E-3</v>
      </c>
      <c r="D342">
        <v>47.98</v>
      </c>
      <c r="E342">
        <f t="shared" si="32"/>
        <v>-1.1536876802637047E-2</v>
      </c>
      <c r="F342">
        <v>38.9</v>
      </c>
      <c r="G342">
        <f t="shared" si="33"/>
        <v>-7.1599045346062054E-2</v>
      </c>
      <c r="H342">
        <v>29.53</v>
      </c>
      <c r="I342">
        <f t="shared" si="34"/>
        <v>-3.2754667540124467E-2</v>
      </c>
      <c r="J342">
        <v>24.12</v>
      </c>
      <c r="K342">
        <f t="shared" si="35"/>
        <v>-3.519999999999996E-2</v>
      </c>
      <c r="L342">
        <v>1096.22</v>
      </c>
      <c r="M342">
        <f t="shared" si="36"/>
        <v>-2.3150953484227427E-2</v>
      </c>
    </row>
    <row r="343" spans="1:13" x14ac:dyDescent="0.25">
      <c r="A343" s="1">
        <v>37284</v>
      </c>
      <c r="B343">
        <v>54.45</v>
      </c>
      <c r="C343">
        <f t="shared" si="31"/>
        <v>1.472232575475226E-2</v>
      </c>
      <c r="D343">
        <v>48.54</v>
      </c>
      <c r="E343">
        <f t="shared" si="32"/>
        <v>1.1882426516572864E-2</v>
      </c>
      <c r="F343">
        <v>41.9</v>
      </c>
      <c r="G343">
        <f t="shared" si="33"/>
        <v>2.2449975597852653E-2</v>
      </c>
      <c r="H343">
        <v>30.53</v>
      </c>
      <c r="I343">
        <f t="shared" si="34"/>
        <v>6.0437651962487043E-2</v>
      </c>
      <c r="J343">
        <v>25</v>
      </c>
      <c r="K343">
        <f t="shared" si="35"/>
        <v>4.8231511254019695E-3</v>
      </c>
      <c r="L343">
        <v>1122.2</v>
      </c>
      <c r="M343">
        <f t="shared" si="36"/>
        <v>-9.7769306790907173E-3</v>
      </c>
    </row>
    <row r="344" spans="1:13" x14ac:dyDescent="0.25">
      <c r="A344" s="1">
        <v>37278</v>
      </c>
      <c r="B344">
        <v>53.66</v>
      </c>
      <c r="C344">
        <f t="shared" si="31"/>
        <v>3.6307454615681641E-2</v>
      </c>
      <c r="D344">
        <v>47.97</v>
      </c>
      <c r="E344">
        <f t="shared" si="32"/>
        <v>1.8687619452112877E-2</v>
      </c>
      <c r="F344">
        <v>40.98</v>
      </c>
      <c r="G344">
        <f t="shared" si="33"/>
        <v>-2.9829545454545574E-2</v>
      </c>
      <c r="H344">
        <v>28.79</v>
      </c>
      <c r="I344">
        <f t="shared" si="34"/>
        <v>2.5650160313501917E-2</v>
      </c>
      <c r="J344">
        <v>24.88</v>
      </c>
      <c r="K344">
        <f t="shared" si="35"/>
        <v>4.3624161073825468E-2</v>
      </c>
      <c r="L344">
        <v>1133.28</v>
      </c>
      <c r="M344">
        <f t="shared" si="36"/>
        <v>5.0550736976534222E-3</v>
      </c>
    </row>
    <row r="345" spans="1:13" x14ac:dyDescent="0.25">
      <c r="A345" s="1">
        <v>37270</v>
      </c>
      <c r="B345">
        <v>51.78</v>
      </c>
      <c r="C345">
        <f t="shared" si="31"/>
        <v>9.9473376243416813E-3</v>
      </c>
      <c r="D345">
        <v>47.09</v>
      </c>
      <c r="E345">
        <f t="shared" si="32"/>
        <v>1.5308322552824511E-2</v>
      </c>
      <c r="F345">
        <v>42.24</v>
      </c>
      <c r="G345">
        <f t="shared" si="33"/>
        <v>3.0243902439024438E-2</v>
      </c>
      <c r="H345">
        <v>28.07</v>
      </c>
      <c r="I345">
        <f t="shared" si="34"/>
        <v>8.8406359053896905E-2</v>
      </c>
      <c r="J345">
        <v>23.84</v>
      </c>
      <c r="K345">
        <f t="shared" si="35"/>
        <v>-0.10443275732531934</v>
      </c>
      <c r="L345">
        <v>1127.58</v>
      </c>
      <c r="M345">
        <f t="shared" si="36"/>
        <v>-1.572974860335194E-2</v>
      </c>
    </row>
    <row r="346" spans="1:13" x14ac:dyDescent="0.25">
      <c r="A346" s="1">
        <v>37263</v>
      </c>
      <c r="B346">
        <v>51.27</v>
      </c>
      <c r="C346">
        <f t="shared" si="31"/>
        <v>-3.1179138321995436E-2</v>
      </c>
      <c r="D346">
        <v>46.38</v>
      </c>
      <c r="E346">
        <f t="shared" si="32"/>
        <v>-7.4898352236249591E-3</v>
      </c>
      <c r="F346">
        <v>41</v>
      </c>
      <c r="G346">
        <f t="shared" si="33"/>
        <v>-2.7052681537731386E-2</v>
      </c>
      <c r="H346">
        <v>25.79</v>
      </c>
      <c r="I346">
        <f t="shared" si="34"/>
        <v>-2.7159562429272064E-2</v>
      </c>
      <c r="J346">
        <v>26.62</v>
      </c>
      <c r="K346">
        <f t="shared" si="35"/>
        <v>1.1282437006393808E-3</v>
      </c>
      <c r="L346">
        <v>1145.5999999999999</v>
      </c>
      <c r="M346">
        <f t="shared" si="36"/>
        <v>-2.295076374615149E-2</v>
      </c>
    </row>
    <row r="347" spans="1:13" x14ac:dyDescent="0.25">
      <c r="A347" s="1">
        <v>37256</v>
      </c>
      <c r="B347">
        <v>52.92</v>
      </c>
      <c r="C347">
        <f t="shared" si="31"/>
        <v>-1.2870733072187982E-2</v>
      </c>
      <c r="D347">
        <v>46.73</v>
      </c>
      <c r="E347">
        <f t="shared" si="32"/>
        <v>-2.9289572081429242E-2</v>
      </c>
      <c r="F347">
        <v>42.14</v>
      </c>
      <c r="G347">
        <f t="shared" si="33"/>
        <v>-4.2925278219395881E-2</v>
      </c>
      <c r="H347">
        <v>26.51</v>
      </c>
      <c r="I347">
        <f t="shared" si="34"/>
        <v>-3.3187454412837346E-2</v>
      </c>
      <c r="J347">
        <v>26.59</v>
      </c>
      <c r="K347">
        <f t="shared" si="35"/>
        <v>-4.2146974063400636E-2</v>
      </c>
      <c r="L347">
        <v>1172.51</v>
      </c>
      <c r="M347">
        <f t="shared" si="36"/>
        <v>9.8964703450414374E-3</v>
      </c>
    </row>
    <row r="348" spans="1:13" x14ac:dyDescent="0.25">
      <c r="A348" s="1">
        <v>37249</v>
      </c>
      <c r="B348">
        <v>53.61</v>
      </c>
      <c r="C348">
        <f t="shared" si="31"/>
        <v>1.3421550094517974E-2</v>
      </c>
      <c r="D348">
        <v>48.14</v>
      </c>
      <c r="E348">
        <f t="shared" si="32"/>
        <v>1.2195121951219476E-2</v>
      </c>
      <c r="F348">
        <v>44.03</v>
      </c>
      <c r="G348">
        <f t="shared" si="33"/>
        <v>8.9367552703941474E-3</v>
      </c>
      <c r="H348">
        <v>27.42</v>
      </c>
      <c r="I348">
        <f t="shared" si="34"/>
        <v>9.2013249907986743E-3</v>
      </c>
      <c r="J348">
        <v>27.76</v>
      </c>
      <c r="K348">
        <f t="shared" si="35"/>
        <v>9.4545454545455106E-3</v>
      </c>
      <c r="L348">
        <v>1161.02</v>
      </c>
      <c r="M348">
        <f t="shared" si="36"/>
        <v>1.4088689743119321E-2</v>
      </c>
    </row>
    <row r="349" spans="1:13" x14ac:dyDescent="0.25">
      <c r="A349" s="1">
        <v>37242</v>
      </c>
      <c r="B349">
        <v>52.9</v>
      </c>
      <c r="C349">
        <f t="shared" si="31"/>
        <v>6.6317274742995341E-2</v>
      </c>
      <c r="D349">
        <v>47.56</v>
      </c>
      <c r="E349">
        <f t="shared" si="32"/>
        <v>3.122289679098016E-2</v>
      </c>
      <c r="F349">
        <v>43.64</v>
      </c>
      <c r="G349">
        <f t="shared" si="33"/>
        <v>4.7276217902567766E-2</v>
      </c>
      <c r="H349">
        <v>27.17</v>
      </c>
      <c r="I349">
        <f t="shared" si="34"/>
        <v>6.340508806262235E-2</v>
      </c>
      <c r="J349">
        <v>27.5</v>
      </c>
      <c r="K349">
        <f t="shared" si="35"/>
        <v>4.166666666666672E-2</v>
      </c>
      <c r="L349">
        <v>1144.8900000000001</v>
      </c>
      <c r="M349">
        <f t="shared" si="36"/>
        <v>1.94107328887268E-2</v>
      </c>
    </row>
    <row r="350" spans="1:13" x14ac:dyDescent="0.25">
      <c r="A350" s="1">
        <v>37235</v>
      </c>
      <c r="B350">
        <v>49.61</v>
      </c>
      <c r="C350">
        <f t="shared" si="31"/>
        <v>-2.3040567152422246E-2</v>
      </c>
      <c r="D350">
        <v>46.12</v>
      </c>
      <c r="E350">
        <f t="shared" si="32"/>
        <v>-6.8906115417743385E-3</v>
      </c>
      <c r="F350">
        <v>41.67</v>
      </c>
      <c r="G350">
        <f t="shared" si="33"/>
        <v>9.4476744186046645E-3</v>
      </c>
      <c r="H350">
        <v>25.55</v>
      </c>
      <c r="I350">
        <f t="shared" si="34"/>
        <v>1.0280743376828848E-2</v>
      </c>
      <c r="J350">
        <v>26.4</v>
      </c>
      <c r="K350">
        <f t="shared" si="35"/>
        <v>-6.8783068783068876E-2</v>
      </c>
      <c r="L350">
        <v>1123.0899999999999</v>
      </c>
      <c r="M350">
        <f t="shared" si="36"/>
        <v>-3.0406367898058402E-2</v>
      </c>
    </row>
    <row r="351" spans="1:13" x14ac:dyDescent="0.25">
      <c r="A351" s="1">
        <v>37228</v>
      </c>
      <c r="B351">
        <v>50.78</v>
      </c>
      <c r="C351">
        <f t="shared" si="31"/>
        <v>3.3590199565303636E-3</v>
      </c>
      <c r="D351">
        <v>46.44</v>
      </c>
      <c r="E351">
        <f t="shared" si="32"/>
        <v>-3.2195750160979968E-3</v>
      </c>
      <c r="F351">
        <v>41.28</v>
      </c>
      <c r="G351">
        <f t="shared" si="33"/>
        <v>-5.3012048192770814E-3</v>
      </c>
      <c r="H351">
        <v>25.29</v>
      </c>
      <c r="I351">
        <f t="shared" si="34"/>
        <v>-6.0549777117384934E-2</v>
      </c>
      <c r="J351">
        <v>28.35</v>
      </c>
      <c r="K351">
        <f t="shared" si="35"/>
        <v>-1.3226592412112739E-2</v>
      </c>
      <c r="L351">
        <v>1158.31</v>
      </c>
      <c r="M351">
        <f t="shared" si="36"/>
        <v>1.6551845188468032E-2</v>
      </c>
    </row>
    <row r="352" spans="1:13" x14ac:dyDescent="0.25">
      <c r="A352" s="1">
        <v>37221</v>
      </c>
      <c r="B352">
        <v>50.61</v>
      </c>
      <c r="C352">
        <f t="shared" si="31"/>
        <v>-1.1716461628588195E-2</v>
      </c>
      <c r="D352">
        <v>46.59</v>
      </c>
      <c r="E352">
        <f t="shared" si="32"/>
        <v>1.7693315858453521E-2</v>
      </c>
      <c r="F352">
        <v>41.5</v>
      </c>
      <c r="G352">
        <f t="shared" si="33"/>
        <v>1.5663240332843872E-2</v>
      </c>
      <c r="H352">
        <v>26.92</v>
      </c>
      <c r="I352">
        <f t="shared" si="34"/>
        <v>-2.6049204052098367E-2</v>
      </c>
      <c r="J352">
        <v>28.73</v>
      </c>
      <c r="K352">
        <f t="shared" si="35"/>
        <v>1.7711654268508677E-2</v>
      </c>
      <c r="L352">
        <v>1139.45</v>
      </c>
      <c r="M352">
        <f t="shared" si="36"/>
        <v>-9.4667663473406768E-3</v>
      </c>
    </row>
    <row r="353" spans="1:13" x14ac:dyDescent="0.25">
      <c r="A353" s="1">
        <v>37214</v>
      </c>
      <c r="B353">
        <v>51.21</v>
      </c>
      <c r="C353">
        <f t="shared" si="31"/>
        <v>1.2856012658227819E-2</v>
      </c>
      <c r="D353">
        <v>45.78</v>
      </c>
      <c r="E353">
        <f t="shared" si="32"/>
        <v>-8.7298123090351701E-4</v>
      </c>
      <c r="F353">
        <v>40.86</v>
      </c>
      <c r="G353">
        <f t="shared" si="33"/>
        <v>2.453385672227709E-3</v>
      </c>
      <c r="H353">
        <v>27.64</v>
      </c>
      <c r="I353">
        <f t="shared" si="34"/>
        <v>1.5056922511935371E-2</v>
      </c>
      <c r="J353">
        <v>28.23</v>
      </c>
      <c r="K353">
        <f t="shared" si="35"/>
        <v>2.0976491862567878E-2</v>
      </c>
      <c r="L353">
        <v>1150.3399999999999</v>
      </c>
      <c r="M353">
        <f t="shared" si="36"/>
        <v>1.0266543714047184E-2</v>
      </c>
    </row>
    <row r="354" spans="1:13" x14ac:dyDescent="0.25">
      <c r="A354" s="1">
        <v>37207</v>
      </c>
      <c r="B354">
        <v>50.56</v>
      </c>
      <c r="C354">
        <f t="shared" si="31"/>
        <v>0</v>
      </c>
      <c r="D354">
        <v>45.82</v>
      </c>
      <c r="E354">
        <f t="shared" si="32"/>
        <v>2.3224653863331824E-2</v>
      </c>
      <c r="F354">
        <v>40.76</v>
      </c>
      <c r="G354">
        <f t="shared" si="33"/>
        <v>-5.6111246645524264E-3</v>
      </c>
      <c r="H354">
        <v>27.23</v>
      </c>
      <c r="I354">
        <f t="shared" si="34"/>
        <v>-7.653061224489827E-3</v>
      </c>
      <c r="J354">
        <v>27.65</v>
      </c>
      <c r="K354">
        <f t="shared" si="35"/>
        <v>3.6745406824146863E-2</v>
      </c>
      <c r="L354">
        <v>1138.6500000000001</v>
      </c>
      <c r="M354">
        <f t="shared" si="36"/>
        <v>1.6370468888075751E-2</v>
      </c>
    </row>
    <row r="355" spans="1:13" x14ac:dyDescent="0.25">
      <c r="A355" s="1">
        <v>37200</v>
      </c>
      <c r="B355">
        <v>50.56</v>
      </c>
      <c r="C355">
        <f t="shared" si="31"/>
        <v>4.0115202633203104E-2</v>
      </c>
      <c r="D355">
        <v>44.78</v>
      </c>
      <c r="E355">
        <f t="shared" si="32"/>
        <v>-7.975188303057143E-3</v>
      </c>
      <c r="F355">
        <v>40.99</v>
      </c>
      <c r="G355">
        <f t="shared" si="33"/>
        <v>-4.3721156181685625E-3</v>
      </c>
      <c r="H355">
        <v>27.44</v>
      </c>
      <c r="I355">
        <f t="shared" si="34"/>
        <v>2.9257314328582189E-2</v>
      </c>
      <c r="J355">
        <v>26.67</v>
      </c>
      <c r="K355">
        <f t="shared" si="35"/>
        <v>1.4840182648401848E-2</v>
      </c>
      <c r="L355">
        <v>1120.31</v>
      </c>
      <c r="M355">
        <f t="shared" si="36"/>
        <v>3.0454378219278787E-2</v>
      </c>
    </row>
    <row r="356" spans="1:13" x14ac:dyDescent="0.25">
      <c r="A356" s="1">
        <v>37193</v>
      </c>
      <c r="B356">
        <v>48.61</v>
      </c>
      <c r="C356">
        <f t="shared" si="31"/>
        <v>-8.363933088535367E-3</v>
      </c>
      <c r="D356">
        <v>45.14</v>
      </c>
      <c r="E356">
        <f t="shared" si="32"/>
        <v>1.210762331838563E-2</v>
      </c>
      <c r="F356">
        <v>41.17</v>
      </c>
      <c r="G356">
        <f t="shared" si="33"/>
        <v>9.2042440318302346E-2</v>
      </c>
      <c r="H356">
        <v>26.66</v>
      </c>
      <c r="I356">
        <f t="shared" si="34"/>
        <v>2.6325686348251331E-3</v>
      </c>
      <c r="J356">
        <v>26.28</v>
      </c>
      <c r="K356">
        <f t="shared" si="35"/>
        <v>-6.5101387406616806E-2</v>
      </c>
      <c r="L356">
        <v>1087.2</v>
      </c>
      <c r="M356">
        <f t="shared" si="36"/>
        <v>-1.5761218891735415E-2</v>
      </c>
    </row>
    <row r="357" spans="1:13" x14ac:dyDescent="0.25">
      <c r="A357" s="1">
        <v>37186</v>
      </c>
      <c r="B357">
        <v>49.02</v>
      </c>
      <c r="C357">
        <f t="shared" si="31"/>
        <v>7.6053442959918716E-3</v>
      </c>
      <c r="D357">
        <v>44.6</v>
      </c>
      <c r="E357">
        <f t="shared" si="32"/>
        <v>6.5965583173996117E-2</v>
      </c>
      <c r="F357">
        <v>37.700000000000003</v>
      </c>
      <c r="G357">
        <f t="shared" si="33"/>
        <v>4.2876901798063742E-2</v>
      </c>
      <c r="H357">
        <v>26.59</v>
      </c>
      <c r="I357">
        <f t="shared" si="34"/>
        <v>7.5272864132478639E-4</v>
      </c>
      <c r="J357">
        <v>28.11</v>
      </c>
      <c r="K357">
        <f t="shared" si="35"/>
        <v>0.19718909710391819</v>
      </c>
      <c r="L357">
        <v>1104.6099999999999</v>
      </c>
      <c r="M357">
        <f t="shared" si="36"/>
        <v>2.8999142974251855E-2</v>
      </c>
    </row>
    <row r="358" spans="1:13" x14ac:dyDescent="0.25">
      <c r="A358" s="1">
        <v>37179</v>
      </c>
      <c r="B358">
        <v>48.65</v>
      </c>
      <c r="C358">
        <f t="shared" si="31"/>
        <v>2.0597322348095042E-3</v>
      </c>
      <c r="D358">
        <v>41.84</v>
      </c>
      <c r="E358">
        <f t="shared" si="32"/>
        <v>-0.13068772075628504</v>
      </c>
      <c r="F358">
        <v>36.15</v>
      </c>
      <c r="G358">
        <f t="shared" si="33"/>
        <v>5.5632823365784623E-3</v>
      </c>
      <c r="H358">
        <v>26.57</v>
      </c>
      <c r="I358">
        <f t="shared" si="34"/>
        <v>1.8788343558282287E-2</v>
      </c>
      <c r="J358">
        <v>23.48</v>
      </c>
      <c r="K358">
        <f t="shared" si="35"/>
        <v>4.7279214986619029E-2</v>
      </c>
      <c r="L358">
        <v>1073.48</v>
      </c>
      <c r="M358">
        <f t="shared" si="36"/>
        <v>-1.6644528924105777E-2</v>
      </c>
    </row>
    <row r="359" spans="1:13" x14ac:dyDescent="0.25">
      <c r="A359" s="1">
        <v>37172</v>
      </c>
      <c r="B359">
        <v>48.55</v>
      </c>
      <c r="C359">
        <f t="shared" si="31"/>
        <v>9.565398211686291E-3</v>
      </c>
      <c r="D359">
        <v>48.13</v>
      </c>
      <c r="E359">
        <f t="shared" si="32"/>
        <v>-1.8756371049948924E-2</v>
      </c>
      <c r="F359">
        <v>35.950000000000003</v>
      </c>
      <c r="G359">
        <f t="shared" si="33"/>
        <v>-1.6684901531728649E-2</v>
      </c>
      <c r="H359">
        <v>26.08</v>
      </c>
      <c r="I359">
        <f t="shared" si="34"/>
        <v>2.3059185242120953E-3</v>
      </c>
      <c r="J359">
        <v>22.42</v>
      </c>
      <c r="K359">
        <f t="shared" si="35"/>
        <v>8.0481927710843462E-2</v>
      </c>
      <c r="L359">
        <v>1091.6500000000001</v>
      </c>
      <c r="M359">
        <f t="shared" si="36"/>
        <v>1.8919524351770595E-2</v>
      </c>
    </row>
    <row r="360" spans="1:13" x14ac:dyDescent="0.25">
      <c r="A360" s="1">
        <v>37165</v>
      </c>
      <c r="B360">
        <v>48.09</v>
      </c>
      <c r="C360">
        <f t="shared" si="31"/>
        <v>5.8551617873651852E-2</v>
      </c>
      <c r="D360">
        <v>49.05</v>
      </c>
      <c r="E360">
        <f t="shared" si="32"/>
        <v>-1.2283527990334263E-2</v>
      </c>
      <c r="F360">
        <v>36.56</v>
      </c>
      <c r="G360">
        <f t="shared" si="33"/>
        <v>-3.8400841662283025E-2</v>
      </c>
      <c r="H360">
        <v>26.02</v>
      </c>
      <c r="I360">
        <f t="shared" si="34"/>
        <v>4.666130329847145E-2</v>
      </c>
      <c r="J360">
        <v>20.75</v>
      </c>
      <c r="K360">
        <f t="shared" si="35"/>
        <v>-5.6818181818181816E-2</v>
      </c>
      <c r="L360">
        <v>1071.3800000000001</v>
      </c>
      <c r="M360">
        <f t="shared" si="36"/>
        <v>2.9242799777124573E-2</v>
      </c>
    </row>
    <row r="361" spans="1:13" x14ac:dyDescent="0.25">
      <c r="A361" s="1">
        <v>37158</v>
      </c>
      <c r="B361">
        <v>45.43</v>
      </c>
      <c r="C361">
        <f t="shared" si="31"/>
        <v>0.10858955588091759</v>
      </c>
      <c r="D361">
        <v>49.66</v>
      </c>
      <c r="E361">
        <f t="shared" si="32"/>
        <v>0.13353115727002954</v>
      </c>
      <c r="F361">
        <v>38.020000000000003</v>
      </c>
      <c r="G361">
        <f t="shared" si="33"/>
        <v>4.8538334252620108E-2</v>
      </c>
      <c r="H361">
        <v>24.86</v>
      </c>
      <c r="I361">
        <f t="shared" si="34"/>
        <v>0.10097431355181583</v>
      </c>
      <c r="J361">
        <v>22</v>
      </c>
      <c r="K361">
        <f t="shared" si="35"/>
        <v>0.10330992978936804</v>
      </c>
      <c r="L361">
        <v>1040.94</v>
      </c>
      <c r="M361">
        <f t="shared" si="36"/>
        <v>7.7800786912404329E-2</v>
      </c>
    </row>
    <row r="362" spans="1:13" x14ac:dyDescent="0.25">
      <c r="A362" s="1">
        <v>37144</v>
      </c>
      <c r="B362">
        <v>40.98</v>
      </c>
      <c r="C362">
        <f t="shared" si="31"/>
        <v>-3.2349468713105185E-2</v>
      </c>
      <c r="D362">
        <v>43.81</v>
      </c>
      <c r="E362">
        <f t="shared" si="32"/>
        <v>-0.13299030279042151</v>
      </c>
      <c r="F362">
        <v>36.26</v>
      </c>
      <c r="G362">
        <f t="shared" si="33"/>
        <v>-4.0994445913779536E-2</v>
      </c>
      <c r="H362">
        <v>22.58</v>
      </c>
      <c r="I362">
        <f t="shared" si="34"/>
        <v>3.5555555555554798E-3</v>
      </c>
      <c r="J362">
        <v>19.940000000000001</v>
      </c>
      <c r="K362">
        <f t="shared" si="35"/>
        <v>-9.4870630957784821E-2</v>
      </c>
      <c r="L362">
        <v>965.8</v>
      </c>
      <c r="M362">
        <f t="shared" si="36"/>
        <v>-0.11050120650592203</v>
      </c>
    </row>
    <row r="363" spans="1:13" x14ac:dyDescent="0.25">
      <c r="A363" s="1">
        <v>37138</v>
      </c>
      <c r="B363">
        <v>42.35</v>
      </c>
      <c r="C363">
        <f t="shared" si="31"/>
        <v>-3.8155802861685205E-2</v>
      </c>
      <c r="D363">
        <v>50.53</v>
      </c>
      <c r="E363">
        <f t="shared" si="32"/>
        <v>2.1220695230396207E-2</v>
      </c>
      <c r="F363">
        <v>37.81</v>
      </c>
      <c r="G363">
        <f t="shared" si="33"/>
        <v>2.0512820512820652E-2</v>
      </c>
      <c r="H363">
        <v>22.5</v>
      </c>
      <c r="I363">
        <f t="shared" si="34"/>
        <v>-0.1697416974169742</v>
      </c>
      <c r="J363">
        <v>22.03</v>
      </c>
      <c r="K363">
        <f t="shared" si="35"/>
        <v>-4.0087145969498833E-2</v>
      </c>
      <c r="L363">
        <v>1085.78</v>
      </c>
      <c r="M363">
        <f t="shared" si="36"/>
        <v>-4.2167293000935052E-2</v>
      </c>
    </row>
    <row r="364" spans="1:13" x14ac:dyDescent="0.25">
      <c r="A364" s="1">
        <v>37130</v>
      </c>
      <c r="B364">
        <v>44.03</v>
      </c>
      <c r="C364">
        <f t="shared" si="31"/>
        <v>-5.6769494430162777E-2</v>
      </c>
      <c r="D364">
        <v>49.48</v>
      </c>
      <c r="E364">
        <f t="shared" si="32"/>
        <v>-2.155428119438409E-2</v>
      </c>
      <c r="F364">
        <v>37.049999999999997</v>
      </c>
      <c r="G364">
        <f t="shared" si="33"/>
        <v>-1.1208967173739037E-2</v>
      </c>
      <c r="H364">
        <v>27.1</v>
      </c>
      <c r="I364">
        <f t="shared" si="34"/>
        <v>0</v>
      </c>
      <c r="J364">
        <v>22.95</v>
      </c>
      <c r="K364">
        <f t="shared" si="35"/>
        <v>-1.2903225806451644E-2</v>
      </c>
      <c r="L364">
        <v>1133.58</v>
      </c>
      <c r="M364">
        <f t="shared" si="36"/>
        <v>-4.3335893259517554E-2</v>
      </c>
    </row>
    <row r="365" spans="1:13" x14ac:dyDescent="0.25">
      <c r="A365" s="1">
        <v>37123</v>
      </c>
      <c r="B365">
        <v>46.68</v>
      </c>
      <c r="C365">
        <f t="shared" si="31"/>
        <v>2.7926960257787879E-3</v>
      </c>
      <c r="D365">
        <v>50.57</v>
      </c>
      <c r="E365">
        <f t="shared" si="32"/>
        <v>2.0791279773920087E-2</v>
      </c>
      <c r="F365">
        <v>37.47</v>
      </c>
      <c r="G365">
        <f t="shared" si="33"/>
        <v>1.2429073223453144E-2</v>
      </c>
      <c r="H365">
        <v>27.1</v>
      </c>
      <c r="I365">
        <f t="shared" si="34"/>
        <v>-1.1057869517138808E-3</v>
      </c>
      <c r="J365">
        <v>23.25</v>
      </c>
      <c r="K365">
        <f t="shared" si="35"/>
        <v>6.8965517241379309E-2</v>
      </c>
      <c r="L365">
        <v>1184.93</v>
      </c>
      <c r="M365">
        <f t="shared" si="36"/>
        <v>1.9759546287769939E-2</v>
      </c>
    </row>
    <row r="366" spans="1:13" x14ac:dyDescent="0.25">
      <c r="A366" s="1">
        <v>37116</v>
      </c>
      <c r="B366">
        <v>46.55</v>
      </c>
      <c r="C366">
        <f t="shared" si="31"/>
        <v>-5.2127876196294082E-2</v>
      </c>
      <c r="D366">
        <v>49.54</v>
      </c>
      <c r="E366">
        <f t="shared" si="32"/>
        <v>2.6735751295336771E-2</v>
      </c>
      <c r="F366">
        <v>37.01</v>
      </c>
      <c r="G366">
        <f t="shared" si="33"/>
        <v>-4.5723507261969257E-3</v>
      </c>
      <c r="H366">
        <v>27.13</v>
      </c>
      <c r="I366">
        <f t="shared" si="34"/>
        <v>2.8040924592648672E-2</v>
      </c>
      <c r="J366">
        <v>21.75</v>
      </c>
      <c r="K366">
        <f t="shared" si="35"/>
        <v>3.4236804564907221E-2</v>
      </c>
      <c r="L366">
        <v>1161.97</v>
      </c>
      <c r="M366">
        <f t="shared" si="36"/>
        <v>-2.3685890972642377E-2</v>
      </c>
    </row>
    <row r="367" spans="1:13" x14ac:dyDescent="0.25">
      <c r="A367" s="1">
        <v>37109</v>
      </c>
      <c r="B367">
        <v>49.11</v>
      </c>
      <c r="C367">
        <f t="shared" si="31"/>
        <v>-3.2315270935960601E-2</v>
      </c>
      <c r="D367">
        <v>48.25</v>
      </c>
      <c r="E367">
        <f t="shared" si="32"/>
        <v>-9.6469622331691058E-3</v>
      </c>
      <c r="F367">
        <v>37.18</v>
      </c>
      <c r="G367">
        <f t="shared" si="33"/>
        <v>2.5089605734766929E-2</v>
      </c>
      <c r="H367">
        <v>26.39</v>
      </c>
      <c r="I367">
        <f t="shared" si="34"/>
        <v>3.449627597020772E-2</v>
      </c>
      <c r="J367">
        <v>21.03</v>
      </c>
      <c r="K367">
        <f t="shared" si="35"/>
        <v>-1.637043966323657E-2</v>
      </c>
      <c r="L367">
        <v>1190.1600000000001</v>
      </c>
      <c r="M367">
        <f t="shared" si="36"/>
        <v>-1.9920121875900546E-2</v>
      </c>
    </row>
    <row r="368" spans="1:13" x14ac:dyDescent="0.25">
      <c r="A368" s="1">
        <v>37102</v>
      </c>
      <c r="B368">
        <v>50.75</v>
      </c>
      <c r="C368">
        <f t="shared" si="31"/>
        <v>-3.9393342525119413E-4</v>
      </c>
      <c r="D368">
        <v>48.72</v>
      </c>
      <c r="E368">
        <f t="shared" si="32"/>
        <v>3.9914621131269958E-2</v>
      </c>
      <c r="F368">
        <v>36.270000000000003</v>
      </c>
      <c r="G368">
        <f t="shared" si="33"/>
        <v>-6.5735414954805503E-3</v>
      </c>
      <c r="H368">
        <v>25.51</v>
      </c>
      <c r="I368">
        <f t="shared" si="34"/>
        <v>-4.1697971450037542E-2</v>
      </c>
      <c r="J368">
        <v>21.38</v>
      </c>
      <c r="K368">
        <f t="shared" si="35"/>
        <v>8.4905660377358368E-3</v>
      </c>
      <c r="L368">
        <v>1214.3499999999999</v>
      </c>
      <c r="M368">
        <f t="shared" si="36"/>
        <v>7.0740243154036033E-3</v>
      </c>
    </row>
    <row r="369" spans="1:13" x14ac:dyDescent="0.25">
      <c r="A369" s="1">
        <v>37095</v>
      </c>
      <c r="B369">
        <v>50.77</v>
      </c>
      <c r="C369">
        <f t="shared" si="31"/>
        <v>2.091292982103371E-2</v>
      </c>
      <c r="D369">
        <v>46.85</v>
      </c>
      <c r="E369">
        <f t="shared" si="32"/>
        <v>2.1810250817884406E-2</v>
      </c>
      <c r="F369">
        <v>36.51</v>
      </c>
      <c r="G369">
        <f t="shared" si="33"/>
        <v>-1.244252096294295E-2</v>
      </c>
      <c r="H369">
        <v>26.62</v>
      </c>
      <c r="I369">
        <f t="shared" si="34"/>
        <v>2.1880998080614215E-2</v>
      </c>
      <c r="J369">
        <v>21.2</v>
      </c>
      <c r="K369">
        <f t="shared" si="35"/>
        <v>7.3417721518987303E-2</v>
      </c>
      <c r="L369">
        <v>1205.82</v>
      </c>
      <c r="M369">
        <f t="shared" si="36"/>
        <v>-4.1541066193169869E-3</v>
      </c>
    </row>
    <row r="370" spans="1:13" x14ac:dyDescent="0.25">
      <c r="A370" s="1">
        <v>37088</v>
      </c>
      <c r="B370">
        <v>49.73</v>
      </c>
      <c r="C370">
        <f t="shared" si="31"/>
        <v>2.5995461109964885E-2</v>
      </c>
      <c r="D370">
        <v>45.85</v>
      </c>
      <c r="E370">
        <f t="shared" si="32"/>
        <v>6.6031155545222125E-2</v>
      </c>
      <c r="F370">
        <v>36.97</v>
      </c>
      <c r="G370">
        <f t="shared" si="33"/>
        <v>1.8457300275482143E-2</v>
      </c>
      <c r="H370">
        <v>26.05</v>
      </c>
      <c r="I370">
        <f t="shared" si="34"/>
        <v>2.0768025078369952E-2</v>
      </c>
      <c r="J370">
        <v>19.75</v>
      </c>
      <c r="K370">
        <f t="shared" si="35"/>
        <v>-1.7412935323383155E-2</v>
      </c>
      <c r="L370">
        <v>1210.8499999999999</v>
      </c>
      <c r="M370">
        <f t="shared" si="36"/>
        <v>-3.973085022374436E-3</v>
      </c>
    </row>
    <row r="371" spans="1:13" x14ac:dyDescent="0.25">
      <c r="A371" s="1">
        <v>37081</v>
      </c>
      <c r="B371">
        <v>48.47</v>
      </c>
      <c r="C371">
        <f t="shared" si="31"/>
        <v>0.11733517750115251</v>
      </c>
      <c r="D371">
        <v>43.01</v>
      </c>
      <c r="E371">
        <f t="shared" si="32"/>
        <v>-5.0970873786407814E-2</v>
      </c>
      <c r="F371">
        <v>36.299999999999997</v>
      </c>
      <c r="G371">
        <f t="shared" si="33"/>
        <v>-2.4732069249794836E-3</v>
      </c>
      <c r="H371">
        <v>25.52</v>
      </c>
      <c r="I371">
        <f t="shared" si="34"/>
        <v>7.2719630096679297E-2</v>
      </c>
      <c r="J371">
        <v>20.100000000000001</v>
      </c>
      <c r="K371">
        <f t="shared" si="35"/>
        <v>-0.25555555555555548</v>
      </c>
      <c r="L371">
        <v>1215.68</v>
      </c>
      <c r="M371">
        <f t="shared" si="36"/>
        <v>2.1073585365239206E-2</v>
      </c>
    </row>
    <row r="372" spans="1:13" x14ac:dyDescent="0.25">
      <c r="A372" s="1">
        <v>37074</v>
      </c>
      <c r="B372">
        <v>43.38</v>
      </c>
      <c r="C372">
        <f t="shared" si="31"/>
        <v>-2.9747260120778312E-2</v>
      </c>
      <c r="D372">
        <v>45.32</v>
      </c>
      <c r="E372">
        <f t="shared" si="32"/>
        <v>1.6599371915657291E-2</v>
      </c>
      <c r="F372">
        <v>36.39</v>
      </c>
      <c r="G372">
        <f t="shared" si="33"/>
        <v>1.1004126547455061E-3</v>
      </c>
      <c r="H372">
        <v>23.79</v>
      </c>
      <c r="I372">
        <f t="shared" si="34"/>
        <v>2.7645788336933073E-2</v>
      </c>
      <c r="J372">
        <v>27</v>
      </c>
      <c r="K372">
        <f t="shared" si="35"/>
        <v>-1.9963702359346667E-2</v>
      </c>
      <c r="L372">
        <v>1190.5899999999999</v>
      </c>
      <c r="M372">
        <f t="shared" si="36"/>
        <v>-2.7597641255166033E-2</v>
      </c>
    </row>
    <row r="373" spans="1:13" x14ac:dyDescent="0.25">
      <c r="A373" s="1">
        <v>37067</v>
      </c>
      <c r="B373">
        <v>44.71</v>
      </c>
      <c r="C373">
        <f t="shared" si="31"/>
        <v>-2.3585935793841412E-2</v>
      </c>
      <c r="D373">
        <v>44.58</v>
      </c>
      <c r="E373">
        <f t="shared" si="32"/>
        <v>-1.1968085106382961E-2</v>
      </c>
      <c r="F373">
        <v>36.35</v>
      </c>
      <c r="G373">
        <f t="shared" si="33"/>
        <v>1.5646828723107076E-2</v>
      </c>
      <c r="H373">
        <v>23.15</v>
      </c>
      <c r="I373">
        <f t="shared" si="34"/>
        <v>-2.3618726275833078E-2</v>
      </c>
      <c r="J373">
        <v>27.55</v>
      </c>
      <c r="K373">
        <f t="shared" si="35"/>
        <v>-1.7825311942959002E-2</v>
      </c>
      <c r="L373">
        <v>1224.3800000000001</v>
      </c>
      <c r="M373">
        <f t="shared" si="36"/>
        <v>-7.916105602479291E-4</v>
      </c>
    </row>
    <row r="374" spans="1:13" x14ac:dyDescent="0.25">
      <c r="A374" s="1">
        <v>37060</v>
      </c>
      <c r="B374">
        <v>45.79</v>
      </c>
      <c r="C374">
        <f t="shared" si="31"/>
        <v>3.9264639128461114E-2</v>
      </c>
      <c r="D374">
        <v>45.12</v>
      </c>
      <c r="E374">
        <f t="shared" si="32"/>
        <v>-2.3165187269971861E-2</v>
      </c>
      <c r="F374">
        <v>35.79</v>
      </c>
      <c r="G374">
        <f t="shared" si="33"/>
        <v>6.1849873488894818E-3</v>
      </c>
      <c r="H374">
        <v>23.71</v>
      </c>
      <c r="I374">
        <f t="shared" si="34"/>
        <v>-1.8219461697722473E-2</v>
      </c>
      <c r="J374">
        <v>28.05</v>
      </c>
      <c r="K374">
        <f t="shared" si="35"/>
        <v>7.3889739663093396E-2</v>
      </c>
      <c r="L374">
        <v>1225.3499999999999</v>
      </c>
      <c r="M374">
        <f t="shared" si="36"/>
        <v>9.0500345861194448E-3</v>
      </c>
    </row>
    <row r="375" spans="1:13" x14ac:dyDescent="0.25">
      <c r="A375" s="1">
        <v>37053</v>
      </c>
      <c r="B375">
        <v>44.06</v>
      </c>
      <c r="C375">
        <f t="shared" si="31"/>
        <v>-5.6126820908311857E-2</v>
      </c>
      <c r="D375">
        <v>46.19</v>
      </c>
      <c r="E375">
        <f t="shared" si="32"/>
        <v>-3.5498016287325178E-2</v>
      </c>
      <c r="F375">
        <v>35.57</v>
      </c>
      <c r="G375">
        <f t="shared" si="33"/>
        <v>-1.9640852974186387E-3</v>
      </c>
      <c r="H375">
        <v>24.15</v>
      </c>
      <c r="I375">
        <f t="shared" si="34"/>
        <v>-1.1461318051575978E-2</v>
      </c>
      <c r="J375">
        <v>26.12</v>
      </c>
      <c r="K375">
        <f t="shared" si="35"/>
        <v>-5.3623188405797113E-2</v>
      </c>
      <c r="L375">
        <v>1214.3599999999999</v>
      </c>
      <c r="M375">
        <f t="shared" si="36"/>
        <v>-4.0001264862130133E-2</v>
      </c>
    </row>
    <row r="376" spans="1:13" x14ac:dyDescent="0.25">
      <c r="A376" s="1">
        <v>37046</v>
      </c>
      <c r="B376">
        <v>46.68</v>
      </c>
      <c r="C376">
        <f t="shared" si="31"/>
        <v>-1.352493660185969E-2</v>
      </c>
      <c r="D376">
        <v>47.89</v>
      </c>
      <c r="E376">
        <f t="shared" si="32"/>
        <v>6.9386038687972726E-3</v>
      </c>
      <c r="F376">
        <v>35.64</v>
      </c>
      <c r="G376">
        <f t="shared" si="33"/>
        <v>6.4953402993505787E-3</v>
      </c>
      <c r="H376">
        <v>24.43</v>
      </c>
      <c r="I376">
        <f t="shared" si="34"/>
        <v>-2.0056157240272765E-2</v>
      </c>
      <c r="J376">
        <v>27.6</v>
      </c>
      <c r="K376">
        <f t="shared" si="35"/>
        <v>9.2204194697269565E-2</v>
      </c>
      <c r="L376">
        <v>1264.96</v>
      </c>
      <c r="M376">
        <f t="shared" si="36"/>
        <v>3.4029523983278441E-3</v>
      </c>
    </row>
    <row r="377" spans="1:13" x14ac:dyDescent="0.25">
      <c r="A377" s="1">
        <v>37040</v>
      </c>
      <c r="B377">
        <v>47.32</v>
      </c>
      <c r="C377">
        <f t="shared" si="31"/>
        <v>1.0032017075773721E-2</v>
      </c>
      <c r="D377">
        <v>47.56</v>
      </c>
      <c r="E377">
        <f t="shared" si="32"/>
        <v>1.4072494669509675E-2</v>
      </c>
      <c r="F377">
        <v>35.409999999999997</v>
      </c>
      <c r="G377">
        <f t="shared" si="33"/>
        <v>1.0559360730593534E-2</v>
      </c>
      <c r="H377">
        <v>24.93</v>
      </c>
      <c r="I377">
        <f t="shared" si="34"/>
        <v>-2.8000000000000112E-3</v>
      </c>
      <c r="J377">
        <v>25.27</v>
      </c>
      <c r="K377">
        <f t="shared" si="35"/>
        <v>-9.0196078431372725E-3</v>
      </c>
      <c r="L377">
        <v>1260.67</v>
      </c>
      <c r="M377">
        <f t="shared" si="36"/>
        <v>-1.3475338252901287E-2</v>
      </c>
    </row>
    <row r="378" spans="1:13" x14ac:dyDescent="0.25">
      <c r="A378" s="1">
        <v>37032</v>
      </c>
      <c r="B378">
        <v>46.85</v>
      </c>
      <c r="C378">
        <f t="shared" si="31"/>
        <v>-1.5963032976265449E-2</v>
      </c>
      <c r="D378">
        <v>46.9</v>
      </c>
      <c r="E378">
        <f t="shared" si="32"/>
        <v>-1.6152716593245294E-2</v>
      </c>
      <c r="F378">
        <v>35.04</v>
      </c>
      <c r="G378">
        <f t="shared" si="33"/>
        <v>5.1305130513051335E-2</v>
      </c>
      <c r="H378">
        <v>25</v>
      </c>
      <c r="I378">
        <f t="shared" si="34"/>
        <v>2.3331968890708158E-2</v>
      </c>
      <c r="J378">
        <v>25.5</v>
      </c>
      <c r="K378">
        <f t="shared" si="35"/>
        <v>-2.1864211737629469E-2</v>
      </c>
      <c r="L378">
        <v>1277.8900000000001</v>
      </c>
      <c r="M378">
        <f t="shared" si="36"/>
        <v>-1.0890430044273766E-2</v>
      </c>
    </row>
    <row r="379" spans="1:13" x14ac:dyDescent="0.25">
      <c r="A379" s="1">
        <v>37025</v>
      </c>
      <c r="B379">
        <v>47.61</v>
      </c>
      <c r="C379">
        <f t="shared" si="31"/>
        <v>-3.8181818181818192E-2</v>
      </c>
      <c r="D379">
        <v>47.67</v>
      </c>
      <c r="E379">
        <f t="shared" si="32"/>
        <v>8.4620266553839339E-3</v>
      </c>
      <c r="F379">
        <v>33.33</v>
      </c>
      <c r="G379">
        <f t="shared" si="33"/>
        <v>7.8621106743271239E-3</v>
      </c>
      <c r="H379">
        <v>24.43</v>
      </c>
      <c r="I379">
        <f t="shared" si="34"/>
        <v>4.2680324370465213E-2</v>
      </c>
      <c r="J379">
        <v>26.07</v>
      </c>
      <c r="K379">
        <f t="shared" si="35"/>
        <v>3.0434782608695636E-2</v>
      </c>
      <c r="L379">
        <v>1291.96</v>
      </c>
      <c r="M379">
        <f t="shared" si="36"/>
        <v>3.7160724750535827E-2</v>
      </c>
    </row>
    <row r="380" spans="1:13" x14ac:dyDescent="0.25">
      <c r="A380" s="1">
        <v>37018</v>
      </c>
      <c r="B380">
        <v>49.5</v>
      </c>
      <c r="C380">
        <f t="shared" si="31"/>
        <v>2.0408163265306166E-2</v>
      </c>
      <c r="D380">
        <v>47.27</v>
      </c>
      <c r="E380">
        <f t="shared" si="32"/>
        <v>2.671589921807133E-2</v>
      </c>
      <c r="F380">
        <v>33.07</v>
      </c>
      <c r="G380">
        <f t="shared" si="33"/>
        <v>-2.1018354055654258E-2</v>
      </c>
      <c r="H380">
        <v>23.43</v>
      </c>
      <c r="I380">
        <f t="shared" si="34"/>
        <v>4.2698548249351021E-4</v>
      </c>
      <c r="J380">
        <v>25.3</v>
      </c>
      <c r="K380">
        <f t="shared" si="35"/>
        <v>-6.2962962962962943E-2</v>
      </c>
      <c r="L380">
        <v>1245.67</v>
      </c>
      <c r="M380">
        <f t="shared" si="36"/>
        <v>-1.6532318551092939E-2</v>
      </c>
    </row>
    <row r="381" spans="1:13" x14ac:dyDescent="0.25">
      <c r="A381" s="1">
        <v>37011</v>
      </c>
      <c r="B381">
        <v>48.51</v>
      </c>
      <c r="C381">
        <f t="shared" si="31"/>
        <v>3.5167563094744433E-3</v>
      </c>
      <c r="D381">
        <v>46.04</v>
      </c>
      <c r="E381">
        <f t="shared" si="32"/>
        <v>-2.3541887592788961E-2</v>
      </c>
      <c r="F381">
        <v>33.78</v>
      </c>
      <c r="G381">
        <f t="shared" si="33"/>
        <v>4.355885078776657E-2</v>
      </c>
      <c r="H381">
        <v>23.42</v>
      </c>
      <c r="I381">
        <f t="shared" si="34"/>
        <v>-4.2680324370456723E-4</v>
      </c>
      <c r="J381">
        <v>27</v>
      </c>
      <c r="K381">
        <f t="shared" si="35"/>
        <v>5.9654631083202493E-2</v>
      </c>
      <c r="L381">
        <v>1266.6099999999999</v>
      </c>
      <c r="M381">
        <f t="shared" si="36"/>
        <v>1.0821595307449779E-2</v>
      </c>
    </row>
    <row r="382" spans="1:13" x14ac:dyDescent="0.25">
      <c r="A382" s="1">
        <v>37004</v>
      </c>
      <c r="B382">
        <v>48.34</v>
      </c>
      <c r="C382">
        <f t="shared" si="31"/>
        <v>2.177129570915242E-2</v>
      </c>
      <c r="D382">
        <v>47.15</v>
      </c>
      <c r="E382">
        <f t="shared" si="32"/>
        <v>-6.1317937487557206E-2</v>
      </c>
      <c r="F382">
        <v>32.369999999999997</v>
      </c>
      <c r="G382">
        <f t="shared" si="33"/>
        <v>2.2425773847125626E-2</v>
      </c>
      <c r="H382">
        <v>23.43</v>
      </c>
      <c r="I382">
        <f t="shared" si="34"/>
        <v>6.4432989690721039E-3</v>
      </c>
      <c r="J382">
        <v>25.48</v>
      </c>
      <c r="K382">
        <f t="shared" si="35"/>
        <v>-1.9999999999999983E-2</v>
      </c>
      <c r="L382">
        <v>1253.05</v>
      </c>
      <c r="M382">
        <f t="shared" si="36"/>
        <v>8.1014980128400593E-3</v>
      </c>
    </row>
    <row r="383" spans="1:13" x14ac:dyDescent="0.25">
      <c r="A383" s="1">
        <v>36997</v>
      </c>
      <c r="B383">
        <v>47.31</v>
      </c>
      <c r="C383">
        <f t="shared" si="31"/>
        <v>4.046624147789759E-2</v>
      </c>
      <c r="D383">
        <v>50.23</v>
      </c>
      <c r="E383">
        <f t="shared" si="32"/>
        <v>-3.4409842368319996E-2</v>
      </c>
      <c r="F383">
        <v>31.66</v>
      </c>
      <c r="G383">
        <f t="shared" si="33"/>
        <v>-5.8578650014867742E-2</v>
      </c>
      <c r="H383">
        <v>23.28</v>
      </c>
      <c r="I383">
        <f t="shared" si="34"/>
        <v>5.9144676979071914E-2</v>
      </c>
      <c r="J383">
        <v>26</v>
      </c>
      <c r="K383">
        <f t="shared" si="35"/>
        <v>0.13885238720981175</v>
      </c>
      <c r="L383">
        <v>1242.98</v>
      </c>
      <c r="M383">
        <f t="shared" si="36"/>
        <v>5.0257710181664569E-2</v>
      </c>
    </row>
    <row r="384" spans="1:13" x14ac:dyDescent="0.25">
      <c r="A384" s="1">
        <v>36990</v>
      </c>
      <c r="B384">
        <v>45.47</v>
      </c>
      <c r="C384">
        <f t="shared" si="31"/>
        <v>-3.0076791808873796E-2</v>
      </c>
      <c r="D384">
        <v>52.02</v>
      </c>
      <c r="E384">
        <f t="shared" si="32"/>
        <v>-1.4586095851486949E-2</v>
      </c>
      <c r="F384">
        <v>33.630000000000003</v>
      </c>
      <c r="G384">
        <f t="shared" si="33"/>
        <v>-4.7351287363124181E-3</v>
      </c>
      <c r="H384">
        <v>21.98</v>
      </c>
      <c r="I384">
        <f t="shared" si="34"/>
        <v>-4.0779338468509225E-3</v>
      </c>
      <c r="J384">
        <v>22.83</v>
      </c>
      <c r="K384">
        <f t="shared" si="35"/>
        <v>-2.1853146853147163E-3</v>
      </c>
      <c r="L384">
        <v>1183.5</v>
      </c>
      <c r="M384">
        <f t="shared" si="36"/>
        <v>4.8802318265200262E-2</v>
      </c>
    </row>
    <row r="385" spans="1:13" x14ac:dyDescent="0.25">
      <c r="A385" s="1">
        <v>36983</v>
      </c>
      <c r="B385">
        <v>46.88</v>
      </c>
      <c r="C385">
        <f t="shared" si="31"/>
        <v>1.4499026184808519E-2</v>
      </c>
      <c r="D385">
        <v>52.79</v>
      </c>
      <c r="E385">
        <f t="shared" si="32"/>
        <v>-1.9502228826151637E-2</v>
      </c>
      <c r="F385">
        <v>33.79</v>
      </c>
      <c r="G385">
        <f t="shared" si="33"/>
        <v>-4.7363969551733852E-2</v>
      </c>
      <c r="H385">
        <v>22.07</v>
      </c>
      <c r="I385">
        <f t="shared" si="34"/>
        <v>-4.7063903281519853E-2</v>
      </c>
      <c r="J385">
        <v>22.88</v>
      </c>
      <c r="K385">
        <f t="shared" si="35"/>
        <v>-9.3861386138613903E-2</v>
      </c>
      <c r="L385">
        <v>1128.43</v>
      </c>
      <c r="M385">
        <f t="shared" si="36"/>
        <v>-2.7492178949091953E-2</v>
      </c>
    </row>
    <row r="386" spans="1:13" x14ac:dyDescent="0.25">
      <c r="A386" s="1">
        <v>36976</v>
      </c>
      <c r="B386">
        <v>46.21</v>
      </c>
      <c r="C386">
        <f t="shared" si="31"/>
        <v>6.1810661764705822E-2</v>
      </c>
      <c r="D386">
        <v>53.84</v>
      </c>
      <c r="E386">
        <f t="shared" si="32"/>
        <v>1.0700206495213071E-2</v>
      </c>
      <c r="F386">
        <v>35.47</v>
      </c>
      <c r="G386">
        <f t="shared" si="33"/>
        <v>2.871229698375876E-2</v>
      </c>
      <c r="H386">
        <v>23.16</v>
      </c>
      <c r="I386">
        <f t="shared" si="34"/>
        <v>5.8017359524897193E-2</v>
      </c>
      <c r="J386">
        <v>25.25</v>
      </c>
      <c r="K386">
        <f t="shared" si="35"/>
        <v>6.4053940160134826E-2</v>
      </c>
      <c r="L386">
        <v>1160.33</v>
      </c>
      <c r="M386">
        <f t="shared" si="36"/>
        <v>1.7985138134634114E-2</v>
      </c>
    </row>
    <row r="387" spans="1:13" x14ac:dyDescent="0.25">
      <c r="A387" s="1">
        <v>36969</v>
      </c>
      <c r="B387">
        <v>43.52</v>
      </c>
      <c r="C387">
        <f t="shared" si="31"/>
        <v>1.492537313432837E-2</v>
      </c>
      <c r="D387">
        <v>53.27</v>
      </c>
      <c r="E387">
        <f t="shared" si="32"/>
        <v>-7.2679836004471395E-3</v>
      </c>
      <c r="F387">
        <v>34.479999999999997</v>
      </c>
      <c r="G387">
        <f t="shared" si="33"/>
        <v>-2.7910910628700367E-2</v>
      </c>
      <c r="H387">
        <v>21.89</v>
      </c>
      <c r="I387">
        <f t="shared" si="34"/>
        <v>-3.1415929203539861E-2</v>
      </c>
      <c r="J387">
        <v>23.73</v>
      </c>
      <c r="K387">
        <f t="shared" si="35"/>
        <v>5.9848146493970515E-2</v>
      </c>
      <c r="L387">
        <v>1139.83</v>
      </c>
      <c r="M387">
        <f t="shared" si="36"/>
        <v>-9.3000617106898959E-3</v>
      </c>
    </row>
    <row r="388" spans="1:13" x14ac:dyDescent="0.25">
      <c r="A388" s="1">
        <v>36962</v>
      </c>
      <c r="B388">
        <v>42.88</v>
      </c>
      <c r="C388">
        <f t="shared" si="31"/>
        <v>-7.5662858374649672E-2</v>
      </c>
      <c r="D388">
        <v>53.66</v>
      </c>
      <c r="E388">
        <f t="shared" si="32"/>
        <v>-4.9929178470254965E-2</v>
      </c>
      <c r="F388">
        <v>35.47</v>
      </c>
      <c r="G388">
        <f t="shared" si="33"/>
        <v>-3.5617183251767326E-2</v>
      </c>
      <c r="H388">
        <v>22.6</v>
      </c>
      <c r="I388">
        <f t="shared" si="34"/>
        <v>-6.5729640347250914E-2</v>
      </c>
      <c r="J388">
        <v>22.39</v>
      </c>
      <c r="K388">
        <f t="shared" si="35"/>
        <v>-4.7234042553191462E-2</v>
      </c>
      <c r="L388">
        <v>1150.53</v>
      </c>
      <c r="M388">
        <f t="shared" si="36"/>
        <v>-6.7203385708031402E-2</v>
      </c>
    </row>
    <row r="389" spans="1:13" x14ac:dyDescent="0.25">
      <c r="A389" s="1">
        <v>36955</v>
      </c>
      <c r="B389">
        <v>46.39</v>
      </c>
      <c r="C389">
        <f t="shared" ref="C389:C450" si="37">(B389-B390)/B390</f>
        <v>3.8039829939583866E-2</v>
      </c>
      <c r="D389">
        <v>56.48</v>
      </c>
      <c r="E389">
        <f t="shared" ref="E389:E450" si="38">(D389-D390)/D390</f>
        <v>-3.5398230088501111E-4</v>
      </c>
      <c r="F389">
        <v>36.78</v>
      </c>
      <c r="G389">
        <f t="shared" ref="G389:G450" si="39">(F389-F390)/F390</f>
        <v>-2.2848034006376181E-2</v>
      </c>
      <c r="H389">
        <v>24.19</v>
      </c>
      <c r="I389">
        <f t="shared" ref="I389:I450" si="40">(H389-H390)/H390</f>
        <v>2.6304624522698387E-2</v>
      </c>
      <c r="J389">
        <v>23.5</v>
      </c>
      <c r="K389">
        <f t="shared" ref="K389:K450" si="41">(J389-J390)/J390</f>
        <v>-9.9616858237547942E-2</v>
      </c>
      <c r="L389">
        <v>1233.42</v>
      </c>
      <c r="M389">
        <f t="shared" ref="M389:M450" si="42">(L389-L390)/L390</f>
        <v>-6.1579348231213511E-4</v>
      </c>
    </row>
    <row r="390" spans="1:13" x14ac:dyDescent="0.25">
      <c r="A390" s="1">
        <v>36948</v>
      </c>
      <c r="B390">
        <v>44.69</v>
      </c>
      <c r="C390">
        <f t="shared" si="37"/>
        <v>-2.7209403569873749E-2</v>
      </c>
      <c r="D390">
        <v>56.5</v>
      </c>
      <c r="E390">
        <f t="shared" si="38"/>
        <v>2.3180007243752285E-2</v>
      </c>
      <c r="F390">
        <v>37.64</v>
      </c>
      <c r="G390">
        <f t="shared" si="39"/>
        <v>4.9930264993026476E-2</v>
      </c>
      <c r="H390">
        <v>23.57</v>
      </c>
      <c r="I390">
        <f t="shared" si="40"/>
        <v>6.9904675442578265E-2</v>
      </c>
      <c r="J390">
        <v>26.1</v>
      </c>
      <c r="K390">
        <f t="shared" si="41"/>
        <v>-3.7610619469026531E-2</v>
      </c>
      <c r="L390">
        <v>1234.18</v>
      </c>
      <c r="M390">
        <f t="shared" si="42"/>
        <v>-9.375050166150159E-3</v>
      </c>
    </row>
    <row r="391" spans="1:13" x14ac:dyDescent="0.25">
      <c r="A391" s="1">
        <v>36942</v>
      </c>
      <c r="B391">
        <v>45.94</v>
      </c>
      <c r="C391">
        <f t="shared" si="37"/>
        <v>-3.971571906354527E-2</v>
      </c>
      <c r="D391">
        <v>55.22</v>
      </c>
      <c r="E391">
        <f t="shared" si="38"/>
        <v>-3.6205648081106309E-4</v>
      </c>
      <c r="F391">
        <v>35.85</v>
      </c>
      <c r="G391">
        <f t="shared" si="39"/>
        <v>-1.726973684210514E-2</v>
      </c>
      <c r="H391">
        <v>22.03</v>
      </c>
      <c r="I391">
        <f t="shared" si="40"/>
        <v>-2.7373068432670969E-2</v>
      </c>
      <c r="J391">
        <v>27.12</v>
      </c>
      <c r="K391">
        <f t="shared" si="41"/>
        <v>-4.6748681898066725E-2</v>
      </c>
      <c r="L391">
        <v>1245.8599999999999</v>
      </c>
      <c r="M391">
        <f t="shared" si="42"/>
        <v>-4.2772736702189021E-2</v>
      </c>
    </row>
    <row r="392" spans="1:13" x14ac:dyDescent="0.25">
      <c r="A392" s="1">
        <v>36934</v>
      </c>
      <c r="B392">
        <v>47.84</v>
      </c>
      <c r="C392">
        <f t="shared" si="37"/>
        <v>3.8870792616721092E-2</v>
      </c>
      <c r="D392">
        <v>55.24</v>
      </c>
      <c r="E392">
        <f t="shared" si="38"/>
        <v>3.2909498878085364E-2</v>
      </c>
      <c r="F392">
        <v>36.479999999999997</v>
      </c>
      <c r="G392">
        <f t="shared" si="39"/>
        <v>2.3856300870053165E-2</v>
      </c>
      <c r="H392">
        <v>22.65</v>
      </c>
      <c r="I392">
        <f t="shared" si="40"/>
        <v>4.8125867653863917E-2</v>
      </c>
      <c r="J392">
        <v>28.45</v>
      </c>
      <c r="K392">
        <f t="shared" si="41"/>
        <v>-2.1045247281656354E-3</v>
      </c>
      <c r="L392">
        <v>1301.53</v>
      </c>
      <c r="M392">
        <f t="shared" si="42"/>
        <v>-1.0062673035382897E-2</v>
      </c>
    </row>
    <row r="393" spans="1:13" x14ac:dyDescent="0.25">
      <c r="A393" s="1">
        <v>36927</v>
      </c>
      <c r="B393">
        <v>46.05</v>
      </c>
      <c r="C393">
        <f t="shared" si="37"/>
        <v>-7.9552268638816787E-2</v>
      </c>
      <c r="D393">
        <v>53.48</v>
      </c>
      <c r="E393">
        <f t="shared" si="38"/>
        <v>1.4993357373315605E-2</v>
      </c>
      <c r="F393">
        <v>35.630000000000003</v>
      </c>
      <c r="G393">
        <f t="shared" si="39"/>
        <v>4.0595794392523379E-2</v>
      </c>
      <c r="H393">
        <v>21.61</v>
      </c>
      <c r="I393">
        <f t="shared" si="40"/>
        <v>-2.5698827772768273E-2</v>
      </c>
      <c r="J393">
        <v>28.51</v>
      </c>
      <c r="K393">
        <f t="shared" si="41"/>
        <v>-7.8836833602584741E-2</v>
      </c>
      <c r="L393">
        <v>1314.76</v>
      </c>
      <c r="M393">
        <f t="shared" si="42"/>
        <v>-2.5721209067263471E-2</v>
      </c>
    </row>
    <row r="394" spans="1:13" x14ac:dyDescent="0.25">
      <c r="A394" s="1">
        <v>36920</v>
      </c>
      <c r="B394">
        <v>50.03</v>
      </c>
      <c r="C394">
        <f t="shared" si="37"/>
        <v>2.1020408163265329E-2</v>
      </c>
      <c r="D394">
        <v>52.69</v>
      </c>
      <c r="E394">
        <f t="shared" si="38"/>
        <v>3.9660615627466415E-2</v>
      </c>
      <c r="F394">
        <v>34.24</v>
      </c>
      <c r="G394">
        <f t="shared" si="39"/>
        <v>2.3311416616855981E-2</v>
      </c>
      <c r="H394">
        <v>22.18</v>
      </c>
      <c r="I394">
        <f t="shared" si="40"/>
        <v>5.2182163187855859E-2</v>
      </c>
      <c r="J394">
        <v>30.95</v>
      </c>
      <c r="K394">
        <f t="shared" si="41"/>
        <v>1.2430487405953516E-2</v>
      </c>
      <c r="L394">
        <v>1349.47</v>
      </c>
      <c r="M394">
        <f t="shared" si="42"/>
        <v>-4.0444296837521812E-3</v>
      </c>
    </row>
    <row r="395" spans="1:13" x14ac:dyDescent="0.25">
      <c r="A395" s="1">
        <v>36913</v>
      </c>
      <c r="B395">
        <v>49</v>
      </c>
      <c r="C395">
        <f t="shared" si="37"/>
        <v>5.5579491598448903E-2</v>
      </c>
      <c r="D395">
        <v>50.68</v>
      </c>
      <c r="E395">
        <f t="shared" si="38"/>
        <v>4.5589692765113351E-3</v>
      </c>
      <c r="F395">
        <v>33.46</v>
      </c>
      <c r="G395">
        <f t="shared" si="39"/>
        <v>0</v>
      </c>
      <c r="H395">
        <v>21.08</v>
      </c>
      <c r="I395">
        <f t="shared" si="40"/>
        <v>0.12306872669152898</v>
      </c>
      <c r="J395">
        <v>30.57</v>
      </c>
      <c r="K395">
        <f t="shared" si="41"/>
        <v>0.15358490566037736</v>
      </c>
      <c r="L395">
        <v>1354.95</v>
      </c>
      <c r="M395">
        <f t="shared" si="42"/>
        <v>9.2436724417895057E-3</v>
      </c>
    </row>
    <row r="396" spans="1:13" x14ac:dyDescent="0.25">
      <c r="A396" s="1">
        <v>36907</v>
      </c>
      <c r="B396">
        <v>46.42</v>
      </c>
      <c r="C396">
        <f t="shared" si="37"/>
        <v>-4.0314244366342691E-2</v>
      </c>
      <c r="D396">
        <v>50.45</v>
      </c>
      <c r="E396">
        <f t="shared" si="38"/>
        <v>-2.5873720795520298E-2</v>
      </c>
      <c r="F396">
        <v>33.46</v>
      </c>
      <c r="G396">
        <f t="shared" si="39"/>
        <v>-1.0644589000591349E-2</v>
      </c>
      <c r="H396">
        <v>18.77</v>
      </c>
      <c r="I396">
        <f t="shared" si="40"/>
        <v>-2.8970512157268431E-2</v>
      </c>
      <c r="J396">
        <v>26.5</v>
      </c>
      <c r="K396">
        <f t="shared" si="41"/>
        <v>-0.22627737226277372</v>
      </c>
      <c r="L396">
        <v>1342.54</v>
      </c>
      <c r="M396">
        <f t="shared" si="42"/>
        <v>1.8194228508588987E-2</v>
      </c>
    </row>
    <row r="397" spans="1:13" x14ac:dyDescent="0.25">
      <c r="A397" s="1">
        <v>36899</v>
      </c>
      <c r="B397">
        <v>48.37</v>
      </c>
      <c r="C397">
        <f t="shared" si="37"/>
        <v>-1.8465909090909165E-2</v>
      </c>
      <c r="D397">
        <v>51.79</v>
      </c>
      <c r="E397">
        <f t="shared" si="38"/>
        <v>-4.4213763936948088E-3</v>
      </c>
      <c r="F397">
        <v>33.82</v>
      </c>
      <c r="G397">
        <f t="shared" si="39"/>
        <v>-3.5917901938426401E-2</v>
      </c>
      <c r="H397">
        <v>19.329999999999998</v>
      </c>
      <c r="I397">
        <f t="shared" si="40"/>
        <v>9.5184135977337103E-2</v>
      </c>
      <c r="J397">
        <v>34.25</v>
      </c>
      <c r="K397">
        <f t="shared" si="41"/>
        <v>2.8219753827679304E-2</v>
      </c>
      <c r="L397">
        <v>1318.55</v>
      </c>
      <c r="M397">
        <f t="shared" si="42"/>
        <v>1.5558208495398041E-2</v>
      </c>
    </row>
    <row r="398" spans="1:13" x14ac:dyDescent="0.25">
      <c r="A398" s="1">
        <v>36893</v>
      </c>
      <c r="B398">
        <v>49.28</v>
      </c>
      <c r="C398">
        <f t="shared" si="37"/>
        <v>1.5245158632056078E-2</v>
      </c>
      <c r="D398">
        <v>52.02</v>
      </c>
      <c r="E398">
        <f t="shared" si="38"/>
        <v>-6.9243156199677885E-2</v>
      </c>
      <c r="F398">
        <v>35.08</v>
      </c>
      <c r="G398">
        <f t="shared" si="39"/>
        <v>-3.9430449069003413E-2</v>
      </c>
      <c r="H398">
        <v>17.649999999999999</v>
      </c>
      <c r="I398">
        <f t="shared" si="40"/>
        <v>-8.454356846473042E-2</v>
      </c>
      <c r="J398">
        <v>33.31</v>
      </c>
      <c r="K398">
        <f t="shared" si="41"/>
        <v>-0.18257668711656436</v>
      </c>
      <c r="L398">
        <v>1298.3499999999999</v>
      </c>
      <c r="M398">
        <f t="shared" si="42"/>
        <v>-1.6610113006332038E-2</v>
      </c>
    </row>
    <row r="399" spans="1:13" x14ac:dyDescent="0.25">
      <c r="A399" s="1">
        <v>36886</v>
      </c>
      <c r="B399">
        <v>48.54</v>
      </c>
      <c r="C399">
        <f t="shared" si="37"/>
        <v>1.2093411175979948E-2</v>
      </c>
      <c r="D399">
        <v>55.89</v>
      </c>
      <c r="E399">
        <f t="shared" si="38"/>
        <v>4.7413793103448294E-2</v>
      </c>
      <c r="F399">
        <v>36.520000000000003</v>
      </c>
      <c r="G399">
        <f t="shared" si="39"/>
        <v>4.8521389606661067E-2</v>
      </c>
      <c r="H399">
        <v>19.28</v>
      </c>
      <c r="I399">
        <f t="shared" si="40"/>
        <v>4.6120455778621887E-2</v>
      </c>
      <c r="J399">
        <v>40.75</v>
      </c>
      <c r="K399">
        <f t="shared" si="41"/>
        <v>2.6706979087931529E-2</v>
      </c>
      <c r="L399">
        <v>1320.28</v>
      </c>
      <c r="M399">
        <f t="shared" si="42"/>
        <v>1.0972855009762951E-2</v>
      </c>
    </row>
    <row r="400" spans="1:13" x14ac:dyDescent="0.25">
      <c r="A400" s="1">
        <v>36878</v>
      </c>
      <c r="B400">
        <v>47.96</v>
      </c>
      <c r="C400">
        <f t="shared" si="37"/>
        <v>5.3834322127005119E-2</v>
      </c>
      <c r="D400">
        <v>53.36</v>
      </c>
      <c r="E400">
        <f t="shared" si="38"/>
        <v>4.6479701902333741E-2</v>
      </c>
      <c r="F400">
        <v>34.83</v>
      </c>
      <c r="G400">
        <f t="shared" si="39"/>
        <v>7.2682476131813972E-2</v>
      </c>
      <c r="H400">
        <v>18.43</v>
      </c>
      <c r="I400">
        <f t="shared" si="40"/>
        <v>-8.67195242814668E-2</v>
      </c>
      <c r="J400">
        <v>39.69</v>
      </c>
      <c r="K400">
        <f t="shared" si="41"/>
        <v>-1.0224438902743233E-2</v>
      </c>
      <c r="L400">
        <v>1305.95</v>
      </c>
      <c r="M400">
        <f t="shared" si="42"/>
        <v>-4.725069542354186E-3</v>
      </c>
    </row>
    <row r="401" spans="1:13" x14ac:dyDescent="0.25">
      <c r="A401" s="1">
        <v>36871</v>
      </c>
      <c r="B401">
        <v>45.51</v>
      </c>
      <c r="C401">
        <f t="shared" si="37"/>
        <v>-8.393719806763289E-2</v>
      </c>
      <c r="D401">
        <v>50.99</v>
      </c>
      <c r="E401">
        <f t="shared" si="38"/>
        <v>-2.9501332318233674E-2</v>
      </c>
      <c r="F401">
        <v>32.47</v>
      </c>
      <c r="G401">
        <f t="shared" si="39"/>
        <v>-2.7553159628631377E-2</v>
      </c>
      <c r="H401">
        <v>20.18</v>
      </c>
      <c r="I401">
        <f t="shared" si="40"/>
        <v>-5.7889822595705034E-2</v>
      </c>
      <c r="J401">
        <v>40.1</v>
      </c>
      <c r="K401">
        <f t="shared" si="41"/>
        <v>1.3650151668351849E-2</v>
      </c>
      <c r="L401">
        <v>1312.15</v>
      </c>
      <c r="M401">
        <f t="shared" si="42"/>
        <v>-4.2149369657417751E-2</v>
      </c>
    </row>
    <row r="402" spans="1:13" x14ac:dyDescent="0.25">
      <c r="A402" s="1">
        <v>36864</v>
      </c>
      <c r="B402">
        <v>49.68</v>
      </c>
      <c r="C402">
        <f t="shared" si="37"/>
        <v>6.3583815028901702E-2</v>
      </c>
      <c r="D402">
        <v>52.54</v>
      </c>
      <c r="E402">
        <f t="shared" si="38"/>
        <v>-5.7747489239598257E-2</v>
      </c>
      <c r="F402">
        <v>33.39</v>
      </c>
      <c r="G402">
        <f t="shared" si="39"/>
        <v>0</v>
      </c>
      <c r="H402">
        <v>21.42</v>
      </c>
      <c r="I402">
        <f t="shared" si="40"/>
        <v>0.15783783783783792</v>
      </c>
      <c r="J402">
        <v>39.56</v>
      </c>
      <c r="K402">
        <f t="shared" si="41"/>
        <v>0.10256410256410255</v>
      </c>
      <c r="L402">
        <v>1369.89</v>
      </c>
      <c r="M402">
        <f t="shared" si="42"/>
        <v>4.1559271002030128E-2</v>
      </c>
    </row>
    <row r="403" spans="1:13" x14ac:dyDescent="0.25">
      <c r="A403" s="1">
        <v>36857</v>
      </c>
      <c r="B403">
        <v>46.71</v>
      </c>
      <c r="C403">
        <f t="shared" si="37"/>
        <v>0.13291292747999039</v>
      </c>
      <c r="D403">
        <v>55.76</v>
      </c>
      <c r="E403">
        <f t="shared" si="38"/>
        <v>4.8120300751879605E-2</v>
      </c>
      <c r="F403">
        <v>33.39</v>
      </c>
      <c r="G403">
        <f t="shared" si="39"/>
        <v>-1.2130177514792799E-2</v>
      </c>
      <c r="H403">
        <v>18.5</v>
      </c>
      <c r="I403">
        <f t="shared" si="40"/>
        <v>6.7512983266012794E-2</v>
      </c>
      <c r="J403">
        <v>35.880000000000003</v>
      </c>
      <c r="K403">
        <f t="shared" si="41"/>
        <v>-1.6986301369862945E-2</v>
      </c>
      <c r="L403">
        <v>1315.23</v>
      </c>
      <c r="M403">
        <f t="shared" si="42"/>
        <v>-1.9779843043144476E-2</v>
      </c>
    </row>
    <row r="404" spans="1:13" x14ac:dyDescent="0.25">
      <c r="A404" s="1">
        <v>36850</v>
      </c>
      <c r="B404">
        <v>41.23</v>
      </c>
      <c r="C404">
        <f t="shared" si="37"/>
        <v>-6.9510268562401376E-2</v>
      </c>
      <c r="D404">
        <v>53.2</v>
      </c>
      <c r="E404">
        <f t="shared" si="38"/>
        <v>3.4415710674703538E-2</v>
      </c>
      <c r="F404">
        <v>33.799999999999997</v>
      </c>
      <c r="G404">
        <f t="shared" si="39"/>
        <v>2.9546146816935695E-2</v>
      </c>
      <c r="H404">
        <v>17.329999999999998</v>
      </c>
      <c r="I404">
        <f t="shared" si="40"/>
        <v>-2.8042624789680316E-2</v>
      </c>
      <c r="J404">
        <v>36.5</v>
      </c>
      <c r="K404">
        <f t="shared" si="41"/>
        <v>6.8965517241379309E-3</v>
      </c>
      <c r="L404">
        <v>1341.77</v>
      </c>
      <c r="M404">
        <f t="shared" si="42"/>
        <v>-1.8973181645366044E-2</v>
      </c>
    </row>
    <row r="405" spans="1:13" x14ac:dyDescent="0.25">
      <c r="A405" s="1">
        <v>36843</v>
      </c>
      <c r="B405">
        <v>44.31</v>
      </c>
      <c r="C405">
        <f t="shared" si="37"/>
        <v>0.11136192626034626</v>
      </c>
      <c r="D405">
        <v>51.43</v>
      </c>
      <c r="E405">
        <f t="shared" si="38"/>
        <v>-2.9081039162465799E-3</v>
      </c>
      <c r="F405">
        <v>32.83</v>
      </c>
      <c r="G405">
        <f t="shared" si="39"/>
        <v>-2.2916666666666759E-2</v>
      </c>
      <c r="H405">
        <v>17.829999999999998</v>
      </c>
      <c r="I405">
        <f t="shared" si="40"/>
        <v>0.10402476780185757</v>
      </c>
      <c r="J405">
        <v>36.25</v>
      </c>
      <c r="K405">
        <f t="shared" si="41"/>
        <v>-8.7361530715005006E-2</v>
      </c>
      <c r="L405">
        <v>1367.72</v>
      </c>
      <c r="M405">
        <f t="shared" si="42"/>
        <v>1.2738107439347641E-3</v>
      </c>
    </row>
    <row r="406" spans="1:13" x14ac:dyDescent="0.25">
      <c r="A406" s="1">
        <v>36836</v>
      </c>
      <c r="B406">
        <v>39.869999999999997</v>
      </c>
      <c r="C406">
        <f t="shared" si="37"/>
        <v>-7.7723802914642606E-2</v>
      </c>
      <c r="D406">
        <v>51.58</v>
      </c>
      <c r="E406">
        <f t="shared" si="38"/>
        <v>9.5909179878644526E-3</v>
      </c>
      <c r="F406">
        <v>33.6</v>
      </c>
      <c r="G406">
        <f t="shared" si="39"/>
        <v>1.6949152542372951E-2</v>
      </c>
      <c r="H406">
        <v>16.149999999999999</v>
      </c>
      <c r="I406">
        <f t="shared" si="40"/>
        <v>-7.0771001150748011E-2</v>
      </c>
      <c r="J406">
        <v>39.72</v>
      </c>
      <c r="K406">
        <f t="shared" si="41"/>
        <v>-6.5411764705882378E-2</v>
      </c>
      <c r="L406">
        <v>1365.98</v>
      </c>
      <c r="M406">
        <f t="shared" si="42"/>
        <v>-4.2553042356783907E-2</v>
      </c>
    </row>
    <row r="407" spans="1:13" x14ac:dyDescent="0.25">
      <c r="A407" s="1">
        <v>36829</v>
      </c>
      <c r="B407">
        <v>43.23</v>
      </c>
      <c r="C407">
        <f t="shared" si="37"/>
        <v>9.5539787126203646E-2</v>
      </c>
      <c r="D407">
        <v>51.09</v>
      </c>
      <c r="E407">
        <f t="shared" si="38"/>
        <v>-8.5387153114690022E-3</v>
      </c>
      <c r="F407">
        <v>33.04</v>
      </c>
      <c r="G407">
        <f t="shared" si="39"/>
        <v>1.7554665845395761E-2</v>
      </c>
      <c r="H407">
        <v>17.38</v>
      </c>
      <c r="I407">
        <f t="shared" si="40"/>
        <v>8.760951188986224E-2</v>
      </c>
      <c r="J407">
        <v>42.5</v>
      </c>
      <c r="K407">
        <f t="shared" si="41"/>
        <v>9.0582499358480909E-2</v>
      </c>
      <c r="L407">
        <v>1426.69</v>
      </c>
      <c r="M407">
        <f t="shared" si="42"/>
        <v>3.4148074051523022E-2</v>
      </c>
    </row>
    <row r="408" spans="1:13" x14ac:dyDescent="0.25">
      <c r="A408" s="1">
        <v>36822</v>
      </c>
      <c r="B408">
        <v>39.46</v>
      </c>
      <c r="C408">
        <f t="shared" si="37"/>
        <v>-7.1092278719397273E-2</v>
      </c>
      <c r="D408">
        <v>51.53</v>
      </c>
      <c r="E408">
        <f t="shared" si="38"/>
        <v>9.4055201698513793E-2</v>
      </c>
      <c r="F408">
        <v>32.47</v>
      </c>
      <c r="G408">
        <f t="shared" si="39"/>
        <v>5.114923923599865E-2</v>
      </c>
      <c r="H408">
        <v>15.98</v>
      </c>
      <c r="I408">
        <f t="shared" si="40"/>
        <v>-1.7220172201722086E-2</v>
      </c>
      <c r="J408">
        <v>38.97</v>
      </c>
      <c r="K408">
        <f t="shared" si="41"/>
        <v>1.9623233908948195E-2</v>
      </c>
      <c r="L408">
        <v>1379.58</v>
      </c>
      <c r="M408">
        <f t="shared" si="42"/>
        <v>-1.242009263169961E-2</v>
      </c>
    </row>
    <row r="409" spans="1:13" x14ac:dyDescent="0.25">
      <c r="A409" s="1">
        <v>36815</v>
      </c>
      <c r="B409">
        <v>42.48</v>
      </c>
      <c r="C409">
        <f t="shared" si="37"/>
        <v>3.4583536288358363E-2</v>
      </c>
      <c r="D409">
        <v>47.1</v>
      </c>
      <c r="E409">
        <f t="shared" si="38"/>
        <v>3.7902159541648273E-2</v>
      </c>
      <c r="F409">
        <v>30.89</v>
      </c>
      <c r="G409">
        <f t="shared" si="39"/>
        <v>1.0137344669718846E-2</v>
      </c>
      <c r="H409">
        <v>16.260000000000002</v>
      </c>
      <c r="I409">
        <f t="shared" si="40"/>
        <v>7.3976221928665847E-2</v>
      </c>
      <c r="J409">
        <v>38.22</v>
      </c>
      <c r="K409">
        <f t="shared" si="41"/>
        <v>0.13547237076648849</v>
      </c>
      <c r="L409">
        <v>1396.93</v>
      </c>
      <c r="M409">
        <f t="shared" si="42"/>
        <v>1.6562725135900208E-2</v>
      </c>
    </row>
    <row r="410" spans="1:13" x14ac:dyDescent="0.25">
      <c r="A410" s="1">
        <v>36808</v>
      </c>
      <c r="B410">
        <v>41.06</v>
      </c>
      <c r="C410">
        <f t="shared" si="37"/>
        <v>-1.1078998073217746E-2</v>
      </c>
      <c r="D410">
        <v>45.38</v>
      </c>
      <c r="E410">
        <f t="shared" si="38"/>
        <v>-1.7961480199091068E-2</v>
      </c>
      <c r="F410">
        <v>30.58</v>
      </c>
      <c r="G410">
        <f t="shared" si="39"/>
        <v>-3.2594524119948314E-3</v>
      </c>
      <c r="H410">
        <v>15.14</v>
      </c>
      <c r="I410">
        <f t="shared" si="40"/>
        <v>-6.2538699690402363E-2</v>
      </c>
      <c r="J410">
        <v>33.659999999999997</v>
      </c>
      <c r="K410">
        <f t="shared" si="41"/>
        <v>-0.17134416543574596</v>
      </c>
      <c r="L410">
        <v>1374.17</v>
      </c>
      <c r="M410">
        <f t="shared" si="42"/>
        <v>-2.4712737492813955E-2</v>
      </c>
    </row>
    <row r="411" spans="1:13" x14ac:dyDescent="0.25">
      <c r="A411" s="1">
        <v>36801</v>
      </c>
      <c r="B411">
        <v>41.52</v>
      </c>
      <c r="C411">
        <f t="shared" si="37"/>
        <v>-5.4644808743169362E-2</v>
      </c>
      <c r="D411">
        <v>46.21</v>
      </c>
      <c r="E411">
        <f t="shared" si="38"/>
        <v>5.1422070534698473E-2</v>
      </c>
      <c r="F411">
        <v>30.68</v>
      </c>
      <c r="G411">
        <f t="shared" si="39"/>
        <v>6.2694838933148547E-2</v>
      </c>
      <c r="H411">
        <v>16.149999999999999</v>
      </c>
      <c r="I411">
        <f t="shared" si="40"/>
        <v>-6.4852345107122233E-2</v>
      </c>
      <c r="J411">
        <v>40.619999999999997</v>
      </c>
      <c r="K411">
        <f t="shared" si="41"/>
        <v>-0.12494614390348996</v>
      </c>
      <c r="L411">
        <v>1408.99</v>
      </c>
      <c r="M411">
        <f t="shared" si="42"/>
        <v>-1.9157541541653021E-2</v>
      </c>
    </row>
    <row r="412" spans="1:13" x14ac:dyDescent="0.25">
      <c r="A412" s="1">
        <v>36794</v>
      </c>
      <c r="B412">
        <v>43.92</v>
      </c>
      <c r="C412">
        <f t="shared" si="37"/>
        <v>-4.6874999999999931E-2</v>
      </c>
      <c r="D412">
        <v>43.95</v>
      </c>
      <c r="E412">
        <f t="shared" si="38"/>
        <v>2.7589431844750986E-2</v>
      </c>
      <c r="F412">
        <v>28.87</v>
      </c>
      <c r="G412">
        <f t="shared" si="39"/>
        <v>3.0703320242770418E-2</v>
      </c>
      <c r="H412">
        <v>17.27</v>
      </c>
      <c r="I412">
        <f t="shared" si="40"/>
        <v>1.6480282519128968E-2</v>
      </c>
      <c r="J412">
        <v>46.42</v>
      </c>
      <c r="K412">
        <f t="shared" si="41"/>
        <v>5.1177536231884181E-2</v>
      </c>
      <c r="L412">
        <v>1436.51</v>
      </c>
      <c r="M412">
        <f t="shared" si="42"/>
        <v>-8.4281296592854625E-3</v>
      </c>
    </row>
    <row r="413" spans="1:13" x14ac:dyDescent="0.25">
      <c r="A413" s="1">
        <v>36787</v>
      </c>
      <c r="B413">
        <v>46.08</v>
      </c>
      <c r="C413">
        <f t="shared" si="37"/>
        <v>-2.8872497365648144E-2</v>
      </c>
      <c r="D413">
        <v>42.77</v>
      </c>
      <c r="E413">
        <f t="shared" si="38"/>
        <v>6.4990039840637615E-2</v>
      </c>
      <c r="F413">
        <v>28.01</v>
      </c>
      <c r="G413">
        <f t="shared" si="39"/>
        <v>4.9456725365305369E-2</v>
      </c>
      <c r="H413">
        <v>16.989999999999998</v>
      </c>
      <c r="I413">
        <f t="shared" si="40"/>
        <v>-4.4431946006749302E-2</v>
      </c>
      <c r="J413">
        <v>44.16</v>
      </c>
      <c r="K413">
        <f t="shared" si="41"/>
        <v>9.2528451261751479E-2</v>
      </c>
      <c r="L413">
        <v>1448.72</v>
      </c>
      <c r="M413">
        <f t="shared" si="42"/>
        <v>-1.1659082691481104E-2</v>
      </c>
    </row>
    <row r="414" spans="1:13" x14ac:dyDescent="0.25">
      <c r="A414" s="1">
        <v>36780</v>
      </c>
      <c r="B414">
        <v>47.45</v>
      </c>
      <c r="C414">
        <f t="shared" si="37"/>
        <v>-1.2628920227319548E-3</v>
      </c>
      <c r="D414">
        <v>40.159999999999997</v>
      </c>
      <c r="E414">
        <f t="shared" si="38"/>
        <v>-0.11307420494699656</v>
      </c>
      <c r="F414">
        <v>26.69</v>
      </c>
      <c r="G414">
        <f t="shared" si="39"/>
        <v>1.9480519480519539E-2</v>
      </c>
      <c r="H414">
        <v>17.78</v>
      </c>
      <c r="I414">
        <f t="shared" si="40"/>
        <v>1.2528473804100366E-2</v>
      </c>
      <c r="J414">
        <v>40.42</v>
      </c>
      <c r="K414">
        <f t="shared" si="41"/>
        <v>-5.1618958235570056E-2</v>
      </c>
      <c r="L414">
        <v>1465.81</v>
      </c>
      <c r="M414">
        <f t="shared" si="42"/>
        <v>-1.9197055871528975E-2</v>
      </c>
    </row>
    <row r="415" spans="1:13" x14ac:dyDescent="0.25">
      <c r="A415" s="1">
        <v>36774</v>
      </c>
      <c r="B415">
        <v>47.51</v>
      </c>
      <c r="C415">
        <f t="shared" si="37"/>
        <v>6.9322529822192169E-2</v>
      </c>
      <c r="D415">
        <v>45.28</v>
      </c>
      <c r="E415">
        <f t="shared" si="38"/>
        <v>-9.4071319186173636E-3</v>
      </c>
      <c r="F415">
        <v>26.18</v>
      </c>
      <c r="G415">
        <f t="shared" si="39"/>
        <v>1.0030864197530787E-2</v>
      </c>
      <c r="H415">
        <v>17.559999999999999</v>
      </c>
      <c r="I415">
        <f t="shared" si="40"/>
        <v>4.3374925727866935E-2</v>
      </c>
      <c r="J415">
        <v>42.62</v>
      </c>
      <c r="K415">
        <f t="shared" si="41"/>
        <v>-0.10892745139034081</v>
      </c>
      <c r="L415">
        <v>1494.5</v>
      </c>
      <c r="M415">
        <f t="shared" si="42"/>
        <v>-1.7274144019148181E-2</v>
      </c>
    </row>
    <row r="416" spans="1:13" x14ac:dyDescent="0.25">
      <c r="A416" s="1">
        <v>36766</v>
      </c>
      <c r="B416">
        <v>44.43</v>
      </c>
      <c r="C416">
        <f t="shared" si="37"/>
        <v>-3.4759939170106481E-2</v>
      </c>
      <c r="D416">
        <v>45.71</v>
      </c>
      <c r="E416">
        <f t="shared" si="38"/>
        <v>-1.4658331536969169E-2</v>
      </c>
      <c r="F416">
        <v>25.92</v>
      </c>
      <c r="G416">
        <f t="shared" si="39"/>
        <v>-1.369863013698628E-2</v>
      </c>
      <c r="H416">
        <v>16.829999999999998</v>
      </c>
      <c r="I416">
        <f t="shared" si="40"/>
        <v>7.1292170591979467E-2</v>
      </c>
      <c r="J416">
        <v>47.83</v>
      </c>
      <c r="K416">
        <f t="shared" si="41"/>
        <v>5.6770395290158962E-3</v>
      </c>
      <c r="L416">
        <v>1520.77</v>
      </c>
      <c r="M416">
        <f t="shared" si="42"/>
        <v>9.5057917620896392E-3</v>
      </c>
    </row>
    <row r="417" spans="1:13" x14ac:dyDescent="0.25">
      <c r="A417" s="1">
        <v>36759</v>
      </c>
      <c r="B417">
        <v>46.03</v>
      </c>
      <c r="C417">
        <f t="shared" si="37"/>
        <v>-7.5463561880121047E-3</v>
      </c>
      <c r="D417">
        <v>46.39</v>
      </c>
      <c r="E417">
        <f t="shared" si="38"/>
        <v>-1.3608335105251978E-2</v>
      </c>
      <c r="F417">
        <v>26.28</v>
      </c>
      <c r="G417">
        <f t="shared" si="39"/>
        <v>-2.6306039273805013E-2</v>
      </c>
      <c r="H417">
        <v>15.71</v>
      </c>
      <c r="I417">
        <f t="shared" si="40"/>
        <v>6.4363143631436387E-2</v>
      </c>
      <c r="J417">
        <v>47.56</v>
      </c>
      <c r="K417">
        <f t="shared" si="41"/>
        <v>0.17432098765432105</v>
      </c>
      <c r="L417">
        <v>1506.45</v>
      </c>
      <c r="M417">
        <f t="shared" si="42"/>
        <v>9.8745072801866424E-3</v>
      </c>
    </row>
    <row r="418" spans="1:13" x14ac:dyDescent="0.25">
      <c r="A418" s="1">
        <v>36752</v>
      </c>
      <c r="B418">
        <v>46.38</v>
      </c>
      <c r="C418">
        <f t="shared" si="37"/>
        <v>-2.37844664281203E-2</v>
      </c>
      <c r="D418">
        <v>47.03</v>
      </c>
      <c r="E418">
        <f t="shared" si="38"/>
        <v>2.1281216069489774E-2</v>
      </c>
      <c r="F418">
        <v>26.99</v>
      </c>
      <c r="G418">
        <f t="shared" si="39"/>
        <v>-4.6626633698339824E-2</v>
      </c>
      <c r="H418">
        <v>14.76</v>
      </c>
      <c r="I418">
        <f t="shared" si="40"/>
        <v>4.7551454932576294E-2</v>
      </c>
      <c r="J418">
        <v>40.5</v>
      </c>
      <c r="K418">
        <f t="shared" si="41"/>
        <v>-1.2195121951219513E-2</v>
      </c>
      <c r="L418">
        <v>1491.72</v>
      </c>
      <c r="M418">
        <f t="shared" si="42"/>
        <v>1.3506902924230969E-2</v>
      </c>
    </row>
    <row r="419" spans="1:13" x14ac:dyDescent="0.25">
      <c r="A419" s="1">
        <v>36745</v>
      </c>
      <c r="B419">
        <v>47.51</v>
      </c>
      <c r="C419">
        <f t="shared" si="37"/>
        <v>-1.533678756476688E-2</v>
      </c>
      <c r="D419">
        <v>46.05</v>
      </c>
      <c r="E419">
        <f t="shared" si="38"/>
        <v>-9.4644009464401983E-3</v>
      </c>
      <c r="F419">
        <v>28.31</v>
      </c>
      <c r="G419">
        <f t="shared" si="39"/>
        <v>1.7692852087755539E-3</v>
      </c>
      <c r="H419">
        <v>14.09</v>
      </c>
      <c r="I419">
        <f t="shared" si="40"/>
        <v>-4.9257759784075601E-2</v>
      </c>
      <c r="J419">
        <v>41</v>
      </c>
      <c r="K419">
        <f t="shared" si="41"/>
        <v>-7.3117231294177762E-4</v>
      </c>
      <c r="L419">
        <v>1471.84</v>
      </c>
      <c r="M419">
        <f t="shared" si="42"/>
        <v>6.0905169762051868E-3</v>
      </c>
    </row>
    <row r="420" spans="1:13" x14ac:dyDescent="0.25">
      <c r="A420" s="1">
        <v>36738</v>
      </c>
      <c r="B420">
        <v>48.25</v>
      </c>
      <c r="C420">
        <f t="shared" si="37"/>
        <v>-9.7962235931949929E-2</v>
      </c>
      <c r="D420">
        <v>46.49</v>
      </c>
      <c r="E420">
        <f t="shared" si="38"/>
        <v>-1.0429970200085034E-2</v>
      </c>
      <c r="F420">
        <v>28.26</v>
      </c>
      <c r="G420">
        <f t="shared" si="39"/>
        <v>-1.7661603673612561E-3</v>
      </c>
      <c r="H420">
        <v>14.82</v>
      </c>
      <c r="I420">
        <f t="shared" si="40"/>
        <v>-3.9533376539209297E-2</v>
      </c>
      <c r="J420">
        <v>41.03</v>
      </c>
      <c r="K420">
        <f t="shared" si="41"/>
        <v>0.10147651006711413</v>
      </c>
      <c r="L420">
        <v>1462.93</v>
      </c>
      <c r="M420">
        <f t="shared" si="42"/>
        <v>3.0312207283662792E-2</v>
      </c>
    </row>
    <row r="421" spans="1:13" x14ac:dyDescent="0.25">
      <c r="A421" s="1">
        <v>36731</v>
      </c>
      <c r="B421">
        <v>53.49</v>
      </c>
      <c r="C421">
        <f t="shared" si="37"/>
        <v>-1.6908656496967371E-2</v>
      </c>
      <c r="D421">
        <v>46.98</v>
      </c>
      <c r="E421">
        <f t="shared" si="38"/>
        <v>5.6205035971223026E-2</v>
      </c>
      <c r="F421">
        <v>28.31</v>
      </c>
      <c r="G421">
        <f t="shared" si="39"/>
        <v>-1.4275766016713097E-2</v>
      </c>
      <c r="H421">
        <v>15.43</v>
      </c>
      <c r="I421">
        <f t="shared" si="40"/>
        <v>-3.8629283489096632E-2</v>
      </c>
      <c r="J421">
        <v>37.25</v>
      </c>
      <c r="K421">
        <f t="shared" si="41"/>
        <v>-2.8176363162014044E-2</v>
      </c>
      <c r="L421">
        <v>1419.89</v>
      </c>
      <c r="M421">
        <f t="shared" si="42"/>
        <v>-4.0738013363149292E-2</v>
      </c>
    </row>
    <row r="422" spans="1:13" x14ac:dyDescent="0.25">
      <c r="A422" s="1">
        <v>36724</v>
      </c>
      <c r="B422">
        <v>54.41</v>
      </c>
      <c r="C422">
        <f t="shared" si="37"/>
        <v>3.3191960169647746E-3</v>
      </c>
      <c r="D422">
        <v>44.48</v>
      </c>
      <c r="E422">
        <f t="shared" si="38"/>
        <v>-2.4775268581451494E-2</v>
      </c>
      <c r="F422">
        <v>28.72</v>
      </c>
      <c r="G422">
        <f t="shared" si="39"/>
        <v>-2.7429732475448772E-2</v>
      </c>
      <c r="H422">
        <v>16.05</v>
      </c>
      <c r="I422">
        <f t="shared" si="40"/>
        <v>-6.5230052417006454E-2</v>
      </c>
      <c r="J422">
        <v>38.33</v>
      </c>
      <c r="K422">
        <f t="shared" si="41"/>
        <v>-5.0767706785537499E-2</v>
      </c>
      <c r="L422">
        <v>1480.19</v>
      </c>
      <c r="M422">
        <f t="shared" si="42"/>
        <v>-1.9728738128981817E-2</v>
      </c>
    </row>
    <row r="423" spans="1:13" x14ac:dyDescent="0.25">
      <c r="A423" s="1">
        <v>36717</v>
      </c>
      <c r="B423">
        <v>54.23</v>
      </c>
      <c r="C423">
        <f t="shared" si="37"/>
        <v>-3.3505613972553958E-2</v>
      </c>
      <c r="D423">
        <v>45.61</v>
      </c>
      <c r="E423">
        <f t="shared" si="38"/>
        <v>3.6826551488974707E-2</v>
      </c>
      <c r="F423">
        <v>29.53</v>
      </c>
      <c r="G423">
        <f t="shared" si="39"/>
        <v>-4.2787682333873589E-2</v>
      </c>
      <c r="H423">
        <v>17.170000000000002</v>
      </c>
      <c r="I423">
        <f t="shared" si="40"/>
        <v>6.6459627329192555E-2</v>
      </c>
      <c r="J423">
        <v>40.380000000000003</v>
      </c>
      <c r="K423">
        <f t="shared" si="41"/>
        <v>-6.6358381502890113E-2</v>
      </c>
      <c r="L423">
        <v>1509.98</v>
      </c>
      <c r="M423">
        <f t="shared" si="42"/>
        <v>2.1015619717357444E-2</v>
      </c>
    </row>
    <row r="424" spans="1:13" x14ac:dyDescent="0.25">
      <c r="A424" s="1">
        <v>36710</v>
      </c>
      <c r="B424">
        <v>56.11</v>
      </c>
      <c r="C424">
        <f t="shared" si="37"/>
        <v>6.8151532457643216E-2</v>
      </c>
      <c r="D424">
        <v>43.99</v>
      </c>
      <c r="E424">
        <f t="shared" si="38"/>
        <v>-2.1792305981765552E-2</v>
      </c>
      <c r="F424">
        <v>30.85</v>
      </c>
      <c r="G424">
        <f t="shared" si="39"/>
        <v>-1.2949174490125977E-3</v>
      </c>
      <c r="H424">
        <v>16.100000000000001</v>
      </c>
      <c r="I424">
        <f t="shared" si="40"/>
        <v>-7.9999999999999918E-2</v>
      </c>
      <c r="J424">
        <v>43.25</v>
      </c>
      <c r="K424">
        <f t="shared" si="41"/>
        <v>6.2819916240112409E-3</v>
      </c>
      <c r="L424">
        <v>1478.9</v>
      </c>
      <c r="M424">
        <f t="shared" si="42"/>
        <v>1.670562353911741E-2</v>
      </c>
    </row>
    <row r="425" spans="1:13" x14ac:dyDescent="0.25">
      <c r="A425" s="1">
        <v>36703</v>
      </c>
      <c r="B425">
        <v>52.53</v>
      </c>
      <c r="C425">
        <f t="shared" si="37"/>
        <v>7.2259644825474562E-2</v>
      </c>
      <c r="D425">
        <v>44.97</v>
      </c>
      <c r="E425">
        <f t="shared" si="38"/>
        <v>4.4356711565257695E-2</v>
      </c>
      <c r="F425">
        <v>30.89</v>
      </c>
      <c r="G425">
        <f t="shared" si="39"/>
        <v>9.8071265119320274E-3</v>
      </c>
      <c r="H425">
        <v>17.5</v>
      </c>
      <c r="I425">
        <f t="shared" si="40"/>
        <v>8.6956521739130335E-2</v>
      </c>
      <c r="J425">
        <v>42.98</v>
      </c>
      <c r="K425">
        <f t="shared" si="41"/>
        <v>0.14582777925886428</v>
      </c>
      <c r="L425">
        <v>1454.6</v>
      </c>
      <c r="M425">
        <f t="shared" si="42"/>
        <v>9.1017565280127992E-3</v>
      </c>
    </row>
    <row r="426" spans="1:13" x14ac:dyDescent="0.25">
      <c r="A426" s="1">
        <v>36696</v>
      </c>
      <c r="B426">
        <v>48.99</v>
      </c>
      <c r="C426">
        <f t="shared" si="37"/>
        <v>-2.4434941967012309E-3</v>
      </c>
      <c r="D426">
        <v>43.06</v>
      </c>
      <c r="E426">
        <f t="shared" si="38"/>
        <v>-6.3505872118312198E-2</v>
      </c>
      <c r="F426">
        <v>30.59</v>
      </c>
      <c r="G426">
        <f t="shared" si="39"/>
        <v>-2.0806658130601747E-2</v>
      </c>
      <c r="H426">
        <v>16.100000000000001</v>
      </c>
      <c r="I426">
        <f t="shared" si="40"/>
        <v>-3.7081339712918507E-2</v>
      </c>
      <c r="J426">
        <v>37.51</v>
      </c>
      <c r="K426">
        <f t="shared" si="41"/>
        <v>0.13460375075620071</v>
      </c>
      <c r="L426">
        <v>1441.48</v>
      </c>
      <c r="M426">
        <f t="shared" si="42"/>
        <v>-1.5691790830749914E-2</v>
      </c>
    </row>
    <row r="427" spans="1:13" x14ac:dyDescent="0.25">
      <c r="A427" s="1">
        <v>36689</v>
      </c>
      <c r="B427">
        <v>49.11</v>
      </c>
      <c r="C427">
        <f t="shared" si="37"/>
        <v>-1.2202562538133469E-3</v>
      </c>
      <c r="D427">
        <v>45.98</v>
      </c>
      <c r="E427">
        <f t="shared" si="38"/>
        <v>7.008322382829617E-3</v>
      </c>
      <c r="F427">
        <v>31.24</v>
      </c>
      <c r="G427">
        <f t="shared" si="39"/>
        <v>-1.9152276295133532E-2</v>
      </c>
      <c r="H427">
        <v>16.72</v>
      </c>
      <c r="I427">
        <f t="shared" si="40"/>
        <v>-2.6208503203261665E-2</v>
      </c>
      <c r="J427">
        <v>33.06</v>
      </c>
      <c r="K427">
        <f t="shared" si="41"/>
        <v>-1.1659192825112123E-2</v>
      </c>
      <c r="L427">
        <v>1464.46</v>
      </c>
      <c r="M427">
        <f t="shared" si="42"/>
        <v>5.1546037956003918E-3</v>
      </c>
    </row>
    <row r="428" spans="1:13" x14ac:dyDescent="0.25">
      <c r="A428" s="1">
        <v>36682</v>
      </c>
      <c r="B428">
        <v>49.17</v>
      </c>
      <c r="C428">
        <f t="shared" si="37"/>
        <v>-8.5549562953319711E-2</v>
      </c>
      <c r="D428">
        <v>45.66</v>
      </c>
      <c r="E428">
        <f t="shared" si="38"/>
        <v>-4.4769874476987465E-2</v>
      </c>
      <c r="F428">
        <v>31.85</v>
      </c>
      <c r="G428">
        <f t="shared" si="39"/>
        <v>-4.6874999999999556E-3</v>
      </c>
      <c r="H428">
        <v>17.170000000000002</v>
      </c>
      <c r="I428">
        <f t="shared" si="40"/>
        <v>-6.3794983642311787E-2</v>
      </c>
      <c r="J428">
        <v>33.450000000000003</v>
      </c>
      <c r="K428">
        <f t="shared" si="41"/>
        <v>0.22617302052785929</v>
      </c>
      <c r="L428">
        <v>1456.95</v>
      </c>
      <c r="M428">
        <f t="shared" si="42"/>
        <v>-1.374842614028671E-2</v>
      </c>
    </row>
    <row r="429" spans="1:13" x14ac:dyDescent="0.25">
      <c r="A429" s="1">
        <v>36676</v>
      </c>
      <c r="B429">
        <v>53.77</v>
      </c>
      <c r="C429">
        <f t="shared" si="37"/>
        <v>9.3552979459019747E-2</v>
      </c>
      <c r="D429">
        <v>47.8</v>
      </c>
      <c r="E429">
        <f t="shared" si="38"/>
        <v>5.6120194432169673E-2</v>
      </c>
      <c r="F429">
        <v>32</v>
      </c>
      <c r="G429">
        <f t="shared" si="39"/>
        <v>-3.3524614919963738E-2</v>
      </c>
      <c r="H429">
        <v>18.34</v>
      </c>
      <c r="I429">
        <f t="shared" si="40"/>
        <v>5.1002865329512925E-2</v>
      </c>
      <c r="J429">
        <v>27.28</v>
      </c>
      <c r="K429">
        <f t="shared" si="41"/>
        <v>6.3133281371784922E-2</v>
      </c>
      <c r="L429">
        <v>1477.26</v>
      </c>
      <c r="M429">
        <f t="shared" si="42"/>
        <v>7.2016371315365535E-2</v>
      </c>
    </row>
    <row r="430" spans="1:13" x14ac:dyDescent="0.25">
      <c r="A430" s="1">
        <v>36668</v>
      </c>
      <c r="B430">
        <v>49.17</v>
      </c>
      <c r="C430">
        <f t="shared" si="37"/>
        <v>-5.3512993262752669E-2</v>
      </c>
      <c r="D430">
        <v>45.26</v>
      </c>
      <c r="E430">
        <f t="shared" si="38"/>
        <v>-4.1304808303325627E-2</v>
      </c>
      <c r="F430">
        <v>33.11</v>
      </c>
      <c r="G430">
        <f t="shared" si="39"/>
        <v>2.9860031104199096E-2</v>
      </c>
      <c r="H430">
        <v>17.45</v>
      </c>
      <c r="I430">
        <f t="shared" si="40"/>
        <v>-1.2450481041313095E-2</v>
      </c>
      <c r="J430">
        <v>25.66</v>
      </c>
      <c r="K430">
        <f t="shared" si="41"/>
        <v>-0.18539682539682539</v>
      </c>
      <c r="L430">
        <v>1378.02</v>
      </c>
      <c r="M430">
        <f t="shared" si="42"/>
        <v>-2.0562209033725479E-2</v>
      </c>
    </row>
    <row r="431" spans="1:13" x14ac:dyDescent="0.25">
      <c r="A431" s="1">
        <v>36661</v>
      </c>
      <c r="B431">
        <v>51.95</v>
      </c>
      <c r="C431">
        <f t="shared" si="37"/>
        <v>4.4470224284610203E-3</v>
      </c>
      <c r="D431">
        <v>47.21</v>
      </c>
      <c r="E431">
        <f t="shared" si="38"/>
        <v>4.6818472015322165E-3</v>
      </c>
      <c r="F431">
        <v>32.15</v>
      </c>
      <c r="G431">
        <f t="shared" si="39"/>
        <v>3.5760309278350499E-2</v>
      </c>
      <c r="H431">
        <v>17.670000000000002</v>
      </c>
      <c r="I431">
        <f t="shared" si="40"/>
        <v>-8.3981337480559748E-2</v>
      </c>
      <c r="J431">
        <v>31.5</v>
      </c>
      <c r="K431">
        <f t="shared" si="41"/>
        <v>-2.3255813953488372E-2</v>
      </c>
      <c r="L431">
        <v>1406.95</v>
      </c>
      <c r="M431">
        <f t="shared" si="42"/>
        <v>-9.8595315842810432E-3</v>
      </c>
    </row>
    <row r="432" spans="1:13" x14ac:dyDescent="0.25">
      <c r="A432" s="1">
        <v>36654</v>
      </c>
      <c r="B432">
        <v>51.72</v>
      </c>
      <c r="C432">
        <f t="shared" si="37"/>
        <v>0.10702054794520548</v>
      </c>
      <c r="D432">
        <v>46.99</v>
      </c>
      <c r="E432">
        <f t="shared" si="38"/>
        <v>2.1743857360295715E-2</v>
      </c>
      <c r="F432">
        <v>31.04</v>
      </c>
      <c r="G432">
        <f t="shared" si="39"/>
        <v>9.7592713077423784E-3</v>
      </c>
      <c r="H432">
        <v>19.29</v>
      </c>
      <c r="I432">
        <f t="shared" si="40"/>
        <v>-5.6701030927834763E-3</v>
      </c>
      <c r="J432">
        <v>32.25</v>
      </c>
      <c r="K432">
        <f t="shared" si="41"/>
        <v>4.0658276863504407E-2</v>
      </c>
      <c r="L432">
        <v>1420.96</v>
      </c>
      <c r="M432">
        <f t="shared" si="42"/>
        <v>-8.1458576185058744E-3</v>
      </c>
    </row>
    <row r="433" spans="1:13" x14ac:dyDescent="0.25">
      <c r="A433" s="1">
        <v>36647</v>
      </c>
      <c r="B433">
        <v>46.72</v>
      </c>
      <c r="C433">
        <f t="shared" si="37"/>
        <v>-7.3383577945259876E-2</v>
      </c>
      <c r="D433">
        <v>45.99</v>
      </c>
      <c r="E433">
        <f t="shared" si="38"/>
        <v>1.7252820172528226E-2</v>
      </c>
      <c r="F433">
        <v>30.74</v>
      </c>
      <c r="G433">
        <f t="shared" si="39"/>
        <v>4.6646237657473527E-2</v>
      </c>
      <c r="H433">
        <v>19.399999999999999</v>
      </c>
      <c r="I433">
        <f t="shared" si="40"/>
        <v>0.14117647058823521</v>
      </c>
      <c r="J433">
        <v>30.99</v>
      </c>
      <c r="K433">
        <f t="shared" si="41"/>
        <v>3.2999999999999946E-2</v>
      </c>
      <c r="L433">
        <v>1432.63</v>
      </c>
      <c r="M433">
        <f t="shared" si="42"/>
        <v>-1.363232651487504E-2</v>
      </c>
    </row>
    <row r="434" spans="1:13" x14ac:dyDescent="0.25">
      <c r="A434" s="1">
        <v>36640</v>
      </c>
      <c r="B434">
        <v>50.42</v>
      </c>
      <c r="C434">
        <f t="shared" si="37"/>
        <v>-3.998476770754001E-2</v>
      </c>
      <c r="D434">
        <v>45.21</v>
      </c>
      <c r="E434">
        <f t="shared" si="38"/>
        <v>-2.8368794326241141E-2</v>
      </c>
      <c r="F434">
        <v>29.37</v>
      </c>
      <c r="G434">
        <f t="shared" si="39"/>
        <v>5.1334702258727634E-3</v>
      </c>
      <c r="H434">
        <v>17</v>
      </c>
      <c r="I434">
        <f t="shared" si="40"/>
        <v>0</v>
      </c>
      <c r="J434">
        <v>30</v>
      </c>
      <c r="K434">
        <f t="shared" si="41"/>
        <v>6.3737001006374128E-3</v>
      </c>
      <c r="L434">
        <v>1452.43</v>
      </c>
      <c r="M434">
        <f t="shared" si="42"/>
        <v>1.2470896594030213E-2</v>
      </c>
    </row>
    <row r="435" spans="1:13" x14ac:dyDescent="0.25">
      <c r="A435" s="1">
        <v>36633</v>
      </c>
      <c r="B435">
        <v>52.52</v>
      </c>
      <c r="C435">
        <f t="shared" si="37"/>
        <v>4.8722044728434603E-2</v>
      </c>
      <c r="D435">
        <v>46.53</v>
      </c>
      <c r="E435">
        <f t="shared" si="38"/>
        <v>4.8445245606128853E-2</v>
      </c>
      <c r="F435">
        <v>29.22</v>
      </c>
      <c r="G435">
        <f t="shared" si="39"/>
        <v>0</v>
      </c>
      <c r="H435">
        <v>17</v>
      </c>
      <c r="I435">
        <f t="shared" si="40"/>
        <v>-5.6079955580233286E-2</v>
      </c>
      <c r="J435">
        <v>29.81</v>
      </c>
      <c r="K435">
        <f t="shared" si="41"/>
        <v>-6.843750000000004E-2</v>
      </c>
      <c r="L435">
        <v>1434.54</v>
      </c>
      <c r="M435">
        <f t="shared" si="42"/>
        <v>5.7483635076959382E-2</v>
      </c>
    </row>
    <row r="436" spans="1:13" x14ac:dyDescent="0.25">
      <c r="A436" s="1">
        <v>36626</v>
      </c>
      <c r="B436">
        <v>50.08</v>
      </c>
      <c r="C436">
        <f t="shared" si="37"/>
        <v>-0.10555456331487773</v>
      </c>
      <c r="D436">
        <v>44.38</v>
      </c>
      <c r="E436">
        <f t="shared" si="38"/>
        <v>1.1164274322169104E-2</v>
      </c>
      <c r="F436">
        <v>29.22</v>
      </c>
      <c r="G436">
        <f t="shared" si="39"/>
        <v>2.2751137556877795E-2</v>
      </c>
      <c r="H436">
        <v>18.010000000000002</v>
      </c>
      <c r="I436">
        <f t="shared" si="40"/>
        <v>-4.1511442256519301E-2</v>
      </c>
      <c r="J436">
        <v>32</v>
      </c>
      <c r="K436">
        <f t="shared" si="41"/>
        <v>-0.16883116883116883</v>
      </c>
      <c r="L436">
        <v>1356.56</v>
      </c>
      <c r="M436">
        <f t="shared" si="42"/>
        <v>-0.10537804596564115</v>
      </c>
    </row>
    <row r="437" spans="1:13" x14ac:dyDescent="0.25">
      <c r="A437" s="1">
        <v>36619</v>
      </c>
      <c r="B437">
        <v>55.99</v>
      </c>
      <c r="C437">
        <f t="shared" si="37"/>
        <v>8.8452566096423102E-2</v>
      </c>
      <c r="D437">
        <v>43.89</v>
      </c>
      <c r="E437">
        <f t="shared" si="38"/>
        <v>3.2000000000000132E-3</v>
      </c>
      <c r="F437">
        <v>28.57</v>
      </c>
      <c r="G437">
        <f t="shared" si="39"/>
        <v>-1.4827586206896542E-2</v>
      </c>
      <c r="H437">
        <v>18.79</v>
      </c>
      <c r="I437">
        <f t="shared" si="40"/>
        <v>1.1847065158858312E-2</v>
      </c>
      <c r="J437">
        <v>38.5</v>
      </c>
      <c r="K437">
        <f t="shared" si="41"/>
        <v>1.3157894736842105E-2</v>
      </c>
      <c r="L437">
        <v>1516.35</v>
      </c>
      <c r="M437">
        <f t="shared" si="42"/>
        <v>1.1857892137890525E-2</v>
      </c>
    </row>
    <row r="438" spans="1:13" x14ac:dyDescent="0.25">
      <c r="A438" s="1">
        <v>36612</v>
      </c>
      <c r="B438">
        <v>51.44</v>
      </c>
      <c r="C438">
        <f t="shared" si="37"/>
        <v>1.8009103502869515E-2</v>
      </c>
      <c r="D438">
        <v>43.75</v>
      </c>
      <c r="E438">
        <f t="shared" si="38"/>
        <v>5.523396044380123E-2</v>
      </c>
      <c r="F438">
        <v>29</v>
      </c>
      <c r="G438">
        <f t="shared" si="39"/>
        <v>5.6466302367941743E-2</v>
      </c>
      <c r="H438">
        <v>18.57</v>
      </c>
      <c r="I438">
        <f t="shared" si="40"/>
        <v>5.0933786078098384E-2</v>
      </c>
      <c r="J438">
        <v>38</v>
      </c>
      <c r="K438">
        <f t="shared" si="41"/>
        <v>-6.1728395061728392E-2</v>
      </c>
      <c r="L438">
        <v>1498.58</v>
      </c>
      <c r="M438">
        <f t="shared" si="42"/>
        <v>-1.8907205426001408E-2</v>
      </c>
    </row>
    <row r="439" spans="1:13" x14ac:dyDescent="0.25">
      <c r="A439" s="1">
        <v>36605</v>
      </c>
      <c r="B439">
        <v>50.53</v>
      </c>
      <c r="C439">
        <f t="shared" si="37"/>
        <v>-4.5311268715523424E-3</v>
      </c>
      <c r="D439">
        <v>41.46</v>
      </c>
      <c r="E439">
        <f t="shared" si="38"/>
        <v>-1.6136687233032743E-2</v>
      </c>
      <c r="F439">
        <v>27.45</v>
      </c>
      <c r="G439">
        <f t="shared" si="39"/>
        <v>-7.2332730560578408E-3</v>
      </c>
      <c r="H439">
        <v>17.670000000000002</v>
      </c>
      <c r="I439">
        <f t="shared" si="40"/>
        <v>-2.8052805280527945E-2</v>
      </c>
      <c r="J439">
        <v>40.5</v>
      </c>
      <c r="K439">
        <f t="shared" si="41"/>
        <v>-0.15835411471321692</v>
      </c>
      <c r="L439">
        <v>1527.46</v>
      </c>
      <c r="M439">
        <f t="shared" si="42"/>
        <v>4.3012147739455234E-2</v>
      </c>
    </row>
    <row r="440" spans="1:13" x14ac:dyDescent="0.25">
      <c r="A440" s="1">
        <v>36598</v>
      </c>
      <c r="B440">
        <v>50.76</v>
      </c>
      <c r="C440">
        <f t="shared" si="37"/>
        <v>0.16448726772195443</v>
      </c>
      <c r="D440">
        <v>42.14</v>
      </c>
      <c r="E440">
        <f t="shared" si="38"/>
        <v>0.13676827623415161</v>
      </c>
      <c r="F440">
        <v>27.65</v>
      </c>
      <c r="G440">
        <f t="shared" si="39"/>
        <v>9.9403578528827044E-2</v>
      </c>
      <c r="H440">
        <v>18.18</v>
      </c>
      <c r="I440">
        <f t="shared" si="40"/>
        <v>0.27221833449965016</v>
      </c>
      <c r="J440">
        <v>48.12</v>
      </c>
      <c r="K440">
        <f t="shared" si="41"/>
        <v>3.7516170763259915E-2</v>
      </c>
      <c r="L440">
        <v>1464.47</v>
      </c>
      <c r="M440">
        <f t="shared" si="42"/>
        <v>4.9746607697104872E-2</v>
      </c>
    </row>
    <row r="441" spans="1:13" x14ac:dyDescent="0.25">
      <c r="A441" s="1">
        <v>36591</v>
      </c>
      <c r="B441">
        <v>43.59</v>
      </c>
      <c r="C441">
        <f t="shared" si="37"/>
        <v>-8.9218554116172091E-2</v>
      </c>
      <c r="D441">
        <v>37.07</v>
      </c>
      <c r="E441">
        <f t="shared" si="38"/>
        <v>-7.2090112640801063E-2</v>
      </c>
      <c r="F441">
        <v>25.15</v>
      </c>
      <c r="G441">
        <f t="shared" si="39"/>
        <v>-3.0828516377649353E-2</v>
      </c>
      <c r="H441">
        <v>14.29</v>
      </c>
      <c r="I441">
        <f t="shared" si="40"/>
        <v>-3.315290933694183E-2</v>
      </c>
      <c r="J441">
        <v>46.38</v>
      </c>
      <c r="K441">
        <f t="shared" si="41"/>
        <v>-0.20880245649948814</v>
      </c>
      <c r="L441">
        <v>1395.07</v>
      </c>
      <c r="M441">
        <f t="shared" si="42"/>
        <v>-1.0005889991981192E-2</v>
      </c>
    </row>
    <row r="442" spans="1:13" x14ac:dyDescent="0.25">
      <c r="A442" s="1">
        <v>36584</v>
      </c>
      <c r="B442">
        <v>47.86</v>
      </c>
      <c r="C442">
        <f t="shared" si="37"/>
        <v>0.18289668808699946</v>
      </c>
      <c r="D442">
        <v>39.950000000000003</v>
      </c>
      <c r="E442">
        <f t="shared" si="38"/>
        <v>7.3121533030763054E-3</v>
      </c>
      <c r="F442">
        <v>25.95</v>
      </c>
      <c r="G442">
        <f t="shared" si="39"/>
        <v>-1.890359168241966E-2</v>
      </c>
      <c r="H442">
        <v>14.78</v>
      </c>
      <c r="I442">
        <f t="shared" si="40"/>
        <v>1.8607856650585775E-2</v>
      </c>
      <c r="J442">
        <v>58.62</v>
      </c>
      <c r="K442">
        <f t="shared" si="41"/>
        <v>0.33988571428571424</v>
      </c>
      <c r="L442">
        <v>1409.17</v>
      </c>
      <c r="M442">
        <f t="shared" si="42"/>
        <v>5.6856362872742677E-2</v>
      </c>
    </row>
    <row r="443" spans="1:13" x14ac:dyDescent="0.25">
      <c r="A443" s="1">
        <v>36578</v>
      </c>
      <c r="B443">
        <v>40.46</v>
      </c>
      <c r="C443">
        <f t="shared" si="37"/>
        <v>-6.8171349608475373E-2</v>
      </c>
      <c r="D443">
        <v>39.659999999999997</v>
      </c>
      <c r="E443">
        <f t="shared" si="38"/>
        <v>-2.7225901398086987E-2</v>
      </c>
      <c r="F443">
        <v>26.45</v>
      </c>
      <c r="G443">
        <f t="shared" si="39"/>
        <v>2.9182879377431907E-2</v>
      </c>
      <c r="H443">
        <v>14.51</v>
      </c>
      <c r="I443">
        <f t="shared" si="40"/>
        <v>1.539538138558437E-2</v>
      </c>
      <c r="J443">
        <v>43.75</v>
      </c>
      <c r="K443">
        <f t="shared" si="41"/>
        <v>0.10312657589510851</v>
      </c>
      <c r="L443">
        <v>1333.36</v>
      </c>
      <c r="M443">
        <f t="shared" si="42"/>
        <v>-9.4570199615181885E-3</v>
      </c>
    </row>
    <row r="444" spans="1:13" x14ac:dyDescent="0.25">
      <c r="A444" s="1">
        <v>36570</v>
      </c>
      <c r="B444">
        <v>43.42</v>
      </c>
      <c r="C444">
        <f t="shared" si="37"/>
        <v>-0.14829344841114153</v>
      </c>
      <c r="D444">
        <v>40.770000000000003</v>
      </c>
      <c r="E444">
        <f t="shared" si="38"/>
        <v>-8.7306917394224276E-2</v>
      </c>
      <c r="F444">
        <v>25.7</v>
      </c>
      <c r="G444">
        <f t="shared" si="39"/>
        <v>5.3710537105370999E-2</v>
      </c>
      <c r="H444">
        <v>14.29</v>
      </c>
      <c r="I444">
        <f t="shared" si="40"/>
        <v>-5.1128818061089064E-2</v>
      </c>
      <c r="J444">
        <v>39.659999999999997</v>
      </c>
      <c r="K444">
        <f t="shared" si="41"/>
        <v>-7.0105157736605195E-3</v>
      </c>
      <c r="L444">
        <v>1346.09</v>
      </c>
      <c r="M444">
        <f t="shared" si="42"/>
        <v>-2.9579272161024264E-2</v>
      </c>
    </row>
    <row r="445" spans="1:13" x14ac:dyDescent="0.25">
      <c r="A445" s="1">
        <v>36563</v>
      </c>
      <c r="B445">
        <v>50.98</v>
      </c>
      <c r="C445">
        <f t="shared" si="37"/>
        <v>-4.2968750000001166E-3</v>
      </c>
      <c r="D445">
        <v>44.67</v>
      </c>
      <c r="E445">
        <f t="shared" si="38"/>
        <v>-5.8984621866441905E-2</v>
      </c>
      <c r="F445">
        <v>24.39</v>
      </c>
      <c r="G445">
        <f t="shared" si="39"/>
        <v>2.0542317173377449E-3</v>
      </c>
      <c r="H445">
        <v>15.06</v>
      </c>
      <c r="I445">
        <f t="shared" si="40"/>
        <v>-9.3317278747742261E-2</v>
      </c>
      <c r="J445">
        <v>39.94</v>
      </c>
      <c r="K445">
        <f t="shared" si="41"/>
        <v>0.10944444444444439</v>
      </c>
      <c r="L445">
        <v>1387.12</v>
      </c>
      <c r="M445">
        <f t="shared" si="42"/>
        <v>-2.6151912775472668E-2</v>
      </c>
    </row>
    <row r="446" spans="1:13" x14ac:dyDescent="0.25">
      <c r="A446" s="1">
        <v>36556</v>
      </c>
      <c r="B446">
        <v>51.2</v>
      </c>
      <c r="C446">
        <f t="shared" si="37"/>
        <v>2.1344504288848997E-2</v>
      </c>
      <c r="D446">
        <v>47.47</v>
      </c>
      <c r="E446">
        <f t="shared" si="38"/>
        <v>-2.4655845490034987E-2</v>
      </c>
      <c r="F446">
        <v>24.34</v>
      </c>
      <c r="G446">
        <f t="shared" si="39"/>
        <v>4.125412541254184E-3</v>
      </c>
      <c r="H446">
        <v>16.61</v>
      </c>
      <c r="I446">
        <f t="shared" si="40"/>
        <v>0.14472777394900066</v>
      </c>
      <c r="J446">
        <v>36</v>
      </c>
      <c r="K446">
        <f t="shared" si="41"/>
        <v>-3.017241379310338E-2</v>
      </c>
      <c r="L446">
        <v>1424.37</v>
      </c>
      <c r="M446">
        <f t="shared" si="42"/>
        <v>4.7207681449241125E-2</v>
      </c>
    </row>
    <row r="447" spans="1:13" x14ac:dyDescent="0.25">
      <c r="A447" s="1">
        <v>36549</v>
      </c>
      <c r="B447">
        <v>50.13</v>
      </c>
      <c r="C447">
        <f t="shared" si="37"/>
        <v>-0.1171187037689327</v>
      </c>
      <c r="D447">
        <v>48.67</v>
      </c>
      <c r="E447">
        <f t="shared" si="38"/>
        <v>-2.4258219727345647E-2</v>
      </c>
      <c r="F447">
        <v>24.24</v>
      </c>
      <c r="G447">
        <f t="shared" si="39"/>
        <v>-4.0000000000000063E-2</v>
      </c>
      <c r="H447">
        <v>14.51</v>
      </c>
      <c r="I447">
        <f t="shared" si="40"/>
        <v>-4.7275114904793213E-2</v>
      </c>
      <c r="J447">
        <v>37.119999999999997</v>
      </c>
      <c r="K447">
        <f t="shared" si="41"/>
        <v>-0.11217412102367866</v>
      </c>
      <c r="L447">
        <v>1360.16</v>
      </c>
      <c r="M447">
        <f t="shared" si="42"/>
        <v>-5.6335682966087465E-2</v>
      </c>
    </row>
    <row r="448" spans="1:13" x14ac:dyDescent="0.25">
      <c r="A448" s="1">
        <v>36543</v>
      </c>
      <c r="B448">
        <v>56.78</v>
      </c>
      <c r="C448">
        <f t="shared" si="37"/>
        <v>-3.188405797101445E-2</v>
      </c>
      <c r="D448">
        <v>49.88</v>
      </c>
      <c r="E448">
        <f t="shared" si="38"/>
        <v>-1.1494252873563184E-2</v>
      </c>
      <c r="F448">
        <v>25.25</v>
      </c>
      <c r="G448">
        <f t="shared" si="39"/>
        <v>-3.6259541984732802E-2</v>
      </c>
      <c r="H448">
        <v>15.23</v>
      </c>
      <c r="I448">
        <f t="shared" si="40"/>
        <v>1.1288180610889769E-2</v>
      </c>
      <c r="J448">
        <v>41.81</v>
      </c>
      <c r="K448">
        <f t="shared" si="41"/>
        <v>0.20316546762589935</v>
      </c>
      <c r="L448">
        <v>1441.36</v>
      </c>
      <c r="M448">
        <f t="shared" si="42"/>
        <v>-1.6237245333242459E-2</v>
      </c>
    </row>
    <row r="449" spans="1:13" x14ac:dyDescent="0.25">
      <c r="A449" s="1">
        <v>36535</v>
      </c>
      <c r="B449">
        <v>58.65</v>
      </c>
      <c r="C449">
        <f t="shared" si="37"/>
        <v>-5.8436346122973201E-2</v>
      </c>
      <c r="D449">
        <v>50.46</v>
      </c>
      <c r="E449">
        <f t="shared" si="38"/>
        <v>-6.4973419964559614E-3</v>
      </c>
      <c r="F449">
        <v>26.2</v>
      </c>
      <c r="G449">
        <f t="shared" si="39"/>
        <v>-2.7829313543599257E-2</v>
      </c>
      <c r="H449">
        <v>15.06</v>
      </c>
      <c r="I449">
        <f t="shared" si="40"/>
        <v>-5.2234109502831971E-2</v>
      </c>
      <c r="J449">
        <v>34.75</v>
      </c>
      <c r="K449">
        <f t="shared" si="41"/>
        <v>1.5488018702513184E-2</v>
      </c>
      <c r="L449">
        <v>1465.15</v>
      </c>
      <c r="M449">
        <f t="shared" si="42"/>
        <v>1.6427674526698483E-2</v>
      </c>
    </row>
    <row r="450" spans="1:13" x14ac:dyDescent="0.25">
      <c r="A450" s="1">
        <v>36528</v>
      </c>
      <c r="B450">
        <v>62.29</v>
      </c>
      <c r="C450">
        <f t="shared" si="37"/>
        <v>-8.9101034208433141E-3</v>
      </c>
      <c r="D450">
        <v>50.79</v>
      </c>
      <c r="E450">
        <f t="shared" si="38"/>
        <v>6.539833531510073E-3</v>
      </c>
      <c r="F450">
        <v>26.95</v>
      </c>
      <c r="G450">
        <f t="shared" si="39"/>
        <v>-5.1724137931034565E-2</v>
      </c>
      <c r="H450">
        <v>15.89</v>
      </c>
      <c r="I450">
        <f t="shared" si="40"/>
        <v>9.9653979238754423E-2</v>
      </c>
      <c r="J450">
        <v>34.22</v>
      </c>
      <c r="K450">
        <f t="shared" si="41"/>
        <v>1.7846519928613965E-2</v>
      </c>
      <c r="L450">
        <v>1441.47</v>
      </c>
      <c r="M450">
        <f t="shared" si="42"/>
        <v>-1.8907605921388446E-2</v>
      </c>
    </row>
    <row r="451" spans="1:13" x14ac:dyDescent="0.25">
      <c r="A451" s="1">
        <v>36525</v>
      </c>
      <c r="B451">
        <v>62.85</v>
      </c>
      <c r="D451">
        <v>50.46</v>
      </c>
      <c r="F451">
        <v>28.42</v>
      </c>
      <c r="H451">
        <v>14.45</v>
      </c>
      <c r="J451">
        <v>33.619999999999997</v>
      </c>
      <c r="L451">
        <v>1469.25</v>
      </c>
    </row>
  </sheetData>
  <mergeCells count="2">
    <mergeCell ref="O1:R1"/>
    <mergeCell ref="T1:Y1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23" sqref="I23"/>
    </sheetView>
  </sheetViews>
  <sheetFormatPr defaultRowHeight="12.5" x14ac:dyDescent="0.25"/>
  <sheetData>
    <row r="1" spans="1:6" ht="13" x14ac:dyDescent="0.3">
      <c r="A1" s="15"/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</row>
    <row r="2" spans="1:6" x14ac:dyDescent="0.25">
      <c r="A2" s="13" t="s">
        <v>2</v>
      </c>
      <c r="B2" s="13">
        <f>VARP(data_analysis!$B$2:$B$448)</f>
        <v>1.4332785719604264E-3</v>
      </c>
      <c r="C2" s="13"/>
      <c r="D2" s="13"/>
      <c r="E2" s="13"/>
      <c r="F2" s="13"/>
    </row>
    <row r="3" spans="1:6" x14ac:dyDescent="0.25">
      <c r="A3" s="13" t="s">
        <v>3</v>
      </c>
      <c r="B3" s="13">
        <v>3.0608390556778977E-4</v>
      </c>
      <c r="C3" s="13">
        <f>VARP(data_analysis!$C$2:$C$448)</f>
        <v>8.1234198674989507E-4</v>
      </c>
      <c r="D3" s="13"/>
      <c r="E3" s="13"/>
      <c r="F3" s="13"/>
    </row>
    <row r="4" spans="1:6" x14ac:dyDescent="0.25">
      <c r="A4" s="13" t="s">
        <v>4</v>
      </c>
      <c r="B4" s="13">
        <v>1.626748292568989E-4</v>
      </c>
      <c r="C4" s="13">
        <v>2.641771309361264E-4</v>
      </c>
      <c r="D4" s="13">
        <f>VARP(data_analysis!$D$2:$D$448)</f>
        <v>6.4764930924797275E-4</v>
      </c>
      <c r="E4" s="13"/>
      <c r="F4" s="13"/>
    </row>
    <row r="5" spans="1:6" x14ac:dyDescent="0.25">
      <c r="A5" s="13" t="s">
        <v>5</v>
      </c>
      <c r="B5" s="13">
        <v>8.8057949177931512E-4</v>
      </c>
      <c r="C5" s="13">
        <v>4.159347663343732E-4</v>
      </c>
      <c r="D5" s="13">
        <v>2.5004471905442711E-4</v>
      </c>
      <c r="E5" s="13">
        <f>VARP(data_analysis!$E$2:$E$448)</f>
        <v>2.5584811969486566E-3</v>
      </c>
      <c r="F5" s="13"/>
    </row>
    <row r="6" spans="1:6" ht="13" thickBot="1" x14ac:dyDescent="0.3">
      <c r="A6" s="14" t="s">
        <v>6</v>
      </c>
      <c r="B6" s="14">
        <v>4.1799248849163387E-4</v>
      </c>
      <c r="C6" s="14">
        <v>2.644115597554572E-4</v>
      </c>
      <c r="D6" s="14">
        <v>1.9073940767838578E-4</v>
      </c>
      <c r="E6" s="14">
        <v>4.4030616432609885E-4</v>
      </c>
      <c r="F6" s="14">
        <f>VARP(data_analysis!$F$2:$F$448)</f>
        <v>4.4723255009891279E-3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opLeftCell="A436" workbookViewId="0">
      <selection activeCell="I2" sqref="I2"/>
    </sheetView>
  </sheetViews>
  <sheetFormatPr defaultRowHeight="12.5" x14ac:dyDescent="0.25"/>
  <cols>
    <col min="1" max="1" width="13.363281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</row>
    <row r="2" spans="1:7" x14ac:dyDescent="0.25">
      <c r="A2" s="1">
        <v>39657</v>
      </c>
      <c r="B2">
        <v>1.6146202980837538E-2</v>
      </c>
      <c r="C2">
        <v>3.3145146603533064E-2</v>
      </c>
      <c r="D2">
        <v>5.863708399366045E-3</v>
      </c>
      <c r="E2">
        <v>5.7726465364120814E-2</v>
      </c>
      <c r="F2">
        <v>-6.7708333333333925E-3</v>
      </c>
      <c r="G2">
        <v>7.6485180002545143E-3</v>
      </c>
    </row>
    <row r="3" spans="1:7" x14ac:dyDescent="0.25">
      <c r="A3" s="1">
        <v>39650</v>
      </c>
      <c r="B3">
        <v>-1.8802228412256237E-2</v>
      </c>
      <c r="C3">
        <v>1.8171704060819523E-2</v>
      </c>
      <c r="D3">
        <v>7.826225842517201E-3</v>
      </c>
      <c r="E3">
        <v>-4.4953350296861698E-2</v>
      </c>
      <c r="F3">
        <v>0.17330725983867035</v>
      </c>
      <c r="G3">
        <v>-2.3162102992036618E-3</v>
      </c>
    </row>
    <row r="4" spans="1:7" x14ac:dyDescent="0.25">
      <c r="A4" s="1">
        <v>39643</v>
      </c>
      <c r="B4">
        <v>2.902185596560368E-2</v>
      </c>
      <c r="C4">
        <v>-7.3049157786180818E-2</v>
      </c>
      <c r="D4">
        <v>5.2986512524084506E-3</v>
      </c>
      <c r="E4">
        <v>5.5033557046979723E-2</v>
      </c>
      <c r="F4">
        <v>5.2347266881028851E-2</v>
      </c>
      <c r="G4">
        <v>1.7095740990246033E-2</v>
      </c>
    </row>
    <row r="5" spans="1:7" x14ac:dyDescent="0.25">
      <c r="A5" s="1">
        <v>39636</v>
      </c>
      <c r="B5">
        <v>-5.5228932834491765E-3</v>
      </c>
      <c r="C5">
        <v>-2.4480214621059707E-2</v>
      </c>
      <c r="D5">
        <v>4.6722689075630271E-2</v>
      </c>
      <c r="E5">
        <v>2.2421524663677446E-3</v>
      </c>
      <c r="F5">
        <v>-2.4377726456248105E-3</v>
      </c>
      <c r="G5">
        <v>-1.8536701243170545E-2</v>
      </c>
    </row>
    <row r="6" spans="1:7" x14ac:dyDescent="0.25">
      <c r="A6" s="1">
        <v>39629</v>
      </c>
      <c r="B6">
        <v>5.3734551316497276E-3</v>
      </c>
      <c r="C6">
        <v>1.5667574931880139E-2</v>
      </c>
      <c r="D6">
        <v>1.4665757162346511E-2</v>
      </c>
      <c r="E6">
        <v>0.15964638585543423</v>
      </c>
      <c r="F6">
        <v>7.1782178217821763E-2</v>
      </c>
      <c r="G6">
        <v>-1.210907554874139E-2</v>
      </c>
    </row>
    <row r="7" spans="1:7" x14ac:dyDescent="0.25">
      <c r="A7" s="1">
        <v>39622</v>
      </c>
      <c r="B7">
        <v>7.1697436816632273E-4</v>
      </c>
      <c r="C7">
        <v>-2.1333333333333353E-2</v>
      </c>
      <c r="D7">
        <v>-4.9902786779001916E-2</v>
      </c>
      <c r="E7">
        <v>1.0411244143674948E-3</v>
      </c>
      <c r="F7">
        <v>-2.7287319422150964E-2</v>
      </c>
      <c r="G7">
        <v>-3.0009181064244651E-2</v>
      </c>
    </row>
    <row r="8" spans="1:7" x14ac:dyDescent="0.25">
      <c r="A8" s="1">
        <v>39615</v>
      </c>
      <c r="B8">
        <v>-4.9412165615948182E-2</v>
      </c>
      <c r="C8">
        <v>-2.2960429897410792E-2</v>
      </c>
      <c r="D8">
        <v>4.8844024747638744E-3</v>
      </c>
      <c r="E8">
        <v>-0.10149672591206726</v>
      </c>
      <c r="F8">
        <v>1.342008946726324E-2</v>
      </c>
      <c r="G8">
        <v>-3.0955199517657631E-2</v>
      </c>
    </row>
    <row r="9" spans="1:7" x14ac:dyDescent="0.25">
      <c r="A9" s="1">
        <v>39608</v>
      </c>
      <c r="B9">
        <v>1.3819312489203614E-2</v>
      </c>
      <c r="C9">
        <v>8.2088327039894927E-3</v>
      </c>
      <c r="D9">
        <v>1.7561298873426147E-2</v>
      </c>
      <c r="E9">
        <v>-2.1510297482837639E-2</v>
      </c>
      <c r="F9">
        <v>1.0856289862939108E-3</v>
      </c>
      <c r="G9">
        <v>-4.7770232530800106E-4</v>
      </c>
    </row>
    <row r="10" spans="1:7" x14ac:dyDescent="0.25">
      <c r="A10" s="1">
        <v>39601</v>
      </c>
      <c r="B10">
        <v>1.1002444987775107E-2</v>
      </c>
      <c r="C10">
        <v>-1.7422164865300942E-2</v>
      </c>
      <c r="D10">
        <v>-2.487883683360257E-2</v>
      </c>
      <c r="E10">
        <v>3.7511870845204312E-2</v>
      </c>
      <c r="F10">
        <v>3.979116692535619E-2</v>
      </c>
      <c r="G10">
        <v>-2.8349448006969567E-2</v>
      </c>
    </row>
    <row r="11" spans="1:7" x14ac:dyDescent="0.25">
      <c r="A11" s="1">
        <v>39595</v>
      </c>
      <c r="B11">
        <v>3.5630312895641142E-2</v>
      </c>
      <c r="C11">
        <v>1.6062940501557186E-2</v>
      </c>
      <c r="D11">
        <v>3.4598027745278294E-2</v>
      </c>
      <c r="E11">
        <v>9.7446586763939413E-2</v>
      </c>
      <c r="F11">
        <v>3.4145629651247678E-2</v>
      </c>
      <c r="G11">
        <v>1.7769799335722054E-2</v>
      </c>
    </row>
    <row r="12" spans="1:7" x14ac:dyDescent="0.25">
      <c r="A12" s="1">
        <v>39587</v>
      </c>
      <c r="B12">
        <v>-2.2626834010959891E-2</v>
      </c>
      <c r="C12">
        <v>-1.0060035696900933E-2</v>
      </c>
      <c r="D12">
        <v>-1.7569786535303781E-2</v>
      </c>
      <c r="E12">
        <v>-9.9483810417644189E-2</v>
      </c>
      <c r="F12">
        <v>-2.3650092605784254E-2</v>
      </c>
      <c r="G12">
        <v>-3.4672185778931386E-2</v>
      </c>
    </row>
    <row r="13" spans="1:7" x14ac:dyDescent="0.25">
      <c r="A13" s="1">
        <v>39580</v>
      </c>
      <c r="B13">
        <v>1.7708517797060638E-3</v>
      </c>
      <c r="C13">
        <v>1.7164548605380411E-2</v>
      </c>
      <c r="D13">
        <v>2.2326674500587514E-2</v>
      </c>
      <c r="E13">
        <v>4.2412818096135658E-3</v>
      </c>
      <c r="F13">
        <v>2.4222968043192711E-2</v>
      </c>
      <c r="G13">
        <v>2.6702106203359506E-2</v>
      </c>
    </row>
    <row r="14" spans="1:7" x14ac:dyDescent="0.25">
      <c r="A14" s="1">
        <v>39573</v>
      </c>
      <c r="B14">
        <v>-5.4596688974991592E-3</v>
      </c>
      <c r="C14">
        <v>-3.5191082802547673E-2</v>
      </c>
      <c r="D14">
        <v>-1.3741721854304608E-2</v>
      </c>
      <c r="E14">
        <v>-2.3469857340082906E-2</v>
      </c>
      <c r="F14">
        <v>1.9185008923260059E-2</v>
      </c>
      <c r="G14">
        <v>-1.8120093358794904E-2</v>
      </c>
    </row>
    <row r="15" spans="1:7" x14ac:dyDescent="0.25">
      <c r="A15" s="1">
        <v>39566</v>
      </c>
      <c r="B15">
        <v>-2.6348146847004843E-3</v>
      </c>
      <c r="C15">
        <v>1.3393577537518127E-2</v>
      </c>
      <c r="D15">
        <v>1.2573344509639565E-2</v>
      </c>
      <c r="E15">
        <v>1.9709056780854141E-2</v>
      </c>
      <c r="F15">
        <v>-6.5721828539669361E-2</v>
      </c>
      <c r="G15">
        <v>1.1489154695816527E-2</v>
      </c>
    </row>
    <row r="16" spans="1:7" x14ac:dyDescent="0.25">
      <c r="A16" s="1">
        <v>39559</v>
      </c>
      <c r="B16">
        <v>2.3736737996763176E-2</v>
      </c>
      <c r="C16">
        <v>6.8237205523964534E-3</v>
      </c>
      <c r="D16">
        <v>-2.3731587561374841E-2</v>
      </c>
      <c r="E16">
        <v>5.5473006438830977E-2</v>
      </c>
      <c r="F16">
        <v>-1.0313531353135313E-2</v>
      </c>
      <c r="G16">
        <v>5.4015953047118247E-3</v>
      </c>
    </row>
    <row r="17" spans="1:7" x14ac:dyDescent="0.25">
      <c r="A17" s="1">
        <v>39552</v>
      </c>
      <c r="B17">
        <v>2.7531411677753179E-2</v>
      </c>
      <c r="C17">
        <v>-6.4945608053265549E-4</v>
      </c>
      <c r="D17">
        <v>4.7847710512776524E-2</v>
      </c>
      <c r="E17">
        <v>6.9385593220339103E-2</v>
      </c>
      <c r="F17">
        <v>-5.3001692928766858E-2</v>
      </c>
      <c r="G17">
        <v>4.3141285835402866E-2</v>
      </c>
    </row>
    <row r="18" spans="1:7" x14ac:dyDescent="0.25">
      <c r="A18" s="1">
        <v>39545</v>
      </c>
      <c r="B18">
        <v>7.4460163812360121E-3</v>
      </c>
      <c r="C18">
        <v>-2.9008355667665086E-2</v>
      </c>
      <c r="D18">
        <v>-1.0185028008826928E-2</v>
      </c>
      <c r="E18">
        <v>-5.8823529411764698E-2</v>
      </c>
      <c r="F18">
        <v>-3.6874451273046505E-2</v>
      </c>
      <c r="G18">
        <v>-2.741535318155295E-2</v>
      </c>
    </row>
    <row r="19" spans="1:7" x14ac:dyDescent="0.25">
      <c r="A19" s="1">
        <v>39538</v>
      </c>
      <c r="B19">
        <v>4.3714785311832136E-2</v>
      </c>
      <c r="C19">
        <v>1.8628553075317113E-2</v>
      </c>
      <c r="D19">
        <v>8.0424366872005291E-3</v>
      </c>
      <c r="E19">
        <v>6.5887353878852195E-2</v>
      </c>
      <c r="F19">
        <v>-3.3749999999999501E-3</v>
      </c>
      <c r="G19">
        <v>4.1954958105868266E-2</v>
      </c>
    </row>
    <row r="20" spans="1:7" x14ac:dyDescent="0.25">
      <c r="A20" s="1">
        <v>39531</v>
      </c>
      <c r="B20">
        <v>-2.0924481643522948E-2</v>
      </c>
      <c r="C20">
        <v>-1.3622683351813708E-2</v>
      </c>
      <c r="D20">
        <v>-8.5484698239022498E-4</v>
      </c>
      <c r="E20">
        <v>-6.7393458870168454E-2</v>
      </c>
      <c r="F20">
        <v>9.3363613424172955E-3</v>
      </c>
      <c r="G20">
        <v>-1.0748320809922425E-2</v>
      </c>
    </row>
    <row r="21" spans="1:7" x14ac:dyDescent="0.25">
      <c r="A21" s="1">
        <v>39524</v>
      </c>
      <c r="B21">
        <v>6.8495934959349539E-2</v>
      </c>
      <c r="C21">
        <v>3.1367423623590941E-2</v>
      </c>
      <c r="D21">
        <v>5.1033243486073736E-2</v>
      </c>
      <c r="E21">
        <v>0.10696653867251779</v>
      </c>
      <c r="F21">
        <v>5.4547761004694511E-3</v>
      </c>
      <c r="G21">
        <v>3.2116074339745594E-2</v>
      </c>
    </row>
    <row r="22" spans="1:7" x14ac:dyDescent="0.25">
      <c r="A22" s="1">
        <v>39517</v>
      </c>
      <c r="B22">
        <v>3.2626427406199777E-3</v>
      </c>
      <c r="C22">
        <v>-8.2631237848347049E-3</v>
      </c>
      <c r="D22">
        <v>4.5070422535211242E-2</v>
      </c>
      <c r="E22">
        <v>-8.7003806416530802E-3</v>
      </c>
      <c r="F22">
        <v>-7.0537851114750253E-3</v>
      </c>
      <c r="G22">
        <v>-4.0436997920160443E-3</v>
      </c>
    </row>
    <row r="23" spans="1:7" x14ac:dyDescent="0.25">
      <c r="A23" s="1">
        <v>39510</v>
      </c>
      <c r="B23">
        <v>6.1551087402543529E-3</v>
      </c>
      <c r="C23">
        <v>-1.6727736179703748E-2</v>
      </c>
      <c r="D23">
        <v>-2.2577092511013159E-2</v>
      </c>
      <c r="E23">
        <v>-1.8152696209289901E-2</v>
      </c>
      <c r="F23">
        <v>4.8052805280528063E-2</v>
      </c>
      <c r="G23">
        <v>-2.8001773595965982E-2</v>
      </c>
    </row>
    <row r="24" spans="1:7" x14ac:dyDescent="0.25">
      <c r="A24" s="1">
        <v>39503</v>
      </c>
      <c r="B24">
        <v>-7.5341071064955701E-3</v>
      </c>
      <c r="C24">
        <v>2.0753512132822886E-3</v>
      </c>
      <c r="D24">
        <v>-1.5895953757225481E-2</v>
      </c>
      <c r="E24">
        <v>-4.4387755102040863E-2</v>
      </c>
      <c r="F24">
        <v>5.7960893854748688E-2</v>
      </c>
      <c r="G24">
        <v>-1.6613579088174495E-2</v>
      </c>
    </row>
    <row r="25" spans="1:7" x14ac:dyDescent="0.25">
      <c r="A25" s="1">
        <v>39497</v>
      </c>
      <c r="B25">
        <v>1.0701790491870672E-2</v>
      </c>
      <c r="C25">
        <v>9.508460918614077E-3</v>
      </c>
      <c r="D25">
        <v>8.9301986513577909E-3</v>
      </c>
      <c r="E25">
        <v>1.3967925504397473E-2</v>
      </c>
      <c r="F25">
        <v>-1.4724095224989782E-2</v>
      </c>
      <c r="G25">
        <v>2.3111282305794049E-3</v>
      </c>
    </row>
    <row r="26" spans="1:7" x14ac:dyDescent="0.25">
      <c r="A26" s="1">
        <v>39489</v>
      </c>
      <c r="B26">
        <v>1.3981636060100201E-2</v>
      </c>
      <c r="C26">
        <v>-2.0907044065616364E-3</v>
      </c>
      <c r="D26">
        <v>4.7537227949598984E-2</v>
      </c>
      <c r="E26">
        <v>5.2002080083202217E-3</v>
      </c>
      <c r="F26">
        <v>4.1266657114199676E-2</v>
      </c>
      <c r="G26">
        <v>1.404652630155717E-2</v>
      </c>
    </row>
    <row r="27" spans="1:7" x14ac:dyDescent="0.25">
      <c r="A27" s="1">
        <v>39482</v>
      </c>
      <c r="B27">
        <v>-4.7316103379721579E-2</v>
      </c>
      <c r="C27">
        <v>-3.6864931846344526E-2</v>
      </c>
      <c r="D27">
        <v>-3.500368459837875E-2</v>
      </c>
      <c r="E27">
        <v>-9.163911195087393E-2</v>
      </c>
      <c r="F27">
        <v>-1.4404745092501002E-2</v>
      </c>
      <c r="G27">
        <v>-4.5957489501368839E-2</v>
      </c>
    </row>
    <row r="28" spans="1:7" x14ac:dyDescent="0.25">
      <c r="A28" s="1">
        <v>39475</v>
      </c>
      <c r="B28">
        <v>6.4099851914533407E-2</v>
      </c>
      <c r="C28">
        <v>4.6183762761302892E-2</v>
      </c>
      <c r="D28">
        <v>5.3775965831877368E-2</v>
      </c>
      <c r="E28">
        <v>0.18732473359506471</v>
      </c>
      <c r="F28">
        <v>4.4549343560997136E-2</v>
      </c>
      <c r="G28">
        <v>4.8706984014850463E-2</v>
      </c>
    </row>
    <row r="29" spans="1:7" x14ac:dyDescent="0.25">
      <c r="A29" s="1">
        <v>39469</v>
      </c>
      <c r="B29">
        <v>1.0906757912746047E-2</v>
      </c>
      <c r="C29">
        <v>-1.50039904229848E-2</v>
      </c>
      <c r="D29">
        <v>-2.1280638419152662E-2</v>
      </c>
      <c r="E29">
        <v>3.0635838150288877E-2</v>
      </c>
      <c r="F29">
        <v>-1.4250399883670058E-2</v>
      </c>
      <c r="G29">
        <v>4.0899795501021328E-3</v>
      </c>
    </row>
    <row r="30" spans="1:7" x14ac:dyDescent="0.25">
      <c r="A30" s="1">
        <v>39461</v>
      </c>
      <c r="B30">
        <v>-2.9850746268656838E-3</v>
      </c>
      <c r="C30">
        <v>-2.5660964230171054E-2</v>
      </c>
      <c r="D30">
        <v>-3.6609921288669231E-2</v>
      </c>
      <c r="E30">
        <v>0.11254019292604502</v>
      </c>
      <c r="F30">
        <v>-3.818181818181824E-2</v>
      </c>
      <c r="G30">
        <v>-5.4124851893620311E-2</v>
      </c>
    </row>
    <row r="31" spans="1:7" x14ac:dyDescent="0.25">
      <c r="A31" s="1">
        <v>39454</v>
      </c>
      <c r="B31">
        <v>4.3613707165109053E-2</v>
      </c>
      <c r="C31">
        <v>-3.1918096958747436E-2</v>
      </c>
      <c r="D31">
        <v>1.505016722408031E-2</v>
      </c>
      <c r="E31">
        <v>-6.4942874323511632E-2</v>
      </c>
      <c r="F31">
        <v>7.7131666164507451E-2</v>
      </c>
      <c r="G31">
        <v>-7.5161338311031407E-3</v>
      </c>
    </row>
    <row r="32" spans="1:7" x14ac:dyDescent="0.25">
      <c r="A32" s="1">
        <v>39447</v>
      </c>
      <c r="B32">
        <v>-4.9090139652983505E-2</v>
      </c>
      <c r="C32">
        <v>-1.380846325167027E-2</v>
      </c>
      <c r="D32">
        <v>-3.1491812128846497E-2</v>
      </c>
      <c r="E32">
        <v>-0.10446957458266028</v>
      </c>
      <c r="F32">
        <v>-1.6738260998370752E-2</v>
      </c>
      <c r="G32">
        <v>-4.5221814148218721E-2</v>
      </c>
    </row>
    <row r="33" spans="1:7" x14ac:dyDescent="0.25">
      <c r="A33" s="1">
        <v>39440</v>
      </c>
      <c r="B33">
        <v>-2.5327142254116617E-3</v>
      </c>
      <c r="C33">
        <v>9.2911733852838341E-3</v>
      </c>
      <c r="D33">
        <v>-9.4474153297682915E-3</v>
      </c>
      <c r="E33">
        <v>-2.5196850393700808E-2</v>
      </c>
      <c r="F33">
        <v>-5.7437407952871953E-3</v>
      </c>
      <c r="G33">
        <v>-4.0216644436360883E-3</v>
      </c>
    </row>
    <row r="34" spans="1:7" x14ac:dyDescent="0.25">
      <c r="A34" s="1">
        <v>39433</v>
      </c>
      <c r="B34">
        <v>1.2176885280922886E-2</v>
      </c>
      <c r="C34">
        <v>1.7380698277176407E-2</v>
      </c>
      <c r="D34">
        <v>-1.5962111910191135E-2</v>
      </c>
      <c r="E34">
        <v>5.1324503311258263E-2</v>
      </c>
      <c r="F34">
        <v>-7.7451410200204745E-3</v>
      </c>
      <c r="G34">
        <v>1.1246977076875908E-2</v>
      </c>
    </row>
    <row r="35" spans="1:7" x14ac:dyDescent="0.25">
      <c r="A35" s="1">
        <v>39426</v>
      </c>
      <c r="B35">
        <v>-2.3978315262718902E-2</v>
      </c>
      <c r="C35">
        <v>-1.7672607458439311E-2</v>
      </c>
      <c r="D35">
        <v>-2.5136798905608736E-2</v>
      </c>
      <c r="E35">
        <v>-8.1601621895590434E-2</v>
      </c>
      <c r="F35">
        <v>-8.7604029785352702E-4</v>
      </c>
      <c r="G35">
        <v>-2.4397538314303586E-2</v>
      </c>
    </row>
    <row r="36" spans="1:7" x14ac:dyDescent="0.25">
      <c r="A36" s="1">
        <v>39419</v>
      </c>
      <c r="B36">
        <v>2.3255813953488445E-2</v>
      </c>
      <c r="C36">
        <v>8.9941538000303217E-4</v>
      </c>
      <c r="D36">
        <v>6.1940812112869833E-3</v>
      </c>
      <c r="E36">
        <v>-0.1380515508955876</v>
      </c>
      <c r="F36">
        <v>-0.10177049180327875</v>
      </c>
      <c r="G36">
        <v>1.5879660261690305E-2</v>
      </c>
    </row>
    <row r="37" spans="1:7" x14ac:dyDescent="0.25">
      <c r="A37" s="1">
        <v>39412</v>
      </c>
      <c r="B37">
        <v>4.7608404112650771E-2</v>
      </c>
      <c r="C37">
        <v>2.2845752836553126E-2</v>
      </c>
      <c r="D37">
        <v>5.3280173976078246E-2</v>
      </c>
      <c r="E37">
        <v>3.2010820559062257E-2</v>
      </c>
      <c r="F37">
        <v>1.9112536754878468E-2</v>
      </c>
      <c r="G37">
        <v>2.8069688345942981E-2</v>
      </c>
    </row>
    <row r="38" spans="1:7" x14ac:dyDescent="0.25">
      <c r="A38" s="1">
        <v>39405</v>
      </c>
      <c r="B38">
        <v>-1.3233348037053404E-2</v>
      </c>
      <c r="C38">
        <v>-1.3014527845036311E-2</v>
      </c>
      <c r="D38">
        <v>-5.5865921787709907E-3</v>
      </c>
      <c r="E38">
        <v>3.1148303114830224E-2</v>
      </c>
      <c r="F38">
        <v>-2.2669689291905815E-3</v>
      </c>
      <c r="G38">
        <v>-1.2366837133416485E-2</v>
      </c>
    </row>
    <row r="39" spans="1:7" x14ac:dyDescent="0.25">
      <c r="A39" s="1">
        <v>39398</v>
      </c>
      <c r="B39">
        <v>8.0038113387327456E-2</v>
      </c>
      <c r="C39">
        <v>1.5053763440860277E-2</v>
      </c>
      <c r="D39">
        <v>8.1758720930233068E-3</v>
      </c>
      <c r="E39">
        <v>-1.7808219178082056E-2</v>
      </c>
      <c r="F39">
        <v>-1.3317352510322084E-3</v>
      </c>
      <c r="G39">
        <v>3.4670152025864783E-3</v>
      </c>
    </row>
    <row r="40" spans="1:7" x14ac:dyDescent="0.25">
      <c r="A40" s="1">
        <v>39391</v>
      </c>
      <c r="B40">
        <v>-2.9139685476410847E-2</v>
      </c>
      <c r="C40">
        <v>-1.4979573309124059E-2</v>
      </c>
      <c r="D40">
        <v>9.0925622840511285E-4</v>
      </c>
      <c r="E40">
        <v>-4.5751633986928136E-2</v>
      </c>
      <c r="F40">
        <v>3.4745422958707087E-3</v>
      </c>
      <c r="G40">
        <v>-3.7061570562713239E-2</v>
      </c>
    </row>
    <row r="41" spans="1:7" x14ac:dyDescent="0.25">
      <c r="A41" s="1">
        <v>39384</v>
      </c>
      <c r="B41">
        <v>-1.0073260073260022E-2</v>
      </c>
      <c r="C41">
        <v>-2.4213790048722879E-2</v>
      </c>
      <c r="D41">
        <v>-1.3986013986014005E-2</v>
      </c>
      <c r="E41">
        <v>-6.8209500609013388E-2</v>
      </c>
      <c r="F41">
        <v>9.3067170218505222E-3</v>
      </c>
      <c r="G41">
        <v>-1.669402324006037E-2</v>
      </c>
    </row>
    <row r="42" spans="1:7" x14ac:dyDescent="0.25">
      <c r="A42" s="1">
        <v>39377</v>
      </c>
      <c r="B42">
        <v>-7.4982958418540859E-3</v>
      </c>
      <c r="C42">
        <v>5.5642144638404105E-2</v>
      </c>
      <c r="D42">
        <v>1.6958424507658637E-2</v>
      </c>
      <c r="E42">
        <v>3.1839128613322075E-2</v>
      </c>
      <c r="F42">
        <v>-1.146666666666666E-2</v>
      </c>
      <c r="G42">
        <v>2.3090302073129194E-2</v>
      </c>
    </row>
    <row r="43" spans="1:7" x14ac:dyDescent="0.25">
      <c r="A43" s="1">
        <v>39370</v>
      </c>
      <c r="B43">
        <v>-4.4299674267100964E-2</v>
      </c>
      <c r="C43">
        <v>-4.7647320765919661E-2</v>
      </c>
      <c r="D43">
        <v>-2.9380530973451266E-2</v>
      </c>
      <c r="E43">
        <v>-0.10397897897897897</v>
      </c>
      <c r="F43">
        <v>-2.9126213592233011E-2</v>
      </c>
      <c r="G43">
        <v>-3.9166346523242315E-2</v>
      </c>
    </row>
    <row r="44" spans="1:7" x14ac:dyDescent="0.25">
      <c r="A44" s="1">
        <v>39363</v>
      </c>
      <c r="B44">
        <v>3.7395809867087106E-2</v>
      </c>
      <c r="C44">
        <v>6.7244471010161812E-3</v>
      </c>
      <c r="D44">
        <v>1.6552716804606005E-2</v>
      </c>
      <c r="E44">
        <v>4.1462495288352589E-3</v>
      </c>
      <c r="F44">
        <v>-1.315789473684212E-2</v>
      </c>
      <c r="G44">
        <v>2.702893572763074E-3</v>
      </c>
    </row>
    <row r="45" spans="1:7" x14ac:dyDescent="0.25">
      <c r="A45" s="1">
        <v>39356</v>
      </c>
      <c r="B45">
        <v>3.9335050339498939E-2</v>
      </c>
      <c r="C45">
        <v>-3.2767351802204178E-3</v>
      </c>
      <c r="D45">
        <v>-1.6166696604994325E-3</v>
      </c>
      <c r="E45">
        <v>2.7498063516653789E-2</v>
      </c>
      <c r="F45">
        <v>3.3324788515765847E-3</v>
      </c>
      <c r="G45">
        <v>2.0199770754871404E-2</v>
      </c>
    </row>
    <row r="46" spans="1:7" x14ac:dyDescent="0.25">
      <c r="A46" s="1">
        <v>39349</v>
      </c>
      <c r="B46">
        <v>-1.317005545286507E-2</v>
      </c>
      <c r="C46">
        <v>4.3380703066567879E-3</v>
      </c>
      <c r="D46">
        <v>-8.3719273245457578E-3</v>
      </c>
      <c r="E46">
        <v>-2.085703450891167E-2</v>
      </c>
      <c r="F46">
        <v>-1.7132779037540936E-2</v>
      </c>
      <c r="G46">
        <v>6.5541536949041451E-4</v>
      </c>
    </row>
    <row r="47" spans="1:7" x14ac:dyDescent="0.25">
      <c r="A47" s="1">
        <v>39342</v>
      </c>
      <c r="B47">
        <v>2.099551781080445E-2</v>
      </c>
      <c r="C47">
        <v>5.868191393319299E-3</v>
      </c>
      <c r="D47">
        <v>1.4272809394760598E-2</v>
      </c>
      <c r="E47">
        <v>-5.1097517092479242E-2</v>
      </c>
      <c r="F47">
        <v>4.9373338397265551E-3</v>
      </c>
      <c r="G47">
        <v>2.7960249284150245E-2</v>
      </c>
    </row>
    <row r="48" spans="1:7" x14ac:dyDescent="0.25">
      <c r="A48" s="1">
        <v>39335</v>
      </c>
      <c r="B48">
        <v>2.1938283510125452E-2</v>
      </c>
      <c r="C48">
        <v>2.6409266409266312E-2</v>
      </c>
      <c r="D48">
        <v>-5.5695292849442185E-3</v>
      </c>
      <c r="E48">
        <v>2.5082995204721494E-2</v>
      </c>
      <c r="F48">
        <v>-1.2643823492225125E-3</v>
      </c>
      <c r="G48">
        <v>2.1120704482129989E-2</v>
      </c>
    </row>
    <row r="49" spans="1:7" x14ac:dyDescent="0.25">
      <c r="A49" s="1">
        <v>39329</v>
      </c>
      <c r="B49">
        <v>-2.8343874443663642E-2</v>
      </c>
      <c r="C49">
        <v>-5.9871046975744635E-3</v>
      </c>
      <c r="D49">
        <v>3.7851948536266902E-2</v>
      </c>
      <c r="E49">
        <v>-4.3738977072310475E-2</v>
      </c>
      <c r="F49">
        <v>5.721160272690818E-2</v>
      </c>
      <c r="G49">
        <v>-1.3867122572066333E-2</v>
      </c>
    </row>
    <row r="50" spans="1:7" x14ac:dyDescent="0.25">
      <c r="A50" s="1">
        <v>39321</v>
      </c>
      <c r="B50">
        <v>-2.5700934579439122E-3</v>
      </c>
      <c r="C50">
        <v>-2.3241865347128462E-2</v>
      </c>
      <c r="D50">
        <v>-2.4909090909090863E-2</v>
      </c>
      <c r="E50">
        <v>4.0366972477064271E-2</v>
      </c>
      <c r="F50">
        <v>1.7684668752550634E-2</v>
      </c>
      <c r="G50">
        <v>-3.6366831827060724E-3</v>
      </c>
    </row>
    <row r="51" spans="1:7" x14ac:dyDescent="0.25">
      <c r="A51" s="1">
        <v>39314</v>
      </c>
      <c r="B51">
        <v>5.8754406580493537E-3</v>
      </c>
      <c r="C51">
        <v>1.8167938931297676E-2</v>
      </c>
      <c r="D51">
        <v>2.7269331341053433E-2</v>
      </c>
      <c r="E51">
        <v>4.2463657230298373E-2</v>
      </c>
      <c r="F51">
        <v>1.2255576976039666E-2</v>
      </c>
      <c r="G51">
        <v>2.3119908156631556E-2</v>
      </c>
    </row>
    <row r="52" spans="1:7" x14ac:dyDescent="0.25">
      <c r="A52" s="1">
        <v>39307</v>
      </c>
      <c r="B52">
        <v>-5.1282051282051377E-2</v>
      </c>
      <c r="C52">
        <v>1.2677798392083999E-2</v>
      </c>
      <c r="D52">
        <v>8.0964036904537691E-3</v>
      </c>
      <c r="E52">
        <v>3.4018987341772125E-2</v>
      </c>
      <c r="F52">
        <v>1.325519743267759E-2</v>
      </c>
      <c r="G52">
        <v>-5.2970474120140098E-3</v>
      </c>
    </row>
    <row r="53" spans="1:7" x14ac:dyDescent="0.25">
      <c r="A53" s="1">
        <v>39300</v>
      </c>
      <c r="B53">
        <v>1.2186865267433967E-2</v>
      </c>
      <c r="C53">
        <v>8.5763293310464894E-3</v>
      </c>
      <c r="D53">
        <v>-4.1252578286142668E-3</v>
      </c>
      <c r="E53">
        <v>-7.6023391812865437E-2</v>
      </c>
      <c r="F53">
        <v>-2.3835467175156631E-2</v>
      </c>
      <c r="G53">
        <v>1.4360878120944102E-2</v>
      </c>
    </row>
    <row r="54" spans="1:7" x14ac:dyDescent="0.25">
      <c r="A54" s="1">
        <v>39293</v>
      </c>
      <c r="B54">
        <v>-9.1681574239713022E-3</v>
      </c>
      <c r="C54">
        <v>-8.0433101314773426E-3</v>
      </c>
      <c r="D54">
        <v>-1.8747656542941724E-4</v>
      </c>
      <c r="E54">
        <v>-6.5573770491803338E-2</v>
      </c>
      <c r="F54">
        <v>-2.7163111170001288E-2</v>
      </c>
      <c r="G54">
        <v>-1.7745638986942733E-2</v>
      </c>
    </row>
    <row r="55" spans="1:7" x14ac:dyDescent="0.25">
      <c r="A55" s="1">
        <v>39286</v>
      </c>
      <c r="B55">
        <v>-4.4240222269715759E-2</v>
      </c>
      <c r="C55">
        <v>2.4239543726235872E-2</v>
      </c>
      <c r="D55">
        <v>-4.9536707056307805E-2</v>
      </c>
      <c r="E55">
        <v>-0.12387791741472173</v>
      </c>
      <c r="F55">
        <v>4.2581503659347058E-3</v>
      </c>
      <c r="G55">
        <v>-4.8986376377028788E-2</v>
      </c>
    </row>
    <row r="56" spans="1:7" x14ac:dyDescent="0.25">
      <c r="A56" s="1">
        <v>39279</v>
      </c>
      <c r="B56">
        <v>-2.2152560083594612E-2</v>
      </c>
      <c r="C56">
        <v>-6.9225928256766017E-3</v>
      </c>
      <c r="D56">
        <v>-1.2145748987854336E-2</v>
      </c>
      <c r="E56">
        <v>-8.0142475512020202E-3</v>
      </c>
      <c r="F56">
        <v>-4.6357615894038985E-3</v>
      </c>
      <c r="G56">
        <v>-1.185185185185191E-2</v>
      </c>
    </row>
    <row r="57" spans="1:7" x14ac:dyDescent="0.25">
      <c r="A57" s="1">
        <v>39272</v>
      </c>
      <c r="B57">
        <v>1.5707917639567012E-2</v>
      </c>
      <c r="C57">
        <v>-5.4764512595837011E-3</v>
      </c>
      <c r="D57">
        <v>2.10280373831776E-2</v>
      </c>
      <c r="E57">
        <v>5.6716417910447079E-3</v>
      </c>
      <c r="F57">
        <v>5.3262316910786377E-3</v>
      </c>
      <c r="G57">
        <v>1.4414155406288352E-2</v>
      </c>
    </row>
    <row r="58" spans="1:7" x14ac:dyDescent="0.25">
      <c r="A58" s="1">
        <v>39265</v>
      </c>
      <c r="B58">
        <v>5.7643040136634502E-3</v>
      </c>
      <c r="C58">
        <v>7.5673971306952055E-3</v>
      </c>
      <c r="D58">
        <v>-8.9782725803550293E-4</v>
      </c>
      <c r="E58">
        <v>8.1251880830575732E-3</v>
      </c>
      <c r="F58">
        <v>-7.4015331747290811E-3</v>
      </c>
      <c r="G58">
        <v>1.8019755878538029E-2</v>
      </c>
    </row>
    <row r="59" spans="1:7" x14ac:dyDescent="0.25">
      <c r="A59" s="1">
        <v>39258</v>
      </c>
      <c r="B59">
        <v>6.0137457044673777E-3</v>
      </c>
      <c r="C59">
        <v>3.1630555116242743E-3</v>
      </c>
      <c r="D59">
        <v>-7.1774627669117443E-4</v>
      </c>
      <c r="E59">
        <v>6.3597819503329418E-3</v>
      </c>
      <c r="F59">
        <v>1.1091808098356252E-2</v>
      </c>
      <c r="G59">
        <v>5.2576935363643626E-4</v>
      </c>
    </row>
    <row r="60" spans="1:7" x14ac:dyDescent="0.25">
      <c r="A60" s="1">
        <v>39251</v>
      </c>
      <c r="B60">
        <v>-3.0605871330418463E-2</v>
      </c>
      <c r="C60">
        <v>-3.8911688706490484E-2</v>
      </c>
      <c r="D60">
        <v>-1.9183386131643849E-2</v>
      </c>
      <c r="E60">
        <v>-2.7106658809663956E-2</v>
      </c>
      <c r="F60">
        <v>-2.8181818181818204E-2</v>
      </c>
      <c r="G60">
        <v>-1.9798944491196572E-2</v>
      </c>
    </row>
    <row r="61" spans="1:7" x14ac:dyDescent="0.25">
      <c r="A61" s="1">
        <v>39244</v>
      </c>
      <c r="B61">
        <v>-1.4769230769230746E-2</v>
      </c>
      <c r="C61">
        <v>-1.2458721104773316E-2</v>
      </c>
      <c r="D61">
        <v>6.7328136073707048E-3</v>
      </c>
      <c r="E61">
        <v>2.4449139752490041E-2</v>
      </c>
      <c r="F61">
        <v>3.8976224503054613E-4</v>
      </c>
      <c r="G61">
        <v>1.6741064025947328E-2</v>
      </c>
    </row>
    <row r="62" spans="1:7" x14ac:dyDescent="0.25">
      <c r="A62" s="1">
        <v>39237</v>
      </c>
      <c r="B62">
        <v>1.2250830564784125E-2</v>
      </c>
      <c r="C62">
        <v>-1.2451823302697736E-2</v>
      </c>
      <c r="D62">
        <v>-3.4883720930232544E-2</v>
      </c>
      <c r="E62">
        <v>1.4080195898377742E-2</v>
      </c>
      <c r="F62">
        <v>-3.1823899371069199E-2</v>
      </c>
      <c r="G62">
        <v>-1.8661233841467284E-2</v>
      </c>
    </row>
    <row r="63" spans="1:7" x14ac:dyDescent="0.25">
      <c r="A63" s="1">
        <v>39231</v>
      </c>
      <c r="B63">
        <v>5.452156776877589E-2</v>
      </c>
      <c r="C63">
        <v>9.2758827049669399E-3</v>
      </c>
      <c r="D63">
        <v>1.9881409138472157E-2</v>
      </c>
      <c r="E63">
        <v>1.4281279105867769E-2</v>
      </c>
      <c r="F63">
        <v>2.5277276244518875E-2</v>
      </c>
      <c r="G63">
        <v>1.3597408509431034E-2</v>
      </c>
    </row>
    <row r="64" spans="1:7" x14ac:dyDescent="0.25">
      <c r="A64" s="1">
        <v>39223</v>
      </c>
      <c r="B64">
        <v>-7.6053889613211948E-3</v>
      </c>
      <c r="C64">
        <v>-1.2557246269759112E-2</v>
      </c>
      <c r="D64">
        <v>-1.3590228797522778E-2</v>
      </c>
      <c r="E64">
        <v>-3.7117228580265216E-3</v>
      </c>
      <c r="F64">
        <v>3.3643892339545174E-3</v>
      </c>
      <c r="G64">
        <v>-4.6100804465604873E-3</v>
      </c>
    </row>
    <row r="65" spans="1:7" x14ac:dyDescent="0.25">
      <c r="A65" s="1">
        <v>39216</v>
      </c>
      <c r="B65">
        <v>-6.0475161987039753E-3</v>
      </c>
      <c r="C65">
        <v>9.0936195587358291E-3</v>
      </c>
      <c r="D65">
        <v>2.1976090014064698E-2</v>
      </c>
      <c r="E65">
        <v>1.0628321350422004E-2</v>
      </c>
      <c r="F65">
        <v>-3.5687546793112049E-2</v>
      </c>
      <c r="G65">
        <v>1.1222897366935679E-2</v>
      </c>
    </row>
    <row r="66" spans="1:7" x14ac:dyDescent="0.25">
      <c r="A66" s="1">
        <v>39209</v>
      </c>
      <c r="B66">
        <v>-1.0260795211628987E-2</v>
      </c>
      <c r="C66">
        <v>1.4909795735806047E-4</v>
      </c>
      <c r="D66">
        <v>3.3515611218910713E-3</v>
      </c>
      <c r="E66">
        <v>1.6200762388818235E-2</v>
      </c>
      <c r="F66">
        <v>-1.5720953082780657E-2</v>
      </c>
      <c r="G66">
        <v>1.5276098882853456E-4</v>
      </c>
    </row>
    <row r="67" spans="1:7" x14ac:dyDescent="0.25">
      <c r="A67" s="1">
        <v>39202</v>
      </c>
      <c r="B67">
        <v>-1.280956447480834E-3</v>
      </c>
      <c r="C67">
        <v>-5.1913378819342703E-3</v>
      </c>
      <c r="D67">
        <v>-1.0300279329608997E-2</v>
      </c>
      <c r="E67">
        <v>2.4072869225764543E-2</v>
      </c>
      <c r="F67">
        <v>1.2297097884900214E-3</v>
      </c>
      <c r="G67">
        <v>7.7305614864095762E-3</v>
      </c>
    </row>
    <row r="68" spans="1:7" x14ac:dyDescent="0.25">
      <c r="A68" s="1">
        <v>39195</v>
      </c>
      <c r="B68">
        <v>-2.8618830360846028E-2</v>
      </c>
      <c r="C68">
        <v>-4.2829714960861331E-3</v>
      </c>
      <c r="D68">
        <v>1.6323633782824729E-2</v>
      </c>
      <c r="E68">
        <v>-3.2425421530480358E-3</v>
      </c>
      <c r="F68">
        <v>-1.3106796116505006E-2</v>
      </c>
      <c r="G68">
        <v>6.5483208138242517E-3</v>
      </c>
    </row>
    <row r="69" spans="1:7" x14ac:dyDescent="0.25">
      <c r="A69" s="1">
        <v>39188</v>
      </c>
      <c r="B69">
        <v>4.9629952111449743E-2</v>
      </c>
      <c r="C69">
        <v>2.5598303544380457E-2</v>
      </c>
      <c r="D69">
        <v>1.0941704035874428E-2</v>
      </c>
      <c r="E69">
        <v>4.0134907251264798E-2</v>
      </c>
      <c r="F69">
        <v>1.3156276896594214E-2</v>
      </c>
      <c r="G69">
        <v>2.1681522524692846E-2</v>
      </c>
    </row>
    <row r="70" spans="1:7" x14ac:dyDescent="0.25">
      <c r="A70" s="1">
        <v>39181</v>
      </c>
      <c r="B70">
        <v>-1.7956391620350648E-2</v>
      </c>
      <c r="C70">
        <v>6.8628946164404894E-3</v>
      </c>
      <c r="D70">
        <v>-4.6420282092483134E-3</v>
      </c>
      <c r="E70">
        <v>8.8465464443687643E-3</v>
      </c>
      <c r="F70">
        <v>-2.4820143884892173E-2</v>
      </c>
      <c r="G70">
        <v>6.296060287028258E-3</v>
      </c>
    </row>
    <row r="71" spans="1:7" x14ac:dyDescent="0.25">
      <c r="A71" s="1">
        <v>39174</v>
      </c>
      <c r="B71">
        <v>2.8131868131868156E-2</v>
      </c>
      <c r="C71">
        <v>1.7062199472622837E-2</v>
      </c>
      <c r="D71">
        <v>1.540971718636696E-2</v>
      </c>
      <c r="E71">
        <v>2.8341497550734861E-2</v>
      </c>
      <c r="F71">
        <v>1.5586945932781308E-2</v>
      </c>
      <c r="G71">
        <v>1.6116999563644617E-2</v>
      </c>
    </row>
    <row r="72" spans="1:7" x14ac:dyDescent="0.25">
      <c r="A72" s="1">
        <v>39167</v>
      </c>
      <c r="B72">
        <v>-2.0030152918371735E-2</v>
      </c>
      <c r="C72">
        <v>-7.2374499538034936E-3</v>
      </c>
      <c r="D72">
        <v>5.4416832940312049E-4</v>
      </c>
      <c r="E72">
        <v>-2.7913468248430512E-3</v>
      </c>
      <c r="F72">
        <v>-5.3294573643410574E-3</v>
      </c>
      <c r="G72">
        <v>-1.0618963728405206E-2</v>
      </c>
    </row>
    <row r="73" spans="1:7" x14ac:dyDescent="0.25">
      <c r="A73" s="1">
        <v>39160</v>
      </c>
      <c r="B73">
        <v>3.6846806610093756E-2</v>
      </c>
      <c r="C73">
        <v>3.4076433121019122E-2</v>
      </c>
      <c r="D73">
        <v>3.7643515904385465E-2</v>
      </c>
      <c r="E73">
        <v>2.6504297994269285E-2</v>
      </c>
      <c r="F73">
        <v>1.3254786450662718E-2</v>
      </c>
      <c r="G73">
        <v>3.5444680774360901E-2</v>
      </c>
    </row>
    <row r="74" spans="1:7" x14ac:dyDescent="0.25">
      <c r="A74" s="1">
        <v>39153</v>
      </c>
      <c r="B74">
        <v>-2.0774108900065511E-2</v>
      </c>
      <c r="C74">
        <v>-8.0555994313695322E-3</v>
      </c>
      <c r="D74">
        <v>1.6064257028112514E-2</v>
      </c>
      <c r="E74">
        <v>9.3998553868402581E-3</v>
      </c>
      <c r="F74">
        <v>-1.2257906349594793E-3</v>
      </c>
      <c r="G74">
        <v>-1.1327022326138315E-2</v>
      </c>
    </row>
    <row r="75" spans="1:7" x14ac:dyDescent="0.25">
      <c r="A75" s="1">
        <v>39146</v>
      </c>
      <c r="B75">
        <v>-8.2411624376491563E-3</v>
      </c>
      <c r="C75">
        <v>8.1210191082803362E-3</v>
      </c>
      <c r="D75">
        <v>-5.5154050969950389E-3</v>
      </c>
      <c r="E75">
        <v>2.1739130434782145E-3</v>
      </c>
      <c r="F75">
        <v>-1.461529170189646E-2</v>
      </c>
      <c r="G75">
        <v>1.1296380400383402E-2</v>
      </c>
    </row>
    <row r="76" spans="1:7" x14ac:dyDescent="0.25">
      <c r="A76" s="1">
        <v>39139</v>
      </c>
      <c r="B76">
        <v>-3.5557414766785249E-2</v>
      </c>
      <c r="C76">
        <v>-3.9461609054756784E-2</v>
      </c>
      <c r="D76">
        <v>-2.9352039874469327E-2</v>
      </c>
      <c r="E76">
        <v>-4.6961325966850806E-2</v>
      </c>
      <c r="F76">
        <v>-3.1582641244589878E-2</v>
      </c>
      <c r="G76">
        <v>-4.4115518987865115E-2</v>
      </c>
    </row>
    <row r="77" spans="1:7" x14ac:dyDescent="0.25">
      <c r="A77" s="1">
        <v>39133</v>
      </c>
      <c r="B77">
        <v>2.26737967914439E-2</v>
      </c>
      <c r="C77">
        <v>9.5738109944408633E-3</v>
      </c>
      <c r="D77">
        <v>-1.5627839360348891E-2</v>
      </c>
      <c r="E77">
        <v>-2.8187919463087244E-2</v>
      </c>
      <c r="F77">
        <v>-1.1333410431363525E-2</v>
      </c>
      <c r="G77">
        <v>-2.9885815573600927E-3</v>
      </c>
    </row>
    <row r="78" spans="1:7" x14ac:dyDescent="0.25">
      <c r="A78" s="1">
        <v>39125</v>
      </c>
      <c r="B78">
        <v>1.0592304366623477E-2</v>
      </c>
      <c r="C78">
        <v>1.4728925101849026E-2</v>
      </c>
      <c r="D78">
        <v>1.8508236165093468E-2</v>
      </c>
      <c r="E78">
        <v>-6.0040026684456205E-3</v>
      </c>
      <c r="F78">
        <v>-3.6870607212813383E-3</v>
      </c>
      <c r="G78">
        <v>1.2155264731652378E-2</v>
      </c>
    </row>
    <row r="79" spans="1:7" x14ac:dyDescent="0.25">
      <c r="A79" s="1">
        <v>39118</v>
      </c>
      <c r="B79">
        <v>-2.3722234203148464E-3</v>
      </c>
      <c r="C79">
        <v>-1.633785450061645E-2</v>
      </c>
      <c r="D79">
        <v>-4.7890955977159333E-3</v>
      </c>
      <c r="E79">
        <v>-4.0025616394492473E-2</v>
      </c>
      <c r="F79">
        <v>-6.9794050343249354E-3</v>
      </c>
      <c r="G79">
        <v>-7.1320569736052818E-3</v>
      </c>
    </row>
    <row r="80" spans="1:7" x14ac:dyDescent="0.25">
      <c r="A80" s="1">
        <v>39111</v>
      </c>
      <c r="B80">
        <v>8.7013269523602034E-3</v>
      </c>
      <c r="C80">
        <v>1.7885158456228324E-2</v>
      </c>
      <c r="D80">
        <v>1.3440358409557566E-2</v>
      </c>
      <c r="E80">
        <v>4.2389853137516677E-2</v>
      </c>
      <c r="F80">
        <v>9.5876169573756789E-3</v>
      </c>
      <c r="G80">
        <v>1.8429453374397078E-2</v>
      </c>
    </row>
    <row r="81" spans="1:7" x14ac:dyDescent="0.25">
      <c r="A81" s="1">
        <v>39104</v>
      </c>
      <c r="B81">
        <v>-1.3307576733204648E-2</v>
      </c>
      <c r="C81">
        <v>-9.6333126165319676E-3</v>
      </c>
      <c r="D81">
        <v>-1.8632383081796425E-3</v>
      </c>
      <c r="E81">
        <v>-2.979274611398958E-2</v>
      </c>
      <c r="F81">
        <v>-2.7849522740033734E-2</v>
      </c>
      <c r="G81">
        <v>-5.8161481999300501E-3</v>
      </c>
    </row>
    <row r="82" spans="1:7" x14ac:dyDescent="0.25">
      <c r="A82" s="1">
        <v>39098</v>
      </c>
      <c r="B82">
        <v>6.9159282472444402E-3</v>
      </c>
      <c r="C82">
        <v>-1.3964313421257317E-3</v>
      </c>
      <c r="D82">
        <v>-4.4518642181412523E-3</v>
      </c>
      <c r="E82">
        <v>6.0439560439560371E-2</v>
      </c>
      <c r="F82">
        <v>2.5567200276402153E-2</v>
      </c>
      <c r="G82">
        <v>-1.6075709602791455E-4</v>
      </c>
    </row>
    <row r="83" spans="1:7" x14ac:dyDescent="0.25">
      <c r="A83" s="1">
        <v>39090</v>
      </c>
      <c r="B83">
        <v>1.2472647702407007E-2</v>
      </c>
      <c r="C83">
        <v>8.2916145181477028E-3</v>
      </c>
      <c r="D83">
        <v>5.4084296904140091E-3</v>
      </c>
      <c r="E83">
        <v>4.6728971962616848E-2</v>
      </c>
      <c r="F83">
        <v>3.7643403441682495E-2</v>
      </c>
      <c r="G83">
        <v>1.4910868192748851E-2</v>
      </c>
    </row>
    <row r="84" spans="1:7" x14ac:dyDescent="0.25">
      <c r="A84" s="1">
        <v>39085</v>
      </c>
      <c r="B84">
        <v>2.604400538841499E-2</v>
      </c>
      <c r="C84">
        <v>7.2486605735896763E-3</v>
      </c>
      <c r="D84">
        <v>-1.0883600811658428E-2</v>
      </c>
      <c r="E84">
        <v>-1.3125221709826215E-2</v>
      </c>
      <c r="F84">
        <v>3.1431036607913368E-2</v>
      </c>
      <c r="G84">
        <v>-6.0565465698370711E-3</v>
      </c>
    </row>
    <row r="85" spans="1:7" x14ac:dyDescent="0.25">
      <c r="A85" s="1">
        <v>39077</v>
      </c>
      <c r="B85">
        <v>1.411657559198537E-2</v>
      </c>
      <c r="C85">
        <v>2.8445006321112468E-3</v>
      </c>
      <c r="D85">
        <v>-1.6152450090744112E-2</v>
      </c>
      <c r="E85">
        <v>-1.433566433566434E-2</v>
      </c>
      <c r="F85">
        <v>9.7075295581829646E-3</v>
      </c>
      <c r="G85">
        <v>5.3446369332841616E-3</v>
      </c>
    </row>
    <row r="86" spans="1:7" x14ac:dyDescent="0.25">
      <c r="A86" s="1">
        <v>39069</v>
      </c>
      <c r="B86">
        <v>-1.9642857142857042E-2</v>
      </c>
      <c r="C86">
        <v>7.8037904124860962E-3</v>
      </c>
      <c r="D86">
        <v>1.5481017323995641E-2</v>
      </c>
      <c r="E86">
        <v>2.7298850574712701E-2</v>
      </c>
      <c r="F86">
        <v>-5.4462185914099749E-3</v>
      </c>
      <c r="G86">
        <v>-1.1442866252303589E-2</v>
      </c>
    </row>
    <row r="87" spans="1:7" x14ac:dyDescent="0.25">
      <c r="A87" s="1">
        <v>39062</v>
      </c>
      <c r="B87">
        <v>5.8374494836101933E-3</v>
      </c>
      <c r="C87">
        <v>1.4541929229277727E-2</v>
      </c>
      <c r="D87">
        <v>5.7460611677478245E-3</v>
      </c>
      <c r="E87">
        <v>1.7172086225794622E-2</v>
      </c>
      <c r="F87">
        <v>-3.1178798417076319E-2</v>
      </c>
      <c r="G87">
        <v>1.2235430970890315E-2</v>
      </c>
    </row>
    <row r="88" spans="1:7" x14ac:dyDescent="0.25">
      <c r="A88" s="1">
        <v>39055</v>
      </c>
      <c r="B88">
        <v>1.0664851372815949E-2</v>
      </c>
      <c r="C88">
        <v>6.177857258982321E-3</v>
      </c>
      <c r="D88">
        <v>2.352494782773671E-2</v>
      </c>
      <c r="E88">
        <v>2.0887728459530113E-2</v>
      </c>
      <c r="F88">
        <v>8.2214967960344207E-3</v>
      </c>
      <c r="G88">
        <v>9.4006629865898295E-3</v>
      </c>
    </row>
    <row r="89" spans="1:7" x14ac:dyDescent="0.25">
      <c r="A89" s="1">
        <v>39048</v>
      </c>
      <c r="B89">
        <v>-4.2580925483380425E-2</v>
      </c>
      <c r="C89">
        <v>8.1353726000646203E-4</v>
      </c>
      <c r="D89">
        <v>-1.1440360090022495E-2</v>
      </c>
      <c r="E89">
        <v>-1.5062454077883914E-2</v>
      </c>
      <c r="F89">
        <v>2.6305993299416679E-2</v>
      </c>
      <c r="G89">
        <v>-3.0265177201184972E-3</v>
      </c>
    </row>
    <row r="90" spans="1:7" x14ac:dyDescent="0.25">
      <c r="A90" s="1">
        <v>39041</v>
      </c>
      <c r="B90">
        <v>8.5451358457493548E-3</v>
      </c>
      <c r="C90">
        <v>-3.5667963683527703E-3</v>
      </c>
      <c r="D90">
        <v>2.4440684339161979E-3</v>
      </c>
      <c r="E90">
        <v>-7.3421439060204015E-4</v>
      </c>
      <c r="F90">
        <v>-1.563454256748505E-2</v>
      </c>
      <c r="G90">
        <v>-1.784184984299172E-4</v>
      </c>
    </row>
    <row r="91" spans="1:7" x14ac:dyDescent="0.25">
      <c r="A91" s="1">
        <v>39034</v>
      </c>
      <c r="B91">
        <v>2.2172452407614826E-2</v>
      </c>
      <c r="C91">
        <v>8.1726054266100037E-3</v>
      </c>
      <c r="D91">
        <v>2.0725388601036236E-2</v>
      </c>
      <c r="E91">
        <v>2.8312570781426957E-2</v>
      </c>
      <c r="F91">
        <v>3.4317931119009822E-3</v>
      </c>
      <c r="G91">
        <v>1.4700557607357487E-2</v>
      </c>
    </row>
    <row r="92" spans="1:7" x14ac:dyDescent="0.25">
      <c r="A92" s="1">
        <v>39027</v>
      </c>
      <c r="B92">
        <v>-2.2334136194438428E-2</v>
      </c>
      <c r="C92">
        <v>1.1454753722795006E-3</v>
      </c>
      <c r="D92">
        <v>-9.5038965976050188E-3</v>
      </c>
      <c r="E92">
        <v>3.7764350453164692E-4</v>
      </c>
      <c r="F92">
        <v>6.4142099420255371E-3</v>
      </c>
      <c r="G92">
        <v>1.2167411859561781E-2</v>
      </c>
    </row>
    <row r="93" spans="1:7" x14ac:dyDescent="0.25">
      <c r="A93" s="1">
        <v>39020</v>
      </c>
      <c r="B93">
        <v>-6.2987279441936814E-2</v>
      </c>
      <c r="C93">
        <v>-5.2091811818329855E-3</v>
      </c>
      <c r="D93">
        <v>-1.3315828957239326E-2</v>
      </c>
      <c r="E93">
        <v>-7.2179397337070739E-2</v>
      </c>
      <c r="F93">
        <v>-4.0137343121004032E-2</v>
      </c>
      <c r="G93">
        <v>-9.4675243585461578E-3</v>
      </c>
    </row>
    <row r="94" spans="1:7" x14ac:dyDescent="0.25">
      <c r="A94" s="1">
        <v>39013</v>
      </c>
      <c r="B94">
        <v>2.7403035413153549E-2</v>
      </c>
      <c r="C94">
        <v>-1.7277235642297207E-2</v>
      </c>
      <c r="D94">
        <v>1.542563321272143E-2</v>
      </c>
      <c r="E94">
        <v>-6.6132962060564317E-3</v>
      </c>
      <c r="F94">
        <v>1.5632515632515599E-2</v>
      </c>
      <c r="G94">
        <v>6.3860879731112152E-3</v>
      </c>
    </row>
    <row r="95" spans="1:7" x14ac:dyDescent="0.25">
      <c r="A95" s="1">
        <v>39006</v>
      </c>
      <c r="B95">
        <v>1.8900343642611585E-2</v>
      </c>
      <c r="C95">
        <v>1.6918822189686013E-2</v>
      </c>
      <c r="D95">
        <v>1.351090523065037E-2</v>
      </c>
      <c r="E95">
        <v>8.4240084240084934E-3</v>
      </c>
      <c r="F95">
        <v>5.0761421319797167E-3</v>
      </c>
      <c r="G95">
        <v>2.1821590193465373E-3</v>
      </c>
    </row>
    <row r="96" spans="1:7" x14ac:dyDescent="0.25">
      <c r="A96" s="1">
        <v>38999</v>
      </c>
      <c r="B96">
        <v>2.7999138488047073E-3</v>
      </c>
      <c r="C96">
        <v>2.9368575624082187E-3</v>
      </c>
      <c r="D96">
        <v>-8.9900535577658539E-3</v>
      </c>
      <c r="E96">
        <v>1.8955650929899769E-2</v>
      </c>
      <c r="F96">
        <v>-5.5288461538462496E-3</v>
      </c>
      <c r="G96">
        <v>1.1877681369897504E-2</v>
      </c>
    </row>
    <row r="97" spans="1:7" x14ac:dyDescent="0.25">
      <c r="A97" s="1">
        <v>38992</v>
      </c>
      <c r="B97">
        <v>-2.0257438278117764E-2</v>
      </c>
      <c r="C97">
        <v>1.1386138613861348E-2</v>
      </c>
      <c r="D97">
        <v>-1.2466943709860154E-2</v>
      </c>
      <c r="E97">
        <v>-1.4285714285713982E-3</v>
      </c>
      <c r="F97">
        <v>6.0459492140266021E-3</v>
      </c>
      <c r="G97">
        <v>1.0285585956507101E-2</v>
      </c>
    </row>
    <row r="98" spans="1:7" x14ac:dyDescent="0.25">
      <c r="A98" s="1">
        <v>38985</v>
      </c>
      <c r="B98">
        <v>2.1336206896551767E-2</v>
      </c>
      <c r="C98">
        <v>6.9790628115653326E-3</v>
      </c>
      <c r="D98">
        <v>2.4579059415521503E-2</v>
      </c>
      <c r="E98">
        <v>4.3219076005961254E-2</v>
      </c>
      <c r="F98">
        <v>5.3637406038985966E-2</v>
      </c>
      <c r="G98">
        <v>1.6025494759579501E-2</v>
      </c>
    </row>
    <row r="99" spans="1:7" x14ac:dyDescent="0.25">
      <c r="A99" s="1">
        <v>38978</v>
      </c>
      <c r="B99">
        <v>1.5109000647528662E-3</v>
      </c>
      <c r="C99">
        <v>-6.1106523534268783E-3</v>
      </c>
      <c r="D99">
        <v>4.2995559144126012E-2</v>
      </c>
      <c r="E99">
        <v>-2.9996385977593125E-2</v>
      </c>
      <c r="F99">
        <v>-6.3299151791365998E-3</v>
      </c>
      <c r="G99">
        <v>-3.6979221920798605E-3</v>
      </c>
    </row>
    <row r="100" spans="1:7" x14ac:dyDescent="0.25">
      <c r="A100" s="1">
        <v>38971</v>
      </c>
      <c r="B100">
        <v>3.2078413900645975E-2</v>
      </c>
      <c r="C100">
        <v>2.0390967307044046E-2</v>
      </c>
      <c r="D100">
        <v>-4.0209087253719909E-3</v>
      </c>
      <c r="E100">
        <v>8.4247648902821395E-2</v>
      </c>
      <c r="F100">
        <v>-3.7528938710856566E-2</v>
      </c>
      <c r="G100">
        <v>1.5967111138484286E-2</v>
      </c>
    </row>
    <row r="101" spans="1:7" x14ac:dyDescent="0.25">
      <c r="A101" s="1">
        <v>38965</v>
      </c>
      <c r="B101">
        <v>2.7936798717655115E-2</v>
      </c>
      <c r="C101">
        <v>3.3818058843422868E-3</v>
      </c>
      <c r="D101">
        <v>-2.1828908554572261E-2</v>
      </c>
      <c r="E101">
        <v>1.7543859649122858E-2</v>
      </c>
      <c r="F101">
        <v>-7.4978836618696887E-3</v>
      </c>
      <c r="G101">
        <v>-9.2218976209181604E-3</v>
      </c>
    </row>
    <row r="102" spans="1:7" x14ac:dyDescent="0.25">
      <c r="A102" s="1">
        <v>38957</v>
      </c>
      <c r="B102">
        <v>3.5815939278937503E-2</v>
      </c>
      <c r="C102">
        <v>4.1930937279774538E-2</v>
      </c>
      <c r="D102">
        <v>4.7421458209840348E-3</v>
      </c>
      <c r="E102">
        <v>0.1151622943530458</v>
      </c>
      <c r="F102">
        <v>3.3624999999999974E-2</v>
      </c>
      <c r="G102">
        <v>1.2292581982719404E-2</v>
      </c>
    </row>
    <row r="103" spans="1:7" x14ac:dyDescent="0.25">
      <c r="A103" s="1">
        <v>38950</v>
      </c>
      <c r="B103">
        <v>-1.3801169590643354E-2</v>
      </c>
      <c r="C103">
        <v>-1.58311345646444E-3</v>
      </c>
      <c r="D103">
        <v>1.4635124298315896E-2</v>
      </c>
      <c r="E103">
        <v>-4.2978723404255383E-2</v>
      </c>
      <c r="F103">
        <v>-2.4747043764476423E-2</v>
      </c>
      <c r="G103">
        <v>-5.5363587499040441E-3</v>
      </c>
    </row>
    <row r="104" spans="1:7" x14ac:dyDescent="0.25">
      <c r="A104" s="1">
        <v>38943</v>
      </c>
      <c r="B104">
        <v>-7.0126227208978811E-4</v>
      </c>
      <c r="C104">
        <v>1.0307446241336383E-2</v>
      </c>
      <c r="D104">
        <v>2.4115755627010563E-3</v>
      </c>
      <c r="E104">
        <v>6.4311594202898628E-2</v>
      </c>
      <c r="F104">
        <v>3.1045751633986911E-2</v>
      </c>
      <c r="G104">
        <v>2.8072058986058659E-2</v>
      </c>
    </row>
    <row r="105" spans="1:7" x14ac:dyDescent="0.25">
      <c r="A105" s="1">
        <v>38936</v>
      </c>
      <c r="B105">
        <v>-3.9580908032596437E-3</v>
      </c>
      <c r="C105">
        <v>2.6728439059159961E-3</v>
      </c>
      <c r="D105">
        <v>1.5924867292772583E-2</v>
      </c>
      <c r="E105">
        <v>-1.82303245887061E-2</v>
      </c>
      <c r="F105">
        <v>-1.4980809706574146E-2</v>
      </c>
      <c r="G105">
        <v>-9.8643071535767044E-3</v>
      </c>
    </row>
    <row r="106" spans="1:7" x14ac:dyDescent="0.25">
      <c r="A106" s="1">
        <v>38929</v>
      </c>
      <c r="B106">
        <v>9.1635338345864795E-3</v>
      </c>
      <c r="C106">
        <v>8.9174246477612194E-4</v>
      </c>
      <c r="D106">
        <v>6.1287027579150211E-4</v>
      </c>
      <c r="E106">
        <v>4.848484848484845E-2</v>
      </c>
      <c r="F106">
        <v>7.8612428250560955E-3</v>
      </c>
      <c r="G106">
        <v>6.3353017089667625E-4</v>
      </c>
    </row>
    <row r="107" spans="1:7" x14ac:dyDescent="0.25">
      <c r="A107" s="1">
        <v>38922</v>
      </c>
      <c r="B107">
        <v>1.6965352449223436E-2</v>
      </c>
      <c r="C107">
        <v>3.1646734130634756E-2</v>
      </c>
      <c r="D107">
        <v>1.2828470929029683E-2</v>
      </c>
      <c r="E107">
        <v>1.9002375296912045E-2</v>
      </c>
      <c r="F107">
        <v>2.8358783523675012E-2</v>
      </c>
      <c r="G107">
        <v>3.0847624345919093E-2</v>
      </c>
    </row>
    <row r="108" spans="1:7" x14ac:dyDescent="0.25">
      <c r="A108" s="1">
        <v>38915</v>
      </c>
      <c r="B108">
        <v>1.5530211113807342E-2</v>
      </c>
      <c r="C108">
        <v>-6.0351133869787545E-3</v>
      </c>
      <c r="D108">
        <v>-4.5314109165808213E-3</v>
      </c>
      <c r="E108">
        <v>1.445783132530124E-2</v>
      </c>
      <c r="F108">
        <v>-1.9254971054618514E-2</v>
      </c>
      <c r="G108">
        <v>3.3085261284581118E-3</v>
      </c>
    </row>
    <row r="109" spans="1:7" x14ac:dyDescent="0.25">
      <c r="A109" s="1">
        <v>38908</v>
      </c>
      <c r="B109">
        <v>-6.4047240517828757E-2</v>
      </c>
      <c r="C109">
        <v>-1.9544558006096526E-2</v>
      </c>
      <c r="D109">
        <v>-1.2343139271755251E-3</v>
      </c>
      <c r="E109">
        <v>-6.320541760722341E-2</v>
      </c>
      <c r="F109">
        <v>-6.0867509750620559E-2</v>
      </c>
      <c r="G109">
        <v>-2.3137465625691415E-2</v>
      </c>
    </row>
    <row r="110" spans="1:7" x14ac:dyDescent="0.25">
      <c r="A110" s="1">
        <v>38901</v>
      </c>
      <c r="B110">
        <v>-4.5109520711342409E-2</v>
      </c>
      <c r="C110">
        <v>-1.7614937466971993E-2</v>
      </c>
      <c r="D110">
        <v>1.2919358199624868E-2</v>
      </c>
      <c r="E110">
        <v>-4.9764049764049773E-2</v>
      </c>
      <c r="F110">
        <v>3.4352078239608834E-2</v>
      </c>
      <c r="G110">
        <v>-3.7159502440560757E-3</v>
      </c>
    </row>
    <row r="111" spans="1:7" x14ac:dyDescent="0.25">
      <c r="A111" s="1">
        <v>38894</v>
      </c>
      <c r="B111">
        <v>4.7940727827413135E-3</v>
      </c>
      <c r="C111">
        <v>1.1402102262604677E-2</v>
      </c>
      <c r="D111">
        <v>1.0741364785172812E-2</v>
      </c>
      <c r="E111">
        <v>-8.5726532361764143E-4</v>
      </c>
      <c r="F111">
        <v>5.9448257997668744E-2</v>
      </c>
      <c r="G111">
        <v>2.0650863800723219E-2</v>
      </c>
    </row>
    <row r="112" spans="1:7" x14ac:dyDescent="0.25">
      <c r="A112" s="1">
        <v>38887</v>
      </c>
      <c r="B112">
        <v>-7.569204152249165E-3</v>
      </c>
      <c r="C112">
        <v>2.6795284030011737E-3</v>
      </c>
      <c r="D112">
        <v>1.3230900554844162E-2</v>
      </c>
      <c r="E112">
        <v>1.7174753112923636E-3</v>
      </c>
      <c r="F112">
        <v>-2.3893805309734523E-2</v>
      </c>
      <c r="G112">
        <v>-5.6250699138660877E-3</v>
      </c>
    </row>
    <row r="113" spans="1:7" x14ac:dyDescent="0.25">
      <c r="A113" s="1">
        <v>38880</v>
      </c>
      <c r="B113">
        <v>2.5049878075814731E-2</v>
      </c>
      <c r="C113">
        <v>-3.5599857600570103E-3</v>
      </c>
      <c r="D113">
        <v>-1.4925373134328375E-2</v>
      </c>
      <c r="E113">
        <v>2.2388059701492449E-2</v>
      </c>
      <c r="F113">
        <v>7.5149662463379081E-3</v>
      </c>
      <c r="G113">
        <v>-6.0688333466421063E-4</v>
      </c>
    </row>
    <row r="114" spans="1:7" x14ac:dyDescent="0.25">
      <c r="A114" s="1">
        <v>38873</v>
      </c>
      <c r="B114">
        <v>-1.4635211882918341E-2</v>
      </c>
      <c r="C114">
        <v>1.2434672914038524E-2</v>
      </c>
      <c r="D114">
        <v>-1.3479883865615898E-2</v>
      </c>
      <c r="E114">
        <v>-2.8571428571428494E-2</v>
      </c>
      <c r="F114">
        <v>-4.5935107546481967E-2</v>
      </c>
      <c r="G114">
        <v>-2.7883436059058291E-2</v>
      </c>
    </row>
    <row r="115" spans="1:7" x14ac:dyDescent="0.25">
      <c r="A115" s="1">
        <v>38867</v>
      </c>
      <c r="B115">
        <v>-3.6818851251840944E-2</v>
      </c>
      <c r="C115">
        <v>1.1299435028248671E-2</v>
      </c>
      <c r="D115">
        <v>2.0781379883624568E-3</v>
      </c>
      <c r="E115">
        <v>-2.6970954356846561E-2</v>
      </c>
      <c r="F115">
        <v>8.7031135082128955E-3</v>
      </c>
      <c r="G115">
        <v>6.2960879890013319E-3</v>
      </c>
    </row>
    <row r="116" spans="1:7" x14ac:dyDescent="0.25">
      <c r="A116" s="1">
        <v>38859</v>
      </c>
      <c r="B116">
        <v>4.9227373068432764E-2</v>
      </c>
      <c r="C116">
        <v>5.4975261132489857E-3</v>
      </c>
      <c r="D116">
        <v>4.5405170540951473E-2</v>
      </c>
      <c r="E116">
        <v>-2.3896314297286343E-2</v>
      </c>
      <c r="F116">
        <v>1.9367737098587995E-2</v>
      </c>
      <c r="G116">
        <v>1.0362816981444882E-2</v>
      </c>
    </row>
    <row r="117" spans="1:7" x14ac:dyDescent="0.25">
      <c r="A117" s="1">
        <v>38852</v>
      </c>
      <c r="B117">
        <v>2.050011263798145E-2</v>
      </c>
      <c r="C117">
        <v>-2.6231263383297624E-2</v>
      </c>
      <c r="D117">
        <v>1.1648351648351674E-2</v>
      </c>
      <c r="E117">
        <v>-2.7186761229314332E-2</v>
      </c>
      <c r="F117">
        <v>1.6899618805590828E-2</v>
      </c>
      <c r="G117">
        <v>-1.8749419162975154E-2</v>
      </c>
    </row>
    <row r="118" spans="1:7" x14ac:dyDescent="0.25">
      <c r="A118" s="1">
        <v>38845</v>
      </c>
      <c r="B118">
        <v>-1.5087641446638557E-2</v>
      </c>
      <c r="C118">
        <v>2.9579276134484647E-2</v>
      </c>
      <c r="D118">
        <v>-1.4298093587521592E-2</v>
      </c>
      <c r="E118">
        <v>2.3799919322307378E-2</v>
      </c>
      <c r="F118">
        <v>-2.3452041196178192E-2</v>
      </c>
      <c r="G118">
        <v>-2.6037895244991539E-2</v>
      </c>
    </row>
    <row r="119" spans="1:7" x14ac:dyDescent="0.25">
      <c r="A119" s="1">
        <v>38838</v>
      </c>
      <c r="B119">
        <v>4.9359720605354998E-2</v>
      </c>
      <c r="C119">
        <v>1.8906776488206628E-2</v>
      </c>
      <c r="D119">
        <v>6.9808027923209679E-3</v>
      </c>
      <c r="E119">
        <v>4.4229149115417053E-2</v>
      </c>
      <c r="F119">
        <v>1.1040020072763891E-2</v>
      </c>
      <c r="G119">
        <v>1.1559502826927989E-2</v>
      </c>
    </row>
    <row r="120" spans="1:7" x14ac:dyDescent="0.25">
      <c r="A120" s="1">
        <v>38831</v>
      </c>
      <c r="B120">
        <v>-1.7387325554792908E-2</v>
      </c>
      <c r="C120">
        <v>2.3567733282238053E-2</v>
      </c>
      <c r="D120">
        <v>7.9155672823220443E-3</v>
      </c>
      <c r="E120">
        <v>-1.5754560530680039E-2</v>
      </c>
      <c r="F120">
        <v>2.5097251850917334E-4</v>
      </c>
      <c r="G120">
        <v>-5.1095113171868158E-4</v>
      </c>
    </row>
    <row r="121" spans="1:7" x14ac:dyDescent="0.25">
      <c r="A121" s="1">
        <v>38824</v>
      </c>
      <c r="B121">
        <v>1.1452130096198871E-3</v>
      </c>
      <c r="C121">
        <v>-1.1483253588517183E-3</v>
      </c>
      <c r="D121">
        <v>6.4173489710112669E-3</v>
      </c>
      <c r="E121">
        <v>-1.8315018315018285E-2</v>
      </c>
      <c r="F121">
        <v>-2.4363369245837523E-2</v>
      </c>
      <c r="G121">
        <v>1.7190021099664953E-2</v>
      </c>
    </row>
    <row r="122" spans="1:7" x14ac:dyDescent="0.25">
      <c r="A122" s="1">
        <v>38817</v>
      </c>
      <c r="B122">
        <v>-5.4669703872437811E-3</v>
      </c>
      <c r="C122">
        <v>-1.3379204892966414E-3</v>
      </c>
      <c r="D122">
        <v>-2.8798624543305468E-2</v>
      </c>
      <c r="E122">
        <v>-8.8745461879789784E-3</v>
      </c>
      <c r="F122">
        <v>3.1443364061118945E-2</v>
      </c>
      <c r="G122">
        <v>-4.9247394828252486E-3</v>
      </c>
    </row>
    <row r="123" spans="1:7" x14ac:dyDescent="0.25">
      <c r="A123" s="1">
        <v>38810</v>
      </c>
      <c r="B123">
        <v>-2.5743453173546465E-2</v>
      </c>
      <c r="C123">
        <v>-8.1516587677725062E-3</v>
      </c>
      <c r="D123">
        <v>-5.1314945477870851E-3</v>
      </c>
      <c r="E123">
        <v>-1.860649247822654E-2</v>
      </c>
      <c r="F123">
        <v>-6.2951130043781889E-2</v>
      </c>
      <c r="G123">
        <v>4.8653532787083586E-4</v>
      </c>
    </row>
    <row r="124" spans="1:7" x14ac:dyDescent="0.25">
      <c r="A124" s="1">
        <v>38803</v>
      </c>
      <c r="B124">
        <v>-1.9795518816619461E-2</v>
      </c>
      <c r="C124">
        <v>-2.0972531551596185E-2</v>
      </c>
      <c r="D124">
        <v>6.4184852374841973E-4</v>
      </c>
      <c r="E124">
        <v>-1.5204678362572985E-2</v>
      </c>
      <c r="F124">
        <v>-4.9452490286118174E-3</v>
      </c>
      <c r="G124">
        <v>-6.2013124064623773E-3</v>
      </c>
    </row>
    <row r="125" spans="1:7" x14ac:dyDescent="0.25">
      <c r="A125" s="1">
        <v>38796</v>
      </c>
      <c r="B125">
        <v>3.2105972159856305E-2</v>
      </c>
      <c r="C125">
        <v>7.4294205052004357E-4</v>
      </c>
      <c r="D125">
        <v>2.6801405975395404E-2</v>
      </c>
      <c r="E125">
        <v>2.2319649262654392E-2</v>
      </c>
      <c r="F125">
        <v>-3.6419332879509797E-2</v>
      </c>
      <c r="G125">
        <v>-3.289347867661086E-3</v>
      </c>
    </row>
    <row r="126" spans="1:7" x14ac:dyDescent="0.25">
      <c r="A126" s="1">
        <v>38789</v>
      </c>
      <c r="B126">
        <v>3.3890436397400206E-2</v>
      </c>
      <c r="C126">
        <v>6.7314884068811996E-3</v>
      </c>
      <c r="D126">
        <v>9.7604259094943406E-3</v>
      </c>
      <c r="E126">
        <v>3.9784500621632857E-2</v>
      </c>
      <c r="F126">
        <v>7.8297039393198015E-2</v>
      </c>
      <c r="G126">
        <v>2.0157325467059922E-2</v>
      </c>
    </row>
    <row r="127" spans="1:7" x14ac:dyDescent="0.25">
      <c r="A127" s="1">
        <v>38782</v>
      </c>
      <c r="B127">
        <v>0</v>
      </c>
      <c r="C127">
        <v>-4.4676098287416604E-3</v>
      </c>
      <c r="D127">
        <v>4.4385264092312518E-4</v>
      </c>
      <c r="E127">
        <v>-1.1470708725932042E-2</v>
      </c>
      <c r="F127">
        <v>-3.0827602561062466E-2</v>
      </c>
      <c r="G127">
        <v>-4.5135678938495417E-3</v>
      </c>
    </row>
    <row r="128" spans="1:7" x14ac:dyDescent="0.25">
      <c r="A128" s="1">
        <v>38775</v>
      </c>
      <c r="B128">
        <v>-2.5468858532067479E-3</v>
      </c>
      <c r="C128">
        <v>-5.5534987041837144E-3</v>
      </c>
      <c r="D128">
        <v>-1.6586643387167133E-2</v>
      </c>
      <c r="E128">
        <v>1.1603812681309621E-2</v>
      </c>
      <c r="F128">
        <v>-7.1806945261918709E-3</v>
      </c>
      <c r="G128">
        <v>-1.7061802501881027E-3</v>
      </c>
    </row>
    <row r="129" spans="1:7" x14ac:dyDescent="0.25">
      <c r="A129" s="1">
        <v>38769</v>
      </c>
      <c r="B129">
        <v>-1.4152020086738291E-2</v>
      </c>
      <c r="C129">
        <v>1.9245283018867982E-2</v>
      </c>
      <c r="D129">
        <v>1.4614703277236575E-2</v>
      </c>
      <c r="E129">
        <v>1.1740041928721072E-2</v>
      </c>
      <c r="F129">
        <v>8.3086053412463248E-3</v>
      </c>
      <c r="G129">
        <v>1.7013144401976745E-3</v>
      </c>
    </row>
    <row r="130" spans="1:7" x14ac:dyDescent="0.25">
      <c r="A130" s="1">
        <v>38761</v>
      </c>
      <c r="B130">
        <v>7.5896964121436386E-3</v>
      </c>
      <c r="C130">
        <v>2.6137463697967114E-2</v>
      </c>
      <c r="D130">
        <v>3.0109489051094732E-2</v>
      </c>
      <c r="E130">
        <v>4.9735915492957861E-2</v>
      </c>
      <c r="F130">
        <v>8.740421455938745E-3</v>
      </c>
      <c r="G130">
        <v>1.5982762294887883E-2</v>
      </c>
    </row>
    <row r="131" spans="1:7" x14ac:dyDescent="0.25">
      <c r="A131" s="1">
        <v>38754</v>
      </c>
      <c r="B131">
        <v>5.7830210501966231E-3</v>
      </c>
      <c r="C131">
        <v>-4.0493636714230789E-3</v>
      </c>
      <c r="D131">
        <v>-1.1392116655273901E-3</v>
      </c>
      <c r="E131">
        <v>1.202672605790644E-2</v>
      </c>
      <c r="F131">
        <v>-4.3298969072164961E-2</v>
      </c>
      <c r="G131">
        <v>2.3417165731826274E-3</v>
      </c>
    </row>
    <row r="132" spans="1:7" x14ac:dyDescent="0.25">
      <c r="A132" s="1">
        <v>38747</v>
      </c>
      <c r="B132">
        <v>-7.803534542116213E-3</v>
      </c>
      <c r="C132">
        <v>-2.5554302893648993E-2</v>
      </c>
      <c r="D132">
        <v>-2.4666666666666653E-2</v>
      </c>
      <c r="E132">
        <v>-2.0506108202443384E-2</v>
      </c>
      <c r="F132">
        <v>-1.8294077292476173E-3</v>
      </c>
      <c r="G132">
        <v>-1.5338235752344791E-2</v>
      </c>
    </row>
    <row r="133" spans="1:7" x14ac:dyDescent="0.25">
      <c r="A133" s="1">
        <v>38740</v>
      </c>
      <c r="B133">
        <v>1.8704699555763319E-2</v>
      </c>
      <c r="C133">
        <v>-1.7355982274741465E-2</v>
      </c>
      <c r="D133">
        <v>-9.4651111600264088E-3</v>
      </c>
      <c r="E133">
        <v>5.2631578947368854E-3</v>
      </c>
      <c r="F133">
        <v>3.3268326259033158E-3</v>
      </c>
      <c r="G133">
        <v>1.7622018406804666E-2</v>
      </c>
    </row>
    <row r="134" spans="1:7" x14ac:dyDescent="0.25">
      <c r="A134" s="1">
        <v>38734</v>
      </c>
      <c r="B134">
        <v>-8.8064889918886557E-3</v>
      </c>
      <c r="C134">
        <v>-2.5548758546239687E-2</v>
      </c>
      <c r="D134">
        <v>-1.4533622559652964E-2</v>
      </c>
      <c r="E134">
        <v>-2.2717531075867881E-2</v>
      </c>
      <c r="F134">
        <v>-3.3158015092612861E-3</v>
      </c>
      <c r="G134">
        <v>-2.028564549824861E-2</v>
      </c>
    </row>
    <row r="135" spans="1:7" x14ac:dyDescent="0.25">
      <c r="A135" s="1">
        <v>38726</v>
      </c>
      <c r="B135">
        <v>-1.0321100917431257E-2</v>
      </c>
      <c r="C135">
        <v>1.9816513761467858E-2</v>
      </c>
      <c r="D135">
        <v>4.5761603835258414E-3</v>
      </c>
      <c r="E135">
        <v>1.1270047680970872E-2</v>
      </c>
      <c r="F135">
        <v>-4.2373809263111843E-2</v>
      </c>
      <c r="G135">
        <v>1.6803454043329996E-3</v>
      </c>
    </row>
    <row r="136" spans="1:7" x14ac:dyDescent="0.25">
      <c r="A136" s="1">
        <v>38720</v>
      </c>
      <c r="B136">
        <v>-1.9784172661870401E-2</v>
      </c>
      <c r="C136">
        <v>9.6331974805484097E-3</v>
      </c>
      <c r="D136">
        <v>1.5265486725663666E-2</v>
      </c>
      <c r="E136">
        <v>-1.620469083155646E-2</v>
      </c>
      <c r="F136">
        <v>-1.2648648648648668E-2</v>
      </c>
      <c r="G136">
        <v>2.9768723613903886E-2</v>
      </c>
    </row>
    <row r="137" spans="1:7" x14ac:dyDescent="0.25">
      <c r="A137" s="1">
        <v>38713</v>
      </c>
      <c r="B137">
        <v>-3.1780583369612557E-2</v>
      </c>
      <c r="C137">
        <v>-3.1394275161588498E-3</v>
      </c>
      <c r="D137">
        <v>-6.8116897385189007E-3</v>
      </c>
      <c r="E137">
        <v>-1.3462347496844775E-2</v>
      </c>
      <c r="F137">
        <v>-1.5224103055466908E-2</v>
      </c>
      <c r="G137">
        <v>-1.6056311383664746E-2</v>
      </c>
    </row>
    <row r="138" spans="1:7" x14ac:dyDescent="0.25">
      <c r="A138" s="1">
        <v>38705</v>
      </c>
      <c r="B138">
        <v>-1.900491138159301E-2</v>
      </c>
      <c r="C138">
        <v>1.2149532710280348E-2</v>
      </c>
      <c r="D138">
        <v>-1.9736842105263904E-3</v>
      </c>
      <c r="E138">
        <v>9.4887148779364286E-2</v>
      </c>
      <c r="F138">
        <v>1.7108825121819302E-2</v>
      </c>
      <c r="G138">
        <v>1.0573493671686279E-3</v>
      </c>
    </row>
    <row r="139" spans="1:7" x14ac:dyDescent="0.25">
      <c r="A139" s="1">
        <v>38698</v>
      </c>
      <c r="B139">
        <v>2.7875329236171992E-2</v>
      </c>
      <c r="C139">
        <v>1.4987668374122541E-2</v>
      </c>
      <c r="D139">
        <v>3.3310673011556734E-2</v>
      </c>
      <c r="E139">
        <v>3.2825880114177038E-2</v>
      </c>
      <c r="F139">
        <v>-3.7619841600666941E-2</v>
      </c>
      <c r="G139">
        <v>6.3126801495986453E-3</v>
      </c>
    </row>
    <row r="140" spans="1:7" x14ac:dyDescent="0.25">
      <c r="A140" s="1">
        <v>38691</v>
      </c>
      <c r="B140">
        <v>2.4202420242024074E-3</v>
      </c>
      <c r="C140">
        <v>-1.47663551401869E-2</v>
      </c>
      <c r="D140">
        <v>-2.7118644067796031E-3</v>
      </c>
      <c r="E140">
        <v>-3.3563218390804617E-2</v>
      </c>
      <c r="F140">
        <v>-2.8744939271255095E-2</v>
      </c>
      <c r="G140">
        <v>-4.5135485502893384E-3</v>
      </c>
    </row>
    <row r="141" spans="1:7" x14ac:dyDescent="0.25">
      <c r="A141" s="1">
        <v>38684</v>
      </c>
      <c r="B141">
        <v>-4.9958193979933119E-2</v>
      </c>
      <c r="C141">
        <v>8.1025061239871805E-3</v>
      </c>
      <c r="D141">
        <v>3.8566243194192765E-3</v>
      </c>
      <c r="E141">
        <v>-9.1869545245749072E-4</v>
      </c>
      <c r="F141">
        <v>1.5938303341902285E-2</v>
      </c>
      <c r="G141">
        <v>-2.4995071949537335E-3</v>
      </c>
    </row>
    <row r="142" spans="1:7" x14ac:dyDescent="0.25">
      <c r="A142" s="1">
        <v>38677</v>
      </c>
      <c r="B142">
        <v>2.0042643923241042E-2</v>
      </c>
      <c r="C142">
        <v>-1.2651162790697669E-2</v>
      </c>
      <c r="D142">
        <v>7.5428571428571038E-3</v>
      </c>
      <c r="E142">
        <v>-5.4819552306989948E-3</v>
      </c>
      <c r="F142">
        <v>2.9909240924093057E-3</v>
      </c>
      <c r="G142">
        <v>1.6006152515080887E-2</v>
      </c>
    </row>
    <row r="143" spans="1:7" x14ac:dyDescent="0.25">
      <c r="A143" s="1">
        <v>38670</v>
      </c>
      <c r="B143">
        <v>1.0122765453370642E-2</v>
      </c>
      <c r="C143">
        <v>1.3386123680241344E-2</v>
      </c>
      <c r="D143">
        <v>-7.2611754027683299E-3</v>
      </c>
      <c r="E143">
        <v>-3.2272325375773667E-2</v>
      </c>
      <c r="F143">
        <v>2.3432552248258381E-2</v>
      </c>
      <c r="G143">
        <v>1.0974147984968215E-2</v>
      </c>
    </row>
    <row r="144" spans="1:7" x14ac:dyDescent="0.25">
      <c r="A144" s="1">
        <v>38663</v>
      </c>
      <c r="B144">
        <v>2.7439699048462093E-2</v>
      </c>
      <c r="C144">
        <v>4.3478260869565237E-2</v>
      </c>
      <c r="D144">
        <v>9.3907466788823567E-3</v>
      </c>
      <c r="E144">
        <v>2.492070684186682E-2</v>
      </c>
      <c r="F144">
        <v>8.4087280468333366E-3</v>
      </c>
      <c r="G144">
        <v>1.1949448423951289E-2</v>
      </c>
    </row>
    <row r="145" spans="1:7" x14ac:dyDescent="0.25">
      <c r="A145" s="1">
        <v>38656</v>
      </c>
      <c r="B145">
        <v>4.8248666202737142E-2</v>
      </c>
      <c r="C145">
        <v>-1.2818022917071348E-2</v>
      </c>
      <c r="D145">
        <v>-2.2829006266786103E-2</v>
      </c>
      <c r="E145">
        <v>8.9338598223099627E-2</v>
      </c>
      <c r="F145">
        <v>7.1021431828545423E-2</v>
      </c>
      <c r="G145">
        <v>1.8132358708622273E-2</v>
      </c>
    </row>
    <row r="146" spans="1:7" x14ac:dyDescent="0.25">
      <c r="A146" s="1">
        <v>38649</v>
      </c>
      <c r="B146">
        <v>-4.8476454293629005E-3</v>
      </c>
      <c r="C146">
        <v>8.8166144200627523E-3</v>
      </c>
      <c r="D146">
        <v>9.4893809308631213E-3</v>
      </c>
      <c r="E146">
        <v>-2.0309477756286179E-2</v>
      </c>
      <c r="F146">
        <v>3.1514581373471219E-2</v>
      </c>
      <c r="G146">
        <v>1.5954696123229396E-2</v>
      </c>
    </row>
    <row r="147" spans="1:7" x14ac:dyDescent="0.25">
      <c r="A147" s="1">
        <v>38642</v>
      </c>
      <c r="B147">
        <v>1.4995313964386144E-2</v>
      </c>
      <c r="C147">
        <v>-7.1970433767748971E-3</v>
      </c>
      <c r="D147">
        <v>-1.4034306081532692E-2</v>
      </c>
      <c r="E147">
        <v>1.5218458517427527E-2</v>
      </c>
      <c r="F147">
        <v>4.7058823529419122E-4</v>
      </c>
      <c r="G147">
        <v>-5.8825016644614469E-3</v>
      </c>
    </row>
    <row r="148" spans="1:7" x14ac:dyDescent="0.25">
      <c r="A148" s="1">
        <v>38635</v>
      </c>
      <c r="B148">
        <v>2.3010546500479408E-2</v>
      </c>
      <c r="C148">
        <v>-1.8143621084797609E-2</v>
      </c>
      <c r="D148">
        <v>1.9763743752839558E-2</v>
      </c>
      <c r="E148">
        <v>4.1943734015345284E-2</v>
      </c>
      <c r="F148">
        <v>4.7443006777572322E-2</v>
      </c>
      <c r="G148">
        <v>-7.8016556568276229E-3</v>
      </c>
    </row>
    <row r="149" spans="1:7" x14ac:dyDescent="0.25">
      <c r="A149" s="1">
        <v>38628</v>
      </c>
      <c r="B149">
        <v>4.8169556840076044E-3</v>
      </c>
      <c r="C149">
        <v>-2.0759304282775379E-2</v>
      </c>
      <c r="D149">
        <v>3.4191930704355069E-3</v>
      </c>
      <c r="E149">
        <v>4.4895777659005869E-2</v>
      </c>
      <c r="F149">
        <v>-3.6337727110794305E-2</v>
      </c>
      <c r="G149">
        <v>-2.6782008609955856E-2</v>
      </c>
    </row>
    <row r="150" spans="1:7" x14ac:dyDescent="0.25">
      <c r="A150" s="1">
        <v>38621</v>
      </c>
      <c r="B150">
        <v>1.4414854629855934E-2</v>
      </c>
      <c r="C150">
        <v>-2.015759574857983E-2</v>
      </c>
      <c r="D150">
        <v>4.7516714422158421E-2</v>
      </c>
      <c r="E150">
        <v>4.2941492216855533E-3</v>
      </c>
      <c r="F150">
        <v>-1.8874519398811657E-2</v>
      </c>
      <c r="G150">
        <v>1.1124916686552166E-2</v>
      </c>
    </row>
    <row r="151" spans="1:7" x14ac:dyDescent="0.25">
      <c r="A151" s="1">
        <v>38614</v>
      </c>
      <c r="B151">
        <v>-1.5395718065912932E-2</v>
      </c>
      <c r="C151">
        <v>-2.9176303148905899E-2</v>
      </c>
      <c r="D151">
        <v>-7.8180525941719571E-3</v>
      </c>
      <c r="E151">
        <v>-6.8500000000000047E-2</v>
      </c>
      <c r="F151">
        <v>-4.6333333333333351E-2</v>
      </c>
      <c r="G151">
        <v>-1.8272733882107841E-2</v>
      </c>
    </row>
    <row r="152" spans="1:7" x14ac:dyDescent="0.25">
      <c r="A152" s="1">
        <v>38607</v>
      </c>
      <c r="B152">
        <v>-4.3928242870285114E-2</v>
      </c>
      <c r="C152">
        <v>1.4620938628158886E-2</v>
      </c>
      <c r="D152">
        <v>-5.1850106057034851E-3</v>
      </c>
      <c r="E152">
        <v>-2.4937655860349482E-3</v>
      </c>
      <c r="F152">
        <v>-2.5552187093980071E-2</v>
      </c>
      <c r="G152">
        <v>-2.8756000902148537E-3</v>
      </c>
    </row>
    <row r="153" spans="1:7" x14ac:dyDescent="0.25">
      <c r="A153" s="1">
        <v>38601</v>
      </c>
      <c r="B153">
        <v>3.00876569533285E-2</v>
      </c>
      <c r="C153">
        <v>2.533478103510687E-3</v>
      </c>
      <c r="D153">
        <v>9.9976196143775706E-3</v>
      </c>
      <c r="E153">
        <v>7.1047008547008655E-2</v>
      </c>
      <c r="F153">
        <v>-9.756620563954075E-3</v>
      </c>
      <c r="G153">
        <v>1.9260767475082541E-2</v>
      </c>
    </row>
    <row r="154" spans="1:7" x14ac:dyDescent="0.25">
      <c r="A154" s="1">
        <v>38593</v>
      </c>
      <c r="B154">
        <v>-2.5173210161662733E-2</v>
      </c>
      <c r="C154">
        <v>5.4318305268877677E-4</v>
      </c>
      <c r="D154">
        <v>-1.5928788943546494E-2</v>
      </c>
      <c r="E154">
        <v>-1.3698630136986384E-2</v>
      </c>
      <c r="F154">
        <v>3.8525776639572358E-2</v>
      </c>
      <c r="G154">
        <v>1.0721101983237967E-2</v>
      </c>
    </row>
    <row r="155" spans="1:7" x14ac:dyDescent="0.25">
      <c r="A155" s="1">
        <v>38586</v>
      </c>
      <c r="B155">
        <v>-1.8808067074552581E-2</v>
      </c>
      <c r="C155">
        <v>-1.9701810436634833E-2</v>
      </c>
      <c r="D155">
        <v>-1.9522278364722128E-2</v>
      </c>
      <c r="E155">
        <v>-4.0929762506316261E-2</v>
      </c>
      <c r="F155">
        <v>7.4032529444755645E-3</v>
      </c>
      <c r="G155">
        <v>-1.1978257126694154E-2</v>
      </c>
    </row>
    <row r="156" spans="1:7" x14ac:dyDescent="0.25">
      <c r="A156" s="1">
        <v>38579</v>
      </c>
      <c r="B156">
        <v>-4.0652173913043425E-2</v>
      </c>
      <c r="C156">
        <v>1.0660980810234945E-3</v>
      </c>
      <c r="D156">
        <v>2.7637033625056988E-3</v>
      </c>
      <c r="E156">
        <v>-3.3219345383488016E-2</v>
      </c>
      <c r="F156">
        <v>7.0032757257427374E-3</v>
      </c>
      <c r="G156">
        <v>-8.6801745787921415E-3</v>
      </c>
    </row>
    <row r="157" spans="1:7" x14ac:dyDescent="0.25">
      <c r="A157" s="1">
        <v>38572</v>
      </c>
      <c r="B157">
        <v>-1.2451696006869866E-2</v>
      </c>
      <c r="C157">
        <v>1.350621285791464E-2</v>
      </c>
      <c r="D157">
        <v>2.1166509877704576E-2</v>
      </c>
      <c r="E157">
        <v>-5.7550644567219159E-2</v>
      </c>
      <c r="F157">
        <v>-2.5912573231185666E-3</v>
      </c>
      <c r="G157">
        <v>3.237063974821046E-3</v>
      </c>
    </row>
    <row r="158" spans="1:7" x14ac:dyDescent="0.25">
      <c r="A158" s="1">
        <v>38565</v>
      </c>
      <c r="B158">
        <v>-6.4363870414076672E-4</v>
      </c>
      <c r="C158">
        <v>-2.3390784382694308E-2</v>
      </c>
      <c r="D158">
        <v>-1.4371812702827943E-2</v>
      </c>
      <c r="E158">
        <v>-0.10210830921868551</v>
      </c>
      <c r="F158">
        <v>-7.7138065958635852E-3</v>
      </c>
      <c r="G158">
        <v>-6.2875755562397627E-3</v>
      </c>
    </row>
    <row r="159" spans="1:7" x14ac:dyDescent="0.25">
      <c r="A159" s="1">
        <v>38558</v>
      </c>
      <c r="B159">
        <v>-3.8469758495404942E-3</v>
      </c>
      <c r="C159">
        <v>-9.5802125065319148E-3</v>
      </c>
      <c r="D159">
        <v>1.5775841770661683E-2</v>
      </c>
      <c r="E159">
        <v>1.0442773600668337E-2</v>
      </c>
      <c r="F159">
        <v>2.1118721461187314E-2</v>
      </c>
      <c r="G159">
        <v>4.0529148563646974E-4</v>
      </c>
    </row>
    <row r="160" spans="1:7" x14ac:dyDescent="0.25">
      <c r="A160" s="1">
        <v>38551</v>
      </c>
      <c r="B160">
        <v>-1.4117151285292914E-2</v>
      </c>
      <c r="C160">
        <v>3.5347159603246053E-2</v>
      </c>
      <c r="D160">
        <v>-3.7532254281023619E-3</v>
      </c>
      <c r="E160">
        <v>8.0000000000000539E-3</v>
      </c>
      <c r="F160">
        <v>-2.2103148024112569E-2</v>
      </c>
      <c r="G160">
        <v>4.6908593393706352E-3</v>
      </c>
    </row>
    <row r="161" spans="1:7" x14ac:dyDescent="0.25">
      <c r="A161" s="1">
        <v>38544</v>
      </c>
      <c r="B161">
        <v>7.0019096117122483E-3</v>
      </c>
      <c r="C161">
        <v>1.4452982070984381E-2</v>
      </c>
      <c r="D161">
        <v>1.3793103448275992E-2</v>
      </c>
      <c r="E161">
        <v>-1.082882132444821E-2</v>
      </c>
      <c r="F161">
        <v>7.707105927618127E-2</v>
      </c>
      <c r="G161">
        <v>1.3252355882692864E-2</v>
      </c>
    </row>
    <row r="162" spans="1:7" x14ac:dyDescent="0.25">
      <c r="A162" s="1">
        <v>38538</v>
      </c>
      <c r="B162">
        <v>3.3552631578947389E-2</v>
      </c>
      <c r="C162">
        <v>-2.9129662522202497E-2</v>
      </c>
      <c r="D162">
        <v>-1.1053621825023658E-2</v>
      </c>
      <c r="E162">
        <v>-3.1073446327683597E-2</v>
      </c>
      <c r="F162">
        <v>2.2623878027788067E-2</v>
      </c>
      <c r="G162">
        <v>1.4584240313452198E-2</v>
      </c>
    </row>
    <row r="163" spans="1:7" x14ac:dyDescent="0.25">
      <c r="A163" s="1">
        <v>38530</v>
      </c>
      <c r="B163">
        <v>1.9222172552525691E-2</v>
      </c>
      <c r="C163">
        <v>5.177646848776989E-3</v>
      </c>
      <c r="D163">
        <v>-7.8456870394451608E-2</v>
      </c>
      <c r="E163">
        <v>1.3911620294599011E-2</v>
      </c>
      <c r="F163">
        <v>7.8066914498140698E-3</v>
      </c>
      <c r="G163">
        <v>2.4085869902734361E-3</v>
      </c>
    </row>
    <row r="164" spans="1:7" x14ac:dyDescent="0.25">
      <c r="A164" s="1">
        <v>38523</v>
      </c>
      <c r="B164">
        <v>-3.1811296256221575E-2</v>
      </c>
      <c r="C164">
        <v>-3.7628865979381525E-2</v>
      </c>
      <c r="D164">
        <v>-1.0932475884244331E-2</v>
      </c>
      <c r="E164">
        <v>2.7322404371584789E-2</v>
      </c>
      <c r="F164">
        <v>-2.1462349945434656E-2</v>
      </c>
      <c r="G164">
        <v>-2.0863463055482596E-2</v>
      </c>
    </row>
    <row r="165" spans="1:7" x14ac:dyDescent="0.25">
      <c r="A165" s="1">
        <v>38516</v>
      </c>
      <c r="B165">
        <v>1.9638128861429845E-2</v>
      </c>
      <c r="C165">
        <v>7.4433096763025742E-3</v>
      </c>
      <c r="D165">
        <v>-6.4267352185092409E-4</v>
      </c>
      <c r="E165">
        <v>4.6174142480211115E-2</v>
      </c>
      <c r="F165">
        <v>1.6140956136027628E-2</v>
      </c>
      <c r="G165">
        <v>1.5733112986286851E-2</v>
      </c>
    </row>
    <row r="166" spans="1:7" x14ac:dyDescent="0.25">
      <c r="A166" s="1">
        <v>38509</v>
      </c>
      <c r="B166">
        <v>1.341681574239717E-2</v>
      </c>
      <c r="C166">
        <v>1.2620508326029903E-2</v>
      </c>
      <c r="D166">
        <v>1.368078175895771E-2</v>
      </c>
      <c r="E166">
        <v>-1.3020833333333365E-2</v>
      </c>
      <c r="F166">
        <v>-2.8258999877135271E-3</v>
      </c>
      <c r="G166">
        <v>1.7474624170163695E-3</v>
      </c>
    </row>
    <row r="167" spans="1:7" x14ac:dyDescent="0.25">
      <c r="A167" s="1">
        <v>38503</v>
      </c>
      <c r="B167">
        <v>1.5677491601343849E-3</v>
      </c>
      <c r="C167">
        <v>-5.057551447506213E-3</v>
      </c>
      <c r="D167">
        <v>1.8354710305174663E-2</v>
      </c>
      <c r="E167">
        <v>-3.4367141659681487E-2</v>
      </c>
      <c r="F167">
        <v>2.6873580620741803E-2</v>
      </c>
      <c r="G167">
        <v>-2.3023407130582682E-3</v>
      </c>
    </row>
    <row r="168" spans="1:7" x14ac:dyDescent="0.25">
      <c r="A168" s="1">
        <v>38495</v>
      </c>
      <c r="B168">
        <v>2.0197486535008147E-3</v>
      </c>
      <c r="C168">
        <v>-6.9276065119500962E-3</v>
      </c>
      <c r="D168">
        <v>4.8888888888888636E-3</v>
      </c>
      <c r="E168">
        <v>-5.0914876690533059E-2</v>
      </c>
      <c r="F168">
        <v>4.42687747035573E-2</v>
      </c>
      <c r="G168">
        <v>7.9880263688954668E-3</v>
      </c>
    </row>
    <row r="169" spans="1:7" x14ac:dyDescent="0.25">
      <c r="A169" s="1">
        <v>38488</v>
      </c>
      <c r="B169">
        <v>4.2821726391707197E-3</v>
      </c>
      <c r="C169">
        <v>5.1922025869921687E-2</v>
      </c>
      <c r="D169">
        <v>1.0101010101010166E-2</v>
      </c>
      <c r="E169">
        <v>0.11535048802129554</v>
      </c>
      <c r="F169">
        <v>4.4016506189821218E-2</v>
      </c>
      <c r="G169">
        <v>3.0527273515012363E-2</v>
      </c>
    </row>
    <row r="170" spans="1:7" x14ac:dyDescent="0.25">
      <c r="A170" s="1">
        <v>38481</v>
      </c>
      <c r="B170">
        <v>-3.7527114967462125E-2</v>
      </c>
      <c r="C170">
        <v>7.340796476417665E-3</v>
      </c>
      <c r="D170">
        <v>-1.0219951121972914E-2</v>
      </c>
      <c r="E170">
        <v>3.5618878005342072E-3</v>
      </c>
      <c r="F170">
        <v>-5.743982494529563E-3</v>
      </c>
      <c r="G170">
        <v>-1.4769283305587532E-2</v>
      </c>
    </row>
    <row r="171" spans="1:7" x14ac:dyDescent="0.25">
      <c r="A171" s="1">
        <v>38474</v>
      </c>
      <c r="B171">
        <v>3.8756196484903083E-2</v>
      </c>
      <c r="C171">
        <v>-1.4825528837461585E-2</v>
      </c>
      <c r="D171">
        <v>1.1120996441280507E-3</v>
      </c>
      <c r="E171">
        <v>-0.10873015873015868</v>
      </c>
      <c r="F171">
        <v>3.0730194530589328E-2</v>
      </c>
      <c r="G171">
        <v>1.2534036391926353E-2</v>
      </c>
    </row>
    <row r="172" spans="1:7" x14ac:dyDescent="0.25">
      <c r="A172" s="1">
        <v>38467</v>
      </c>
      <c r="B172">
        <v>7.0342636714318648E-3</v>
      </c>
      <c r="C172">
        <v>-1.6885886953430428E-2</v>
      </c>
      <c r="D172">
        <v>1.7194570135746559E-2</v>
      </c>
      <c r="E172">
        <v>-2.2118742724097799E-2</v>
      </c>
      <c r="F172">
        <v>1.5750286368842986E-2</v>
      </c>
      <c r="G172">
        <v>4.1054751241190318E-3</v>
      </c>
    </row>
    <row r="173" spans="1:7" x14ac:dyDescent="0.25">
      <c r="A173" s="1">
        <v>38460</v>
      </c>
      <c r="B173">
        <v>-1.8704074816299186E-2</v>
      </c>
      <c r="C173">
        <v>-1.557305336832897E-2</v>
      </c>
      <c r="D173">
        <v>4.3172006362191514E-3</v>
      </c>
      <c r="E173">
        <v>-9.2272202998847364E-3</v>
      </c>
      <c r="F173">
        <v>7.0656092285509607E-3</v>
      </c>
      <c r="G173">
        <v>8.3142252017293604E-3</v>
      </c>
    </row>
    <row r="174" spans="1:7" x14ac:dyDescent="0.25">
      <c r="A174" s="1">
        <v>38453</v>
      </c>
      <c r="B174">
        <v>-1.7931336103214526E-2</v>
      </c>
      <c r="C174">
        <v>-1.8884120171673843E-2</v>
      </c>
      <c r="D174">
        <v>-1.7853157777281952E-2</v>
      </c>
      <c r="E174">
        <v>-3.8802660753880162E-2</v>
      </c>
      <c r="F174">
        <v>0.20274020117932706</v>
      </c>
      <c r="G174">
        <v>-3.2661699966136264E-2</v>
      </c>
    </row>
    <row r="175" spans="1:7" x14ac:dyDescent="0.25">
      <c r="A175" s="1">
        <v>38446</v>
      </c>
      <c r="B175">
        <v>-8.4562012142237776E-3</v>
      </c>
      <c r="C175">
        <v>4.8300845264792327E-3</v>
      </c>
      <c r="D175">
        <v>1.1969286359530287E-2</v>
      </c>
      <c r="E175">
        <v>-2.2751895991332701E-2</v>
      </c>
      <c r="F175">
        <v>2.4520255863539363E-2</v>
      </c>
      <c r="G175">
        <v>7.0593049824369709E-3</v>
      </c>
    </row>
    <row r="176" spans="1:7" x14ac:dyDescent="0.25">
      <c r="A176" s="1">
        <v>38439</v>
      </c>
      <c r="B176">
        <v>-3.3123689727463421E-2</v>
      </c>
      <c r="C176">
        <v>9.9303135888501801E-3</v>
      </c>
      <c r="D176">
        <v>-2.4024685915803316E-2</v>
      </c>
      <c r="E176">
        <v>-1.9128586609989343E-2</v>
      </c>
      <c r="F176">
        <v>-4.2042553191489342E-2</v>
      </c>
      <c r="G176">
        <v>1.2804971743695685E-3</v>
      </c>
    </row>
    <row r="177" spans="1:7" x14ac:dyDescent="0.25">
      <c r="A177" s="1">
        <v>38432</v>
      </c>
      <c r="B177">
        <v>-1.5276630883567194E-2</v>
      </c>
      <c r="C177">
        <v>-1.3917884481558507E-3</v>
      </c>
      <c r="D177">
        <v>-3.2622601279317723E-2</v>
      </c>
      <c r="E177">
        <v>5.7000356252226627E-3</v>
      </c>
      <c r="F177">
        <v>0.11883450771281664</v>
      </c>
      <c r="G177">
        <v>-1.5323834741310483E-2</v>
      </c>
    </row>
    <row r="178" spans="1:7" x14ac:dyDescent="0.25">
      <c r="A178" s="1">
        <v>38425</v>
      </c>
      <c r="B178">
        <v>0</v>
      </c>
      <c r="C178">
        <v>-1.0500946806679403E-2</v>
      </c>
      <c r="D178">
        <v>4.282655246252585E-3</v>
      </c>
      <c r="E178">
        <v>-4.3285616905248792E-2</v>
      </c>
      <c r="F178">
        <v>0.19124319419237751</v>
      </c>
      <c r="G178">
        <v>-8.691087260849141E-3</v>
      </c>
    </row>
    <row r="179" spans="1:7" x14ac:dyDescent="0.25">
      <c r="A179" s="1">
        <v>38418</v>
      </c>
      <c r="B179">
        <v>-2.8284854563691147E-2</v>
      </c>
      <c r="C179">
        <v>-4.1145208297616127E-3</v>
      </c>
      <c r="D179">
        <v>-1.8907563025210055E-2</v>
      </c>
      <c r="E179">
        <v>-2.2977022977023018E-2</v>
      </c>
      <c r="F179">
        <v>-4.0487592511972127E-2</v>
      </c>
      <c r="G179">
        <v>-1.8034235590613006E-2</v>
      </c>
    </row>
    <row r="180" spans="1:7" x14ac:dyDescent="0.25">
      <c r="A180" s="1">
        <v>38411</v>
      </c>
      <c r="B180">
        <v>3.1450444858266154E-2</v>
      </c>
      <c r="C180">
        <v>1.7146776406032254E-4</v>
      </c>
      <c r="D180">
        <v>4.8553937090986699E-3</v>
      </c>
      <c r="E180">
        <v>-1.5086913742210472E-2</v>
      </c>
      <c r="F180">
        <v>-4.7678275290215677E-2</v>
      </c>
      <c r="G180">
        <v>8.8742498163236674E-3</v>
      </c>
    </row>
    <row r="181" spans="1:7" x14ac:dyDescent="0.25">
      <c r="A181" s="1">
        <v>38405</v>
      </c>
      <c r="B181">
        <v>-2.3439078601737797E-2</v>
      </c>
      <c r="C181">
        <v>5.8640910658848472E-3</v>
      </c>
      <c r="D181">
        <v>5.9460607347630919E-3</v>
      </c>
      <c r="E181">
        <v>9.6026490066224886E-3</v>
      </c>
      <c r="F181">
        <v>2.6601404554160459E-2</v>
      </c>
      <c r="G181">
        <v>8.1392155394102595E-3</v>
      </c>
    </row>
    <row r="182" spans="1:7" x14ac:dyDescent="0.25">
      <c r="A182" s="1">
        <v>38397</v>
      </c>
      <c r="B182">
        <v>1.1858515640973327E-2</v>
      </c>
      <c r="C182">
        <v>-2.58736559139786E-2</v>
      </c>
      <c r="D182">
        <v>-1.7320534223706142E-2</v>
      </c>
      <c r="E182">
        <v>-3.0808729139923004E-2</v>
      </c>
      <c r="F182">
        <v>3.416613282084213E-3</v>
      </c>
      <c r="G182">
        <v>-3.0780718493321466E-3</v>
      </c>
    </row>
    <row r="183" spans="1:7" x14ac:dyDescent="0.25">
      <c r="A183" s="1">
        <v>38390</v>
      </c>
      <c r="B183">
        <v>-2.5308888003188583E-2</v>
      </c>
      <c r="C183">
        <v>1.1384876805437582E-2</v>
      </c>
      <c r="D183">
        <v>-6.633499170812609E-3</v>
      </c>
      <c r="E183">
        <v>-3.8568343103980149E-2</v>
      </c>
      <c r="F183">
        <v>-1.8444770488367273E-2</v>
      </c>
      <c r="G183">
        <v>1.8869022385144027E-3</v>
      </c>
    </row>
    <row r="184" spans="1:7" x14ac:dyDescent="0.25">
      <c r="A184" s="1">
        <v>38383</v>
      </c>
      <c r="B184">
        <v>1.9504266558309648E-2</v>
      </c>
      <c r="C184">
        <v>2.6513169370312284E-2</v>
      </c>
      <c r="D184">
        <v>1.8691588785047439E-3</v>
      </c>
      <c r="E184">
        <v>6.332020997375315E-2</v>
      </c>
      <c r="F184">
        <v>6.3277789495887844E-3</v>
      </c>
      <c r="G184">
        <v>2.7036948504302754E-2</v>
      </c>
    </row>
    <row r="185" spans="1:7" x14ac:dyDescent="0.25">
      <c r="A185" s="1">
        <v>38376</v>
      </c>
      <c r="B185">
        <v>-1.0852090032154324E-2</v>
      </c>
      <c r="C185">
        <v>2.1925133689839515E-2</v>
      </c>
      <c r="D185">
        <v>1.9047619047619018E-2</v>
      </c>
      <c r="E185">
        <v>3.1821259309411015E-2</v>
      </c>
      <c r="F185">
        <v>-2.8881605899221705E-2</v>
      </c>
      <c r="G185">
        <v>2.9883463056675909E-3</v>
      </c>
    </row>
    <row r="186" spans="1:7" x14ac:dyDescent="0.25">
      <c r="A186" s="1">
        <v>38370</v>
      </c>
      <c r="B186">
        <v>-1.8153117600631447E-2</v>
      </c>
      <c r="C186">
        <v>-9.1840339102789836E-3</v>
      </c>
      <c r="D186">
        <v>2.516814927316113E-2</v>
      </c>
      <c r="E186">
        <v>-2.0881670533642774E-2</v>
      </c>
      <c r="F186">
        <v>-2.5548902195608805E-2</v>
      </c>
      <c r="G186">
        <v>-1.4056326613311798E-2</v>
      </c>
    </row>
    <row r="187" spans="1:7" x14ac:dyDescent="0.25">
      <c r="A187" s="1">
        <v>38362</v>
      </c>
      <c r="B187">
        <v>0</v>
      </c>
      <c r="C187">
        <v>3.5448422545195984E-3</v>
      </c>
      <c r="D187">
        <v>-6.0383868880740576E-3</v>
      </c>
      <c r="E187">
        <v>5.1952580195258093E-2</v>
      </c>
      <c r="F187">
        <v>-7.6497695852534534E-2</v>
      </c>
      <c r="G187">
        <v>-1.4078688911557783E-3</v>
      </c>
    </row>
    <row r="188" spans="1:7" x14ac:dyDescent="0.25">
      <c r="A188" s="1">
        <v>38355</v>
      </c>
      <c r="B188">
        <v>2.2186365469947587E-2</v>
      </c>
      <c r="C188">
        <v>-2.5392986698911709E-2</v>
      </c>
      <c r="D188">
        <v>3.1361209964412738E-2</v>
      </c>
      <c r="E188">
        <v>-1.3755158184319072E-2</v>
      </c>
      <c r="F188">
        <v>-3.4900808229242786E-3</v>
      </c>
      <c r="G188">
        <v>-2.1230774308535229E-2</v>
      </c>
    </row>
    <row r="189" spans="1:7" x14ac:dyDescent="0.25">
      <c r="A189" s="1">
        <v>38348</v>
      </c>
      <c r="B189">
        <v>5.067909993918508E-3</v>
      </c>
      <c r="C189">
        <v>7.1329157967989516E-3</v>
      </c>
      <c r="D189">
        <v>9.883198562443794E-3</v>
      </c>
      <c r="E189">
        <v>4.8683736025964583E-2</v>
      </c>
      <c r="F189">
        <v>1.0956360259981361E-2</v>
      </c>
      <c r="G189">
        <v>1.4791799228181795E-3</v>
      </c>
    </row>
    <row r="190" spans="1:7" x14ac:dyDescent="0.25">
      <c r="A190" s="1">
        <v>38341</v>
      </c>
      <c r="B190">
        <v>1.0239606799098916E-2</v>
      </c>
      <c r="C190">
        <v>1.8246235606731515E-2</v>
      </c>
      <c r="D190">
        <v>1.0211027910143019E-2</v>
      </c>
      <c r="E190">
        <v>2.211573903427945E-2</v>
      </c>
      <c r="F190">
        <v>4.8481308411214993E-2</v>
      </c>
      <c r="G190">
        <v>1.3339474124937249E-2</v>
      </c>
    </row>
    <row r="191" spans="1:7" x14ac:dyDescent="0.25">
      <c r="A191" s="1">
        <v>38334</v>
      </c>
      <c r="B191">
        <v>-1.0737439222042162E-2</v>
      </c>
      <c r="C191">
        <v>2.6642984014210603E-3</v>
      </c>
      <c r="D191">
        <v>3.5236081747709654E-2</v>
      </c>
      <c r="E191">
        <v>7.0527097253154309E-3</v>
      </c>
      <c r="F191">
        <v>5.4620123203285346E-2</v>
      </c>
      <c r="G191">
        <v>5.2188552188552574E-3</v>
      </c>
    </row>
    <row r="192" spans="1:7" x14ac:dyDescent="0.25">
      <c r="A192" s="1">
        <v>38327</v>
      </c>
      <c r="B192">
        <v>-4.2364333266088532E-3</v>
      </c>
      <c r="C192">
        <v>6.6154121222956807E-3</v>
      </c>
      <c r="D192">
        <v>1.0683760683760752E-2</v>
      </c>
      <c r="E192">
        <v>3.7133308577800086E-4</v>
      </c>
      <c r="F192">
        <v>-2.5610244097638939E-2</v>
      </c>
      <c r="G192">
        <v>-2.6612490240688338E-3</v>
      </c>
    </row>
    <row r="193" spans="1:7" x14ac:dyDescent="0.25">
      <c r="A193" s="1">
        <v>38320</v>
      </c>
      <c r="B193">
        <v>-4.3050193050192989E-2</v>
      </c>
      <c r="C193">
        <v>2.1365960555149777E-2</v>
      </c>
      <c r="D193">
        <v>3.5907525823905585E-2</v>
      </c>
      <c r="E193">
        <v>-7.8686281217926812E-2</v>
      </c>
      <c r="F193">
        <v>2.5862068965517203E-2</v>
      </c>
      <c r="G193">
        <v>7.2041601488183156E-3</v>
      </c>
    </row>
    <row r="194" spans="1:7" x14ac:dyDescent="0.25">
      <c r="A194" s="1">
        <v>38313</v>
      </c>
      <c r="B194">
        <v>1.1596443757246843E-3</v>
      </c>
      <c r="C194">
        <v>1.9739292364990599E-2</v>
      </c>
      <c r="D194">
        <v>7.1835521426801873E-3</v>
      </c>
      <c r="E194">
        <v>1.5988877302745945E-2</v>
      </c>
      <c r="F194">
        <v>-3.4771937001432133E-3</v>
      </c>
      <c r="G194">
        <v>1.0518310918194862E-2</v>
      </c>
    </row>
    <row r="195" spans="1:7" x14ac:dyDescent="0.25">
      <c r="A195" s="1">
        <v>38306</v>
      </c>
      <c r="B195">
        <v>-2.8174305033809164E-2</v>
      </c>
      <c r="C195">
        <v>-1.214128035320082E-2</v>
      </c>
      <c r="D195">
        <v>-2.769749518304445E-2</v>
      </c>
      <c r="E195">
        <v>-8.6147484493452799E-3</v>
      </c>
      <c r="F195">
        <v>-1.8864138069436039E-2</v>
      </c>
      <c r="G195">
        <v>-1.1679066350270783E-2</v>
      </c>
    </row>
    <row r="196" spans="1:7" x14ac:dyDescent="0.25">
      <c r="A196" s="1">
        <v>38299</v>
      </c>
      <c r="B196">
        <v>6.8078668683812299E-3</v>
      </c>
      <c r="C196">
        <v>1.8931583880037451E-2</v>
      </c>
      <c r="D196">
        <v>1.5407190022010334E-2</v>
      </c>
      <c r="E196">
        <v>1.8603018603018644E-2</v>
      </c>
      <c r="F196">
        <v>-2.2174254317111508E-2</v>
      </c>
      <c r="G196">
        <v>1.543514238918854E-2</v>
      </c>
    </row>
    <row r="197" spans="1:7" x14ac:dyDescent="0.25">
      <c r="A197" s="1">
        <v>38292</v>
      </c>
      <c r="B197">
        <v>4.7336106159635578E-2</v>
      </c>
      <c r="C197">
        <v>4.0366614664586589E-2</v>
      </c>
      <c r="D197">
        <v>2.148388708468647E-2</v>
      </c>
      <c r="E197">
        <v>3.8265306122448876E-2</v>
      </c>
      <c r="F197">
        <v>0.11926202503843619</v>
      </c>
      <c r="G197">
        <v>3.1826225446823592E-2</v>
      </c>
    </row>
    <row r="198" spans="1:7" x14ac:dyDescent="0.25">
      <c r="A198" s="1">
        <v>38285</v>
      </c>
      <c r="B198">
        <v>3.6968576709796759E-2</v>
      </c>
      <c r="C198">
        <v>-5.3699944639232271E-2</v>
      </c>
      <c r="D198">
        <v>2.1955578248659673E-2</v>
      </c>
      <c r="E198">
        <v>8.5872576177285387E-2</v>
      </c>
      <c r="F198">
        <v>-4.7887913007109977E-2</v>
      </c>
      <c r="G198">
        <v>3.1449066384361284E-2</v>
      </c>
    </row>
    <row r="199" spans="1:7" x14ac:dyDescent="0.25">
      <c r="A199" s="1">
        <v>38278</v>
      </c>
      <c r="B199">
        <v>-1.0164667615368978E-2</v>
      </c>
      <c r="C199">
        <v>1.663585951940782E-3</v>
      </c>
      <c r="D199">
        <v>-1.2355017650025087E-2</v>
      </c>
      <c r="E199">
        <v>2.3905996758508907E-2</v>
      </c>
      <c r="F199">
        <v>-9.1172813924574742E-3</v>
      </c>
      <c r="G199">
        <v>-1.1243457859592163E-2</v>
      </c>
    </row>
    <row r="200" spans="1:7" x14ac:dyDescent="0.25">
      <c r="A200" s="1">
        <v>38271</v>
      </c>
      <c r="B200">
        <v>-6.0618306728632909E-3</v>
      </c>
      <c r="C200">
        <v>-1.5647743813682669E-2</v>
      </c>
      <c r="D200">
        <v>-1.9045263418253848E-2</v>
      </c>
      <c r="E200">
        <v>8.9942763695829465E-3</v>
      </c>
      <c r="F200">
        <v>2.1375661375661333E-2</v>
      </c>
      <c r="G200">
        <v>-1.2422692355677592E-2</v>
      </c>
    </row>
    <row r="201" spans="1:7" x14ac:dyDescent="0.25">
      <c r="A201" s="1">
        <v>38264</v>
      </c>
      <c r="B201">
        <v>-5.2261306532662916E-3</v>
      </c>
      <c r="C201">
        <v>-1.5935541629364378E-2</v>
      </c>
      <c r="D201">
        <v>-6.3897763578274272E-3</v>
      </c>
      <c r="E201">
        <v>-9.7165991902833371E-3</v>
      </c>
      <c r="F201">
        <v>-0.11117381489841981</v>
      </c>
      <c r="G201">
        <v>-8.2722050375606711E-3</v>
      </c>
    </row>
    <row r="202" spans="1:7" x14ac:dyDescent="0.25">
      <c r="A202" s="1">
        <v>38257</v>
      </c>
      <c r="B202">
        <v>6.0667340748229957E-3</v>
      </c>
      <c r="C202">
        <v>-3.5797386790757153E-4</v>
      </c>
      <c r="D202">
        <v>4.443347321648969E-3</v>
      </c>
      <c r="E202">
        <v>-7.2126220886551531E-2</v>
      </c>
      <c r="F202">
        <v>2.5660814200270082E-2</v>
      </c>
      <c r="G202">
        <v>1.9268360793074653E-2</v>
      </c>
    </row>
    <row r="203" spans="1:7" x14ac:dyDescent="0.25">
      <c r="A203" s="1">
        <v>38250</v>
      </c>
      <c r="B203">
        <v>6.3085063085063543E-3</v>
      </c>
      <c r="C203">
        <v>-2.4104803493449827E-2</v>
      </c>
      <c r="D203">
        <v>-4.5251001649776142E-2</v>
      </c>
      <c r="E203">
        <v>1.8752391886720322E-2</v>
      </c>
      <c r="F203">
        <v>-3.269230769230802E-3</v>
      </c>
      <c r="G203">
        <v>-1.6339550750963674E-2</v>
      </c>
    </row>
    <row r="204" spans="1:7" x14ac:dyDescent="0.25">
      <c r="A204" s="1">
        <v>38243</v>
      </c>
      <c r="B204">
        <v>-1.8181818181818115E-2</v>
      </c>
      <c r="C204">
        <v>-6.2489151189029585E-3</v>
      </c>
      <c r="D204">
        <v>1.240753996659516E-2</v>
      </c>
      <c r="E204">
        <v>3.0362776025236578E-2</v>
      </c>
      <c r="F204">
        <v>4.3129388164493451E-2</v>
      </c>
      <c r="G204">
        <v>4.1195102854294629E-3</v>
      </c>
    </row>
    <row r="205" spans="1:7" x14ac:dyDescent="0.25">
      <c r="A205" s="1">
        <v>38237</v>
      </c>
      <c r="B205">
        <v>3.6093843994385345E-3</v>
      </c>
      <c r="C205">
        <v>-1.030750730115103E-2</v>
      </c>
      <c r="D205">
        <v>-1.85011709601875E-2</v>
      </c>
      <c r="E205">
        <v>3.3836119037912692E-2</v>
      </c>
      <c r="F205">
        <v>-1.0020040080159752E-3</v>
      </c>
      <c r="G205">
        <v>9.2400528003016829E-3</v>
      </c>
    </row>
    <row r="206" spans="1:7" x14ac:dyDescent="0.25">
      <c r="A206" s="1">
        <v>38229</v>
      </c>
      <c r="B206">
        <v>-5.7814992025518172E-3</v>
      </c>
      <c r="C206">
        <v>3.5396655994308114E-2</v>
      </c>
      <c r="D206">
        <v>7.0754716981133083E-3</v>
      </c>
      <c r="E206">
        <v>-4.8681541582149069E-3</v>
      </c>
      <c r="F206">
        <v>0</v>
      </c>
      <c r="G206">
        <v>5.2899067495961504E-3</v>
      </c>
    </row>
    <row r="207" spans="1:7" x14ac:dyDescent="0.25">
      <c r="A207" s="1">
        <v>38222</v>
      </c>
      <c r="B207">
        <v>-1.9929660023446719E-2</v>
      </c>
      <c r="C207">
        <v>8.6114101184068328E-3</v>
      </c>
      <c r="D207">
        <v>1.2416427889207163E-2</v>
      </c>
      <c r="E207">
        <v>-9.6424266773805535E-3</v>
      </c>
      <c r="F207">
        <v>4.2406517651974125E-2</v>
      </c>
      <c r="G207">
        <v>8.5765011153093942E-3</v>
      </c>
    </row>
    <row r="208" spans="1:7" x14ac:dyDescent="0.25">
      <c r="A208" s="1">
        <v>38215</v>
      </c>
      <c r="B208">
        <v>2.5856885147324097E-2</v>
      </c>
      <c r="C208">
        <v>2.0692180919245608E-2</v>
      </c>
      <c r="D208">
        <v>1.6258189759767089E-2</v>
      </c>
      <c r="E208">
        <v>5.0654284508231291E-2</v>
      </c>
      <c r="F208">
        <v>8.2297083427537887E-2</v>
      </c>
      <c r="G208">
        <v>3.1508264462809875E-2</v>
      </c>
    </row>
    <row r="209" spans="1:7" x14ac:dyDescent="0.25">
      <c r="A209" s="1">
        <v>38208</v>
      </c>
      <c r="B209">
        <v>4.0458811261730919E-2</v>
      </c>
      <c r="C209">
        <v>2.0366218236173322E-2</v>
      </c>
      <c r="D209">
        <v>1.7782168436650998E-2</v>
      </c>
      <c r="E209">
        <v>-1.3738551207327157E-2</v>
      </c>
      <c r="F209">
        <v>1.4449541284403565E-2</v>
      </c>
      <c r="G209">
        <v>7.8009718319118704E-4</v>
      </c>
    </row>
    <row r="210" spans="1:7" x14ac:dyDescent="0.25">
      <c r="A210" s="1">
        <v>38201</v>
      </c>
      <c r="B210">
        <v>-3.1704361873990311E-2</v>
      </c>
      <c r="C210">
        <v>-2.228717573986114E-2</v>
      </c>
      <c r="D210">
        <v>3.967270022315986E-3</v>
      </c>
      <c r="E210">
        <v>-6.8631252423419914E-2</v>
      </c>
      <c r="F210">
        <v>-0.10435497124075592</v>
      </c>
      <c r="G210">
        <v>-3.426460443669898E-2</v>
      </c>
    </row>
    <row r="211" spans="1:7" x14ac:dyDescent="0.25">
      <c r="A211" s="1">
        <v>38194</v>
      </c>
      <c r="B211">
        <v>-2.8191703584372427E-3</v>
      </c>
      <c r="C211">
        <v>-5.2698528075594978E-3</v>
      </c>
      <c r="D211">
        <v>-1.4177462723050559E-2</v>
      </c>
      <c r="E211">
        <v>2.7216174183514888E-3</v>
      </c>
      <c r="F211">
        <v>8.7028595109822152E-3</v>
      </c>
      <c r="G211">
        <v>1.4288344687902762E-2</v>
      </c>
    </row>
    <row r="212" spans="1:7" x14ac:dyDescent="0.25">
      <c r="A212" s="1">
        <v>38187</v>
      </c>
      <c r="B212">
        <v>9.5547875584468169E-3</v>
      </c>
      <c r="C212">
        <v>-1.9771998574991085E-2</v>
      </c>
      <c r="D212">
        <v>-2.4384296513045947E-3</v>
      </c>
      <c r="E212">
        <v>-1.64435946462715E-2</v>
      </c>
      <c r="F212">
        <v>-5.5022518112394794E-2</v>
      </c>
      <c r="G212">
        <v>-1.379166326187822E-2</v>
      </c>
    </row>
    <row r="213" spans="1:7" x14ac:dyDescent="0.25">
      <c r="A213" s="1">
        <v>38180</v>
      </c>
      <c r="B213">
        <v>1.7162944582299385E-2</v>
      </c>
      <c r="C213">
        <v>-3.3729806497425482E-3</v>
      </c>
      <c r="D213">
        <v>-2.2407628128724787E-2</v>
      </c>
      <c r="E213">
        <v>-4.2124542124542204E-2</v>
      </c>
      <c r="F213">
        <v>-5.4527750730282596E-3</v>
      </c>
      <c r="G213">
        <v>-1.0262308929646432E-2</v>
      </c>
    </row>
    <row r="214" spans="1:7" x14ac:dyDescent="0.25">
      <c r="A214" s="1">
        <v>38174</v>
      </c>
      <c r="B214">
        <v>-3.0921459492887771E-3</v>
      </c>
      <c r="C214">
        <v>1.4222222222221919E-3</v>
      </c>
      <c r="D214">
        <v>7.1564885496185917E-4</v>
      </c>
      <c r="E214">
        <v>-1.5506671474936881E-2</v>
      </c>
      <c r="F214">
        <v>-7.2267389340560068E-2</v>
      </c>
      <c r="G214">
        <v>-1.116956050400768E-2</v>
      </c>
    </row>
    <row r="215" spans="1:7" x14ac:dyDescent="0.25">
      <c r="A215" s="1">
        <v>38166</v>
      </c>
      <c r="B215">
        <v>-1.1210762331838651E-2</v>
      </c>
      <c r="C215">
        <v>1.5159718462371475E-2</v>
      </c>
      <c r="D215">
        <v>3.2512315270935968E-2</v>
      </c>
      <c r="E215">
        <v>-6.0318536089461236E-2</v>
      </c>
      <c r="F215">
        <v>1.5596330275229385E-2</v>
      </c>
      <c r="G215">
        <v>-7.9775746410091011E-3</v>
      </c>
    </row>
    <row r="216" spans="1:7" x14ac:dyDescent="0.25">
      <c r="A216" s="1">
        <v>38159</v>
      </c>
      <c r="B216">
        <v>-5.5812163202463405E-2</v>
      </c>
      <c r="C216">
        <v>-2.2578938084318243E-2</v>
      </c>
      <c r="D216">
        <v>-3.4364261168385018E-3</v>
      </c>
      <c r="E216">
        <v>-2.5429326287978848E-2</v>
      </c>
      <c r="F216">
        <v>-1.8315018315018575E-3</v>
      </c>
      <c r="G216">
        <v>-5.1981462881704125E-4</v>
      </c>
    </row>
    <row r="217" spans="1:7" x14ac:dyDescent="0.25">
      <c r="A217" s="1">
        <v>38152</v>
      </c>
      <c r="B217">
        <v>-2.7694610778443058E-2</v>
      </c>
      <c r="C217">
        <v>7.1060579143719773E-3</v>
      </c>
      <c r="D217">
        <v>-3.3681214421252249E-2</v>
      </c>
      <c r="E217">
        <v>-3.1039999999999963E-2</v>
      </c>
      <c r="F217">
        <v>5.5072463768115969E-2</v>
      </c>
      <c r="G217">
        <v>-1.2758805775779788E-3</v>
      </c>
    </row>
    <row r="218" spans="1:7" x14ac:dyDescent="0.25">
      <c r="A218" s="1">
        <v>38145</v>
      </c>
      <c r="B218">
        <v>1.0781161339133731E-2</v>
      </c>
      <c r="C218">
        <v>1.7902350813743254E-2</v>
      </c>
      <c r="D218">
        <v>-1.2646370023419349E-2</v>
      </c>
      <c r="E218">
        <v>4.2361574382921936E-2</v>
      </c>
      <c r="F218">
        <v>-0.1318570709612481</v>
      </c>
      <c r="G218">
        <v>1.2445434298441005E-2</v>
      </c>
    </row>
    <row r="219" spans="1:7" x14ac:dyDescent="0.25">
      <c r="A219" s="1">
        <v>38139</v>
      </c>
      <c r="B219">
        <v>1.5558970418747506E-2</v>
      </c>
      <c r="C219">
        <v>-1.1794138670478979E-2</v>
      </c>
      <c r="D219">
        <v>3.9182282793867103E-2</v>
      </c>
      <c r="E219">
        <v>3.5578583765112304E-2</v>
      </c>
      <c r="F219">
        <v>-3.3439224209998804E-3</v>
      </c>
      <c r="G219">
        <v>1.6240139915051008E-3</v>
      </c>
    </row>
    <row r="220" spans="1:7" x14ac:dyDescent="0.25">
      <c r="A220" s="1">
        <v>38131</v>
      </c>
      <c r="B220">
        <v>1.1462988148436049E-2</v>
      </c>
      <c r="C220">
        <v>2.6977427050834994E-2</v>
      </c>
      <c r="D220">
        <v>1.057550418101345E-2</v>
      </c>
      <c r="E220">
        <v>6.2385321100917407E-2</v>
      </c>
      <c r="F220">
        <v>3.3551417547391855E-3</v>
      </c>
      <c r="G220">
        <v>2.4799736639964994E-2</v>
      </c>
    </row>
    <row r="221" spans="1:7" x14ac:dyDescent="0.25">
      <c r="A221" s="1">
        <v>38124</v>
      </c>
      <c r="B221">
        <v>2.9228371005455686E-3</v>
      </c>
      <c r="C221">
        <v>8.8872431031291246E-3</v>
      </c>
      <c r="D221">
        <v>-6.3538611925709945E-3</v>
      </c>
      <c r="E221">
        <v>4.9287639584135588E-2</v>
      </c>
      <c r="F221">
        <v>-2.4226550990342183E-2</v>
      </c>
      <c r="G221">
        <v>-1.9530893492745276E-3</v>
      </c>
    </row>
    <row r="222" spans="1:7" x14ac:dyDescent="0.25">
      <c r="A222" s="1">
        <v>38117</v>
      </c>
      <c r="B222">
        <v>2.1496815286624168E-2</v>
      </c>
      <c r="C222">
        <v>-2.1025919883994992E-2</v>
      </c>
      <c r="D222">
        <v>-3.7629350893697115E-2</v>
      </c>
      <c r="E222">
        <v>-3.4213462253625947E-2</v>
      </c>
      <c r="F222">
        <v>2.7240625525475105E-2</v>
      </c>
      <c r="G222">
        <v>-2.7304996814417038E-3</v>
      </c>
    </row>
    <row r="223" spans="1:7" x14ac:dyDescent="0.25">
      <c r="A223" s="1">
        <v>38110</v>
      </c>
      <c r="B223">
        <v>-5.4394880481837014E-2</v>
      </c>
      <c r="C223">
        <v>-7.3767542281395577E-3</v>
      </c>
      <c r="D223">
        <v>-2.2528735632183838E-2</v>
      </c>
      <c r="E223">
        <v>-9.3697337377822751E-2</v>
      </c>
      <c r="F223">
        <v>-3.1433224755700324E-2</v>
      </c>
      <c r="G223">
        <v>-7.766639573737839E-3</v>
      </c>
    </row>
    <row r="224" spans="1:7" x14ac:dyDescent="0.25">
      <c r="A224" s="1">
        <v>38103</v>
      </c>
      <c r="B224">
        <v>-3.3296943231441015E-2</v>
      </c>
      <c r="C224">
        <v>-7.3227362028934397E-3</v>
      </c>
      <c r="D224">
        <v>9.7493036211699566E-3</v>
      </c>
      <c r="E224">
        <v>-3.417968749999991E-2</v>
      </c>
      <c r="F224">
        <v>3.8741329724242921E-2</v>
      </c>
      <c r="G224">
        <v>-2.9195160441872661E-2</v>
      </c>
    </row>
    <row r="225" spans="1:7" x14ac:dyDescent="0.25">
      <c r="A225" s="1">
        <v>38096</v>
      </c>
      <c r="B225">
        <v>8.995777492197576E-3</v>
      </c>
      <c r="C225">
        <v>2.6397800183318148E-2</v>
      </c>
      <c r="D225">
        <v>2.2549252314265265E-2</v>
      </c>
      <c r="E225">
        <v>-8.392511297611413E-3</v>
      </c>
      <c r="F225">
        <v>8.6780658209229616E-2</v>
      </c>
      <c r="G225">
        <v>5.2793470884268685E-3</v>
      </c>
    </row>
    <row r="226" spans="1:7" x14ac:dyDescent="0.25">
      <c r="A226" s="1">
        <v>38089</v>
      </c>
      <c r="B226">
        <v>3.0847842543527543E-2</v>
      </c>
      <c r="C226">
        <v>6.8290882244370146E-3</v>
      </c>
      <c r="D226">
        <v>1.7878714665378159E-2</v>
      </c>
      <c r="E226">
        <v>0</v>
      </c>
      <c r="F226">
        <v>-2.8749999999999991E-2</v>
      </c>
      <c r="G226">
        <v>-4.1340448688691822E-3</v>
      </c>
    </row>
    <row r="227" spans="1:7" x14ac:dyDescent="0.25">
      <c r="A227" s="1">
        <v>38082</v>
      </c>
      <c r="B227">
        <v>-3.258879531307203E-2</v>
      </c>
      <c r="C227">
        <v>3.3333333333333279E-3</v>
      </c>
      <c r="D227">
        <v>-1.9291053773811983E-3</v>
      </c>
      <c r="E227">
        <v>-3.9081885856079447E-2</v>
      </c>
      <c r="F227">
        <v>1.1743450767840986E-2</v>
      </c>
      <c r="G227">
        <v>-2.1807481104562138E-3</v>
      </c>
    </row>
    <row r="228" spans="1:7" x14ac:dyDescent="0.25">
      <c r="A228" s="1">
        <v>38075</v>
      </c>
      <c r="B228">
        <v>-1.3545241105291674E-2</v>
      </c>
      <c r="C228">
        <v>2.5446259020129196E-2</v>
      </c>
      <c r="D228">
        <v>2.0674378538025995E-2</v>
      </c>
      <c r="E228">
        <v>-3.0921459492888499E-3</v>
      </c>
      <c r="F228">
        <v>6.8120416827479754E-2</v>
      </c>
      <c r="G228">
        <v>3.0458639423857917E-2</v>
      </c>
    </row>
    <row r="229" spans="1:7" x14ac:dyDescent="0.25">
      <c r="A229" s="1">
        <v>38068</v>
      </c>
      <c r="B229">
        <v>1.3731233980227023E-2</v>
      </c>
      <c r="C229">
        <v>9.5858895705521474E-3</v>
      </c>
      <c r="D229">
        <v>-4.1666666666665348E-3</v>
      </c>
      <c r="E229">
        <v>5.3420195439739547E-2</v>
      </c>
      <c r="F229">
        <v>-1.1446012972148062E-2</v>
      </c>
      <c r="G229">
        <v>-1.5498567283606006E-3</v>
      </c>
    </row>
    <row r="230" spans="1:7" x14ac:dyDescent="0.25">
      <c r="A230" s="1">
        <v>38061</v>
      </c>
      <c r="B230">
        <v>4.4133872747332634E-3</v>
      </c>
      <c r="C230">
        <v>-1.4361300075585885E-2</v>
      </c>
      <c r="D230">
        <v>-1.6393442622950814E-2</v>
      </c>
      <c r="E230">
        <v>-7.362703681351844E-2</v>
      </c>
      <c r="F230">
        <v>-2.6555246053853291E-2</v>
      </c>
      <c r="G230">
        <v>-9.6290280839215429E-3</v>
      </c>
    </row>
    <row r="231" spans="1:7" x14ac:dyDescent="0.25">
      <c r="A231" s="1">
        <v>38054</v>
      </c>
      <c r="B231">
        <v>-2.9275258836129962E-2</v>
      </c>
      <c r="C231">
        <v>-2.7920646583394489E-2</v>
      </c>
      <c r="D231">
        <v>-1.752723827569877E-2</v>
      </c>
      <c r="E231">
        <v>-2.8437408384637902E-2</v>
      </c>
      <c r="F231">
        <v>-4.9090588027547254E-2</v>
      </c>
      <c r="G231">
        <v>-3.1369396469754306E-2</v>
      </c>
    </row>
    <row r="232" spans="1:7" x14ac:dyDescent="0.25">
      <c r="A232" s="1">
        <v>38047</v>
      </c>
      <c r="B232">
        <v>1.1373894204730142E-2</v>
      </c>
      <c r="C232">
        <v>-2.5650421399780244E-3</v>
      </c>
      <c r="D232">
        <v>3.5057612159843092E-2</v>
      </c>
      <c r="E232">
        <v>-2.654109589041095E-2</v>
      </c>
      <c r="F232">
        <v>4.9870226177234057E-2</v>
      </c>
      <c r="G232">
        <v>1.0411025905287478E-2</v>
      </c>
    </row>
    <row r="233" spans="1:7" x14ac:dyDescent="0.25">
      <c r="A233" s="1">
        <v>38040</v>
      </c>
      <c r="B233">
        <v>2.1711597611723797E-3</v>
      </c>
      <c r="C233">
        <v>2.8646814926498228E-2</v>
      </c>
      <c r="D233">
        <v>1.9749999999999979E-2</v>
      </c>
      <c r="E233">
        <v>-1.2957746478873263E-2</v>
      </c>
      <c r="F233">
        <v>0.13176668065463704</v>
      </c>
      <c r="G233">
        <v>7.2545472026304696E-4</v>
      </c>
    </row>
    <row r="234" spans="1:7" x14ac:dyDescent="0.25">
      <c r="A234" s="1">
        <v>38034</v>
      </c>
      <c r="B234">
        <v>5.5375214817643799E-2</v>
      </c>
      <c r="C234">
        <v>3.6935704514363892E-2</v>
      </c>
      <c r="D234">
        <v>5.5304172951231492E-3</v>
      </c>
      <c r="E234">
        <v>1.1280315848843528E-3</v>
      </c>
      <c r="F234">
        <v>-2.9723127035830639E-2</v>
      </c>
      <c r="G234">
        <v>-1.4836665764830519E-3</v>
      </c>
    </row>
    <row r="235" spans="1:7" x14ac:dyDescent="0.25">
      <c r="A235" s="1">
        <v>38026</v>
      </c>
      <c r="B235">
        <v>-2.2035480859010265E-2</v>
      </c>
      <c r="C235">
        <v>2.1561189858255104E-2</v>
      </c>
      <c r="D235">
        <v>-3.5070140280561261E-3</v>
      </c>
      <c r="E235">
        <v>4.9112426035503073E-2</v>
      </c>
      <c r="F235">
        <v>1.7820140903439689E-2</v>
      </c>
      <c r="G235">
        <v>2.668976863033318E-3</v>
      </c>
    </row>
    <row r="236" spans="1:7" x14ac:dyDescent="0.25">
      <c r="A236" s="1">
        <v>38019</v>
      </c>
      <c r="B236">
        <v>6.928913738019167E-2</v>
      </c>
      <c r="C236">
        <v>5.0160513643659711E-3</v>
      </c>
      <c r="D236">
        <v>-9.4292803970222206E-3</v>
      </c>
      <c r="E236">
        <v>5.9229081792541431E-2</v>
      </c>
      <c r="F236">
        <v>1.0680628272251268E-2</v>
      </c>
      <c r="G236">
        <v>1.0281753644585398E-2</v>
      </c>
    </row>
    <row r="237" spans="1:7" x14ac:dyDescent="0.25">
      <c r="A237" s="1">
        <v>38012</v>
      </c>
      <c r="B237">
        <v>-6.5463201745685042E-3</v>
      </c>
      <c r="C237">
        <v>4.4425817267393225E-2</v>
      </c>
      <c r="D237">
        <v>-5.9200789343858409E-3</v>
      </c>
      <c r="E237">
        <v>-2.7134146341463328E-2</v>
      </c>
      <c r="F237">
        <v>-1.1387163561076547E-2</v>
      </c>
      <c r="G237">
        <v>-9.1279400814680434E-3</v>
      </c>
    </row>
    <row r="238" spans="1:7" x14ac:dyDescent="0.25">
      <c r="A238" s="1">
        <v>38006</v>
      </c>
      <c r="B238">
        <v>1.3673838729137336E-2</v>
      </c>
      <c r="C238">
        <v>-1.5270326042096615E-2</v>
      </c>
      <c r="D238">
        <v>5.7057802034233898E-3</v>
      </c>
      <c r="E238">
        <v>5.0272174191482444E-2</v>
      </c>
      <c r="F238">
        <v>4.1397153945666114E-2</v>
      </c>
      <c r="G238">
        <v>1.5089969556863984E-3</v>
      </c>
    </row>
    <row r="239" spans="1:7" x14ac:dyDescent="0.25">
      <c r="A239" s="1">
        <v>37998</v>
      </c>
      <c r="B239">
        <v>2.0521239482864766E-2</v>
      </c>
      <c r="C239">
        <v>-1.6639610389610395E-2</v>
      </c>
      <c r="D239">
        <v>-3.4610630407911139E-3</v>
      </c>
      <c r="E239">
        <v>-1.4826498422712898E-2</v>
      </c>
      <c r="F239">
        <v>3.2502226179875353E-2</v>
      </c>
      <c r="G239">
        <v>1.6018041466849722E-2</v>
      </c>
    </row>
    <row r="240" spans="1:7" x14ac:dyDescent="0.25">
      <c r="A240" s="1">
        <v>37991</v>
      </c>
      <c r="B240">
        <v>1.8503289473683451E-3</v>
      </c>
      <c r="C240">
        <v>-4.4444444444444219E-3</v>
      </c>
      <c r="D240">
        <v>1.9405241935483951E-2</v>
      </c>
      <c r="E240">
        <v>4.1178333861260378E-3</v>
      </c>
      <c r="F240">
        <v>-4.2217484008528719E-2</v>
      </c>
      <c r="G240">
        <v>1.2070583140877491E-2</v>
      </c>
    </row>
    <row r="241" spans="1:7" x14ac:dyDescent="0.25">
      <c r="A241" s="1">
        <v>37984</v>
      </c>
      <c r="B241">
        <v>-4.0950040950041532E-3</v>
      </c>
      <c r="C241">
        <v>5.8931111562690337E-3</v>
      </c>
      <c r="D241">
        <v>-3.0150753768843582E-3</v>
      </c>
      <c r="E241">
        <v>-2.1995043370508081E-2</v>
      </c>
      <c r="F241">
        <v>-8.6662439230607412E-3</v>
      </c>
      <c r="G241">
        <v>1.1488379308142165E-2</v>
      </c>
    </row>
    <row r="242" spans="1:7" x14ac:dyDescent="0.25">
      <c r="A242" s="1">
        <v>37977</v>
      </c>
      <c r="B242">
        <v>3.2867707477404209E-3</v>
      </c>
      <c r="C242">
        <v>1.5267175572519125E-2</v>
      </c>
      <c r="D242">
        <v>2.7714789619551383E-3</v>
      </c>
      <c r="E242">
        <v>1.7333753545540519E-2</v>
      </c>
      <c r="F242">
        <v>2.8925619834710863E-2</v>
      </c>
      <c r="G242">
        <v>6.6411919240166976E-3</v>
      </c>
    </row>
    <row r="243" spans="1:7" x14ac:dyDescent="0.25">
      <c r="A243" s="1">
        <v>37970</v>
      </c>
      <c r="B243">
        <v>-1.2310217480509288E-3</v>
      </c>
      <c r="C243">
        <v>-5.5395978662290341E-3</v>
      </c>
      <c r="D243">
        <v>-1.7087667161961487E-2</v>
      </c>
      <c r="E243">
        <v>-4.0803515379786255E-3</v>
      </c>
      <c r="F243">
        <v>4.7380410022779006E-2</v>
      </c>
      <c r="G243">
        <v>1.3517790976967602E-2</v>
      </c>
    </row>
    <row r="244" spans="1:7" x14ac:dyDescent="0.25">
      <c r="A244" s="1">
        <v>37963</v>
      </c>
      <c r="B244">
        <v>-1.8328298086606177E-2</v>
      </c>
      <c r="C244">
        <v>1.8599791013584128E-2</v>
      </c>
      <c r="D244">
        <v>-2.2238695329873069E-3</v>
      </c>
      <c r="E244">
        <v>3.6434612882238163E-2</v>
      </c>
      <c r="F244">
        <v>2.2833178005591724E-2</v>
      </c>
      <c r="G244">
        <v>1.190767781441366E-2</v>
      </c>
    </row>
    <row r="245" spans="1:7" x14ac:dyDescent="0.25">
      <c r="A245" s="1">
        <v>37956</v>
      </c>
      <c r="B245">
        <v>-3.8722168441432718E-2</v>
      </c>
      <c r="C245">
        <v>5.211081794195261E-2</v>
      </c>
      <c r="D245">
        <v>1.9909274193548366E-2</v>
      </c>
      <c r="E245">
        <v>-0.13310772701635654</v>
      </c>
      <c r="F245">
        <v>1.8268090154211224E-2</v>
      </c>
      <c r="G245">
        <v>3.1185031185030753E-3</v>
      </c>
    </row>
    <row r="246" spans="1:7" x14ac:dyDescent="0.25">
      <c r="A246" s="1">
        <v>37949</v>
      </c>
      <c r="B246">
        <v>1.5133647798742059E-2</v>
      </c>
      <c r="C246">
        <v>1.4046822742474815E-2</v>
      </c>
      <c r="D246">
        <v>1.3020168496298137E-2</v>
      </c>
      <c r="E246">
        <v>-7.2788353863381308E-3</v>
      </c>
      <c r="F246">
        <v>1.9840309702395361E-2</v>
      </c>
      <c r="G246">
        <v>2.2138938258249048E-2</v>
      </c>
    </row>
    <row r="247" spans="1:7" x14ac:dyDescent="0.25">
      <c r="A247" s="1">
        <v>37942</v>
      </c>
      <c r="B247">
        <v>-3.5252643948296067E-3</v>
      </c>
      <c r="C247">
        <v>-4.4395116537179966E-3</v>
      </c>
      <c r="D247">
        <v>-7.3492143943233437E-3</v>
      </c>
      <c r="E247">
        <v>-1.4892443463872012E-2</v>
      </c>
      <c r="F247">
        <v>-1.3132760267430856E-2</v>
      </c>
      <c r="G247">
        <v>-1.4347598419574368E-2</v>
      </c>
    </row>
    <row r="248" spans="1:7" x14ac:dyDescent="0.25">
      <c r="A248" s="1">
        <v>37935</v>
      </c>
      <c r="B248">
        <v>-5.8454729854324081E-2</v>
      </c>
      <c r="C248">
        <v>1.5783540022547816E-2</v>
      </c>
      <c r="D248">
        <v>1.0758196721311519E-2</v>
      </c>
      <c r="E248">
        <v>-6.6426364572605701E-2</v>
      </c>
      <c r="F248">
        <v>-1.4356319133913848E-2</v>
      </c>
      <c r="G248">
        <v>-2.7155078284483883E-3</v>
      </c>
    </row>
    <row r="249" spans="1:7" x14ac:dyDescent="0.25">
      <c r="A249" s="1">
        <v>37928</v>
      </c>
      <c r="B249">
        <v>-8.9546783625731353E-3</v>
      </c>
      <c r="C249">
        <v>1.1286681715576585E-3</v>
      </c>
      <c r="D249">
        <v>-1.2645422357106728E-2</v>
      </c>
      <c r="E249">
        <v>-3.0938123752494884E-2</v>
      </c>
      <c r="F249">
        <v>3.6594291290558668E-2</v>
      </c>
      <c r="G249">
        <v>2.3793434915438129E-3</v>
      </c>
    </row>
    <row r="250" spans="1:7" x14ac:dyDescent="0.25">
      <c r="A250" s="1">
        <v>37921</v>
      </c>
      <c r="B250">
        <v>1.4460511679644071E-2</v>
      </c>
      <c r="C250">
        <v>2.7603804221758239E-2</v>
      </c>
      <c r="D250">
        <v>1.9334880123743233E-2</v>
      </c>
      <c r="E250">
        <v>5.5292259083728319E-2</v>
      </c>
      <c r="F250">
        <v>2.7318295739348457E-2</v>
      </c>
      <c r="G250">
        <v>2.1187470235491883E-2</v>
      </c>
    </row>
    <row r="251" spans="1:7" x14ac:dyDescent="0.25">
      <c r="A251" s="1">
        <v>37914</v>
      </c>
      <c r="B251">
        <v>-1.2449652142072496E-2</v>
      </c>
      <c r="C251">
        <v>-1.4853747714808012E-2</v>
      </c>
      <c r="D251">
        <v>-1.6480730223123696E-2</v>
      </c>
      <c r="E251">
        <v>-1.3250194855806835E-2</v>
      </c>
      <c r="F251">
        <v>9.1047040971168301E-3</v>
      </c>
      <c r="G251">
        <v>-1.0016164415194411E-2</v>
      </c>
    </row>
    <row r="252" spans="1:7" x14ac:dyDescent="0.25">
      <c r="A252" s="1">
        <v>37907</v>
      </c>
      <c r="B252">
        <v>7.191591370090367E-3</v>
      </c>
      <c r="C252">
        <v>1.0156971375807889E-2</v>
      </c>
      <c r="D252">
        <v>-1.1281022812735093E-2</v>
      </c>
      <c r="E252">
        <v>4.1742760240021841E-3</v>
      </c>
      <c r="F252">
        <v>-1.9588395735184706E-2</v>
      </c>
      <c r="G252">
        <v>1.2138026703658661E-3</v>
      </c>
    </row>
    <row r="253" spans="1:7" x14ac:dyDescent="0.25">
      <c r="A253" s="1">
        <v>37900</v>
      </c>
      <c r="B253">
        <v>1.6304347826086907E-2</v>
      </c>
      <c r="C253">
        <v>-5.7378930456736289E-3</v>
      </c>
      <c r="D253">
        <v>-3.2735208535402557E-2</v>
      </c>
      <c r="E253">
        <v>1.0279388508170811E-2</v>
      </c>
      <c r="F253">
        <v>1.0523678276121317E-2</v>
      </c>
      <c r="G253">
        <v>7.9720347623440675E-3</v>
      </c>
    </row>
    <row r="254" spans="1:7" x14ac:dyDescent="0.25">
      <c r="A254" s="1">
        <v>37893</v>
      </c>
      <c r="B254">
        <v>1.3677811550151953E-2</v>
      </c>
      <c r="C254">
        <v>2.2050199390100812E-2</v>
      </c>
      <c r="D254">
        <v>3.1622476283143411E-3</v>
      </c>
      <c r="E254">
        <v>1.0386151797603212E-2</v>
      </c>
      <c r="F254">
        <v>-6.966907190843522E-3</v>
      </c>
      <c r="G254">
        <v>3.3104278477203077E-2</v>
      </c>
    </row>
    <row r="255" spans="1:7" x14ac:dyDescent="0.25">
      <c r="A255" s="1">
        <v>37886</v>
      </c>
      <c r="B255">
        <v>-2.3195398033030248E-2</v>
      </c>
      <c r="C255">
        <v>-4.6696240952602318E-3</v>
      </c>
      <c r="D255">
        <v>-5.0822846079380648E-3</v>
      </c>
      <c r="E255">
        <v>-2.0605112154408089E-2</v>
      </c>
      <c r="F255">
        <v>-8.3675330597355255E-2</v>
      </c>
      <c r="G255">
        <v>-3.806812699025372E-2</v>
      </c>
    </row>
    <row r="256" spans="1:7" x14ac:dyDescent="0.25">
      <c r="A256" s="1">
        <v>37879</v>
      </c>
      <c r="B256">
        <v>1.1448948948948937E-2</v>
      </c>
      <c r="C256">
        <v>1.516947143872957E-2</v>
      </c>
      <c r="D256">
        <v>-1.4499758337361592E-3</v>
      </c>
      <c r="E256">
        <v>2.3218574859888031E-2</v>
      </c>
      <c r="F256">
        <v>5.1042415528396903E-2</v>
      </c>
      <c r="G256">
        <v>1.734682858348955E-2</v>
      </c>
    </row>
    <row r="257" spans="1:7" x14ac:dyDescent="0.25">
      <c r="A257" s="1">
        <v>37872</v>
      </c>
      <c r="B257">
        <v>-2.3818248442652935E-2</v>
      </c>
      <c r="C257">
        <v>-1.8837209302325634E-2</v>
      </c>
      <c r="D257">
        <v>1.2478590653291049E-2</v>
      </c>
      <c r="E257">
        <v>8.8852988691437342E-3</v>
      </c>
      <c r="F257">
        <v>3.3432392273402535E-2</v>
      </c>
      <c r="G257">
        <v>-2.7021999432146298E-3</v>
      </c>
    </row>
    <row r="258" spans="1:7" x14ac:dyDescent="0.25">
      <c r="A258" s="1">
        <v>37866</v>
      </c>
      <c r="B258">
        <v>-4.7410649161197136E-3</v>
      </c>
      <c r="C258">
        <v>9.6266729279172701E-3</v>
      </c>
      <c r="D258">
        <v>5.9069652965787565E-3</v>
      </c>
      <c r="E258">
        <v>9.2391304347827028E-3</v>
      </c>
      <c r="F258">
        <v>1.712846347607052E-2</v>
      </c>
      <c r="G258">
        <v>1.327367784049761E-2</v>
      </c>
    </row>
    <row r="259" spans="1:7" x14ac:dyDescent="0.25">
      <c r="A259" s="1">
        <v>37858</v>
      </c>
      <c r="B259">
        <v>1.3116571217439513E-2</v>
      </c>
      <c r="C259">
        <v>2.8495532480077444E-2</v>
      </c>
      <c r="D259">
        <v>2.2200296003947561E-3</v>
      </c>
      <c r="E259">
        <v>2.7072285794027321E-2</v>
      </c>
      <c r="F259">
        <v>-1.562112571286872E-2</v>
      </c>
      <c r="G259">
        <v>1.5054478077860398E-2</v>
      </c>
    </row>
    <row r="260" spans="1:7" x14ac:dyDescent="0.25">
      <c r="A260" s="1">
        <v>37851</v>
      </c>
      <c r="B260">
        <v>5.1996285979573099E-3</v>
      </c>
      <c r="C260">
        <v>-1.0750119445771688E-2</v>
      </c>
      <c r="D260">
        <v>-1.0253906250000042E-2</v>
      </c>
      <c r="E260">
        <v>2.3129640205596661E-2</v>
      </c>
      <c r="F260">
        <v>4.4277576385292616E-2</v>
      </c>
      <c r="G260">
        <v>2.4125087062291041E-3</v>
      </c>
    </row>
    <row r="261" spans="1:7" x14ac:dyDescent="0.25">
      <c r="A261" s="1">
        <v>37844</v>
      </c>
      <c r="B261">
        <v>5.7900635039223438E-3</v>
      </c>
      <c r="C261">
        <v>3.6651807825656184E-2</v>
      </c>
      <c r="D261">
        <v>1.3109077417759117E-2</v>
      </c>
      <c r="E261">
        <v>2.1885030639042891E-2</v>
      </c>
      <c r="F261">
        <v>2.4674980100822492E-2</v>
      </c>
      <c r="G261">
        <v>1.3379842265162213E-2</v>
      </c>
    </row>
    <row r="262" spans="1:7" x14ac:dyDescent="0.25">
      <c r="A262" s="1">
        <v>37837</v>
      </c>
      <c r="B262">
        <v>4.5090767128635613E-2</v>
      </c>
      <c r="C262">
        <v>2.2796352583586772E-2</v>
      </c>
      <c r="D262">
        <v>1.0244877561219305E-2</v>
      </c>
      <c r="E262">
        <v>-4.9361207897791696E-3</v>
      </c>
      <c r="F262">
        <v>-5.4203262233375245E-2</v>
      </c>
      <c r="G262">
        <v>-2.6118451257460037E-3</v>
      </c>
    </row>
    <row r="263" spans="1:7" x14ac:dyDescent="0.25">
      <c r="A263" s="1">
        <v>37830</v>
      </c>
      <c r="B263">
        <v>-1.6321044546851026E-2</v>
      </c>
      <c r="C263">
        <v>-4.4530493707647709E-2</v>
      </c>
      <c r="D263">
        <v>-3.5197685631629554E-2</v>
      </c>
      <c r="E263">
        <v>3.1446540880503061E-2</v>
      </c>
      <c r="F263">
        <v>2.0225294418842781E-2</v>
      </c>
      <c r="G263">
        <v>-1.855449192934671E-2</v>
      </c>
    </row>
    <row r="264" spans="1:7" x14ac:dyDescent="0.25">
      <c r="A264" s="1">
        <v>37823</v>
      </c>
      <c r="B264">
        <v>-1.4196479273140262E-2</v>
      </c>
      <c r="C264">
        <v>-1.9924098671726669E-2</v>
      </c>
      <c r="D264">
        <v>-2.8846153846154936E-3</v>
      </c>
      <c r="E264">
        <v>-2.6814339842611532E-2</v>
      </c>
      <c r="F264">
        <v>1.0251153254740939E-3</v>
      </c>
      <c r="G264">
        <v>5.3960455845043888E-3</v>
      </c>
    </row>
    <row r="265" spans="1:7" x14ac:dyDescent="0.25">
      <c r="A265" s="1">
        <v>37816</v>
      </c>
      <c r="B265">
        <v>8.3985493414773377E-3</v>
      </c>
      <c r="C265">
        <v>-3.8101756787588453E-2</v>
      </c>
      <c r="D265">
        <v>-2.393242609103698E-2</v>
      </c>
      <c r="E265">
        <v>-3.4608891389983028E-2</v>
      </c>
      <c r="F265">
        <v>1.1929460580912885E-2</v>
      </c>
      <c r="G265">
        <v>-4.8289819063457393E-3</v>
      </c>
    </row>
    <row r="266" spans="1:7" x14ac:dyDescent="0.25">
      <c r="A266" s="1">
        <v>37809</v>
      </c>
      <c r="B266">
        <v>2.846486062033771E-2</v>
      </c>
      <c r="C266">
        <v>1.0839483394833923E-2</v>
      </c>
      <c r="D266">
        <v>3.146176185866402E-2</v>
      </c>
      <c r="E266">
        <v>1.6881258941344672E-2</v>
      </c>
      <c r="F266">
        <v>5.4127938764352214E-2</v>
      </c>
      <c r="G266">
        <v>1.2620472760474729E-2</v>
      </c>
    </row>
    <row r="267" spans="1:7" x14ac:dyDescent="0.25">
      <c r="A267" s="1">
        <v>37802</v>
      </c>
      <c r="B267">
        <v>2.1660649819494549E-2</v>
      </c>
      <c r="C267">
        <v>1.3856812933025931E-3</v>
      </c>
      <c r="D267">
        <v>-1.9323671497584131E-3</v>
      </c>
      <c r="E267">
        <v>4.0218328066647675E-3</v>
      </c>
      <c r="F267">
        <v>-5.9782608695651872E-3</v>
      </c>
      <c r="G267">
        <v>9.7109258159021709E-3</v>
      </c>
    </row>
    <row r="268" spans="1:7" x14ac:dyDescent="0.25">
      <c r="A268" s="1">
        <v>37795</v>
      </c>
      <c r="B268">
        <v>-8.5504076357128603E-3</v>
      </c>
      <c r="C268">
        <v>-9.6065873741994906E-3</v>
      </c>
      <c r="D268">
        <v>2.4160425223479127E-4</v>
      </c>
      <c r="E268">
        <v>9.5707656612530577E-3</v>
      </c>
      <c r="F268">
        <v>-9.6878363832077364E-3</v>
      </c>
      <c r="G268">
        <v>-1.9554278942241085E-2</v>
      </c>
    </row>
    <row r="269" spans="1:7" x14ac:dyDescent="0.25">
      <c r="A269" s="1">
        <v>37788</v>
      </c>
      <c r="B269">
        <v>4.9960031974420468E-3</v>
      </c>
      <c r="C269">
        <v>-8.6167800453515308E-3</v>
      </c>
      <c r="D269">
        <v>-2.4740810556079105E-2</v>
      </c>
      <c r="E269">
        <v>-1.4293882218410521E-2</v>
      </c>
      <c r="F269">
        <v>1.9478737997256343E-2</v>
      </c>
      <c r="G269">
        <v>7.1615702855524835E-3</v>
      </c>
    </row>
    <row r="270" spans="1:7" x14ac:dyDescent="0.25">
      <c r="A270" s="1">
        <v>37781</v>
      </c>
      <c r="B270">
        <v>8.464328899637278E-3</v>
      </c>
      <c r="C270">
        <v>1.4726184997699046E-2</v>
      </c>
      <c r="D270">
        <v>1.43403441682599E-2</v>
      </c>
      <c r="E270">
        <v>2.580645161290309E-2</v>
      </c>
      <c r="F270">
        <v>1.5886287625418067E-2</v>
      </c>
      <c r="G270">
        <v>8.605329229772645E-4</v>
      </c>
    </row>
    <row r="271" spans="1:7" x14ac:dyDescent="0.25">
      <c r="A271" s="1">
        <v>37774</v>
      </c>
      <c r="B271">
        <v>1.9309778142974483E-2</v>
      </c>
      <c r="C271">
        <v>1.0932775063968338E-2</v>
      </c>
      <c r="D271">
        <v>2.6496565260059016E-2</v>
      </c>
      <c r="E271">
        <v>2.1875936469883249E-2</v>
      </c>
      <c r="F271">
        <v>0.14595975726604932</v>
      </c>
      <c r="G271">
        <v>2.5083282308865761E-2</v>
      </c>
    </row>
    <row r="272" spans="1:7" x14ac:dyDescent="0.25">
      <c r="A272" s="1">
        <v>37768</v>
      </c>
      <c r="B272">
        <v>1.163757273482964E-2</v>
      </c>
      <c r="C272">
        <v>2.5524809160305348E-2</v>
      </c>
      <c r="D272">
        <v>4.6832634951934366E-3</v>
      </c>
      <c r="E272">
        <v>8.1685575364667612E-2</v>
      </c>
      <c r="F272">
        <v>2.7568099770265832E-2</v>
      </c>
      <c r="G272">
        <v>3.2543237393112025E-2</v>
      </c>
    </row>
    <row r="273" spans="1:7" x14ac:dyDescent="0.25">
      <c r="A273" s="1">
        <v>37760</v>
      </c>
      <c r="B273">
        <v>-1.7357565856646957E-2</v>
      </c>
      <c r="C273">
        <v>6.7243035542747633E-3</v>
      </c>
      <c r="D273">
        <v>3.8126919140225229E-2</v>
      </c>
      <c r="E273">
        <v>-2.6199494949494896E-2</v>
      </c>
      <c r="F273">
        <v>0.60791556728232188</v>
      </c>
      <c r="G273">
        <v>-1.1733559250238196E-2</v>
      </c>
    </row>
    <row r="274" spans="1:7" x14ac:dyDescent="0.25">
      <c r="A274" s="1">
        <v>37753</v>
      </c>
      <c r="B274">
        <v>-5.1520433856285172E-2</v>
      </c>
      <c r="C274">
        <v>-1.4388489208633638E-3</v>
      </c>
      <c r="D274">
        <v>-1.5120967741935519E-2</v>
      </c>
      <c r="E274">
        <v>2.6239067055393545E-2</v>
      </c>
      <c r="F274">
        <v>2.3218142548596096E-2</v>
      </c>
      <c r="G274">
        <v>1.1666898790456483E-2</v>
      </c>
    </row>
    <row r="275" spans="1:7" x14ac:dyDescent="0.25">
      <c r="A275" s="1">
        <v>37746</v>
      </c>
      <c r="B275">
        <v>-6.3510392609699437E-3</v>
      </c>
      <c r="C275">
        <v>-7.1890726096319275E-4</v>
      </c>
      <c r="D275">
        <v>2.2680412371134089E-2</v>
      </c>
      <c r="E275">
        <v>-3.2383419689112727E-4</v>
      </c>
      <c r="F275">
        <v>-4.0414507772020783E-2</v>
      </c>
      <c r="G275">
        <v>3.5803371752966703E-3</v>
      </c>
    </row>
    <row r="276" spans="1:7" x14ac:dyDescent="0.25">
      <c r="A276" s="1">
        <v>37739</v>
      </c>
      <c r="B276">
        <v>2.1025741796030659E-2</v>
      </c>
      <c r="C276">
        <v>2.4803536345775982E-2</v>
      </c>
      <c r="D276">
        <v>-1.1716760061130944E-2</v>
      </c>
      <c r="E276">
        <v>1.679288771814284E-2</v>
      </c>
      <c r="F276">
        <v>6.0439560439560523E-2</v>
      </c>
      <c r="G276">
        <v>3.4790445144135131E-2</v>
      </c>
    </row>
    <row r="277" spans="1:7" x14ac:dyDescent="0.25">
      <c r="A277" s="1">
        <v>37732</v>
      </c>
      <c r="B277">
        <v>-7.4117417593134883E-3</v>
      </c>
      <c r="C277">
        <v>3.5868735690663865E-2</v>
      </c>
      <c r="D277">
        <v>-1.2575452716297788E-2</v>
      </c>
      <c r="E277">
        <v>-3.6484771573604018E-2</v>
      </c>
      <c r="F277">
        <v>2.1324354657687936E-2</v>
      </c>
      <c r="G277">
        <v>5.8528615233106205E-3</v>
      </c>
    </row>
    <row r="278" spans="1:7" x14ac:dyDescent="0.25">
      <c r="A278" s="1">
        <v>37725</v>
      </c>
      <c r="B278">
        <v>4.5899632802937573E-2</v>
      </c>
      <c r="C278">
        <v>2.0773824980524651E-2</v>
      </c>
      <c r="D278">
        <v>7.3473524195591371E-3</v>
      </c>
      <c r="E278">
        <v>3.9577836411609474E-2</v>
      </c>
      <c r="F278">
        <v>1.8285714285714301E-2</v>
      </c>
      <c r="G278">
        <v>2.9114361395831036E-2</v>
      </c>
    </row>
    <row r="279" spans="1:7" x14ac:dyDescent="0.25">
      <c r="A279" s="1">
        <v>37718</v>
      </c>
      <c r="B279">
        <v>-2.9691211401425176E-2</v>
      </c>
      <c r="C279">
        <v>5.2205690420254695E-3</v>
      </c>
      <c r="D279">
        <v>-6.0438176781667588E-3</v>
      </c>
      <c r="E279">
        <v>3.3401499659168388E-2</v>
      </c>
      <c r="F279">
        <v>-3.7403740374037389E-2</v>
      </c>
      <c r="G279">
        <v>-1.2004323832280899E-2</v>
      </c>
    </row>
    <row r="280" spans="1:7" x14ac:dyDescent="0.25">
      <c r="A280" s="1">
        <v>37711</v>
      </c>
      <c r="B280">
        <v>2.7664768104149851E-2</v>
      </c>
      <c r="C280">
        <v>1.3760254035459199E-2</v>
      </c>
      <c r="D280">
        <v>-4.5124091250940013E-3</v>
      </c>
      <c r="E280">
        <v>2.5515554002097183E-2</v>
      </c>
      <c r="F280">
        <v>2.4225352112676041E-2</v>
      </c>
      <c r="G280">
        <v>1.7776491024898696E-2</v>
      </c>
    </row>
    <row r="281" spans="1:7" x14ac:dyDescent="0.25">
      <c r="A281" s="1">
        <v>37704</v>
      </c>
      <c r="B281">
        <v>-2.8266455821308691E-2</v>
      </c>
      <c r="C281">
        <v>0</v>
      </c>
      <c r="D281">
        <v>-1.4331603657029858E-2</v>
      </c>
      <c r="E281">
        <v>3.1556802244039222E-3</v>
      </c>
      <c r="F281">
        <v>6.2358276643990603E-3</v>
      </c>
      <c r="G281">
        <v>-3.6046394802353193E-2</v>
      </c>
    </row>
    <row r="282" spans="1:7" x14ac:dyDescent="0.25">
      <c r="A282" s="1">
        <v>37697</v>
      </c>
      <c r="B282">
        <v>0.10942982456140354</v>
      </c>
      <c r="C282">
        <v>3.4775465498356951E-2</v>
      </c>
      <c r="D282">
        <v>7.7189246739419709E-2</v>
      </c>
      <c r="E282">
        <v>0.1011583011583012</v>
      </c>
      <c r="F282">
        <v>8.1545064377682525E-2</v>
      </c>
      <c r="G282">
        <v>7.5029702257371544E-2</v>
      </c>
    </row>
    <row r="283" spans="1:7" x14ac:dyDescent="0.25">
      <c r="A283" s="1">
        <v>37690</v>
      </c>
      <c r="B283">
        <v>2.5871766029246311E-2</v>
      </c>
      <c r="C283">
        <v>1.9204389574760021E-3</v>
      </c>
      <c r="D283">
        <v>2.7906976744186133E-2</v>
      </c>
      <c r="E283">
        <v>6.9984447900466457E-3</v>
      </c>
      <c r="F283">
        <v>-7.6966610073571182E-2</v>
      </c>
      <c r="G283">
        <v>5.2841752222852192E-3</v>
      </c>
    </row>
    <row r="284" spans="1:7" x14ac:dyDescent="0.25">
      <c r="A284" s="1">
        <v>37683</v>
      </c>
      <c r="B284">
        <v>1.3516557783285036E-3</v>
      </c>
      <c r="C284">
        <v>-3.1872509960159251E-2</v>
      </c>
      <c r="D284">
        <v>-1.5620791812550643E-2</v>
      </c>
      <c r="E284">
        <v>-1.5527950310560052E-3</v>
      </c>
      <c r="F284">
        <v>-5.656108597283943E-4</v>
      </c>
      <c r="G284">
        <v>-1.4575283837603271E-2</v>
      </c>
    </row>
    <row r="285" spans="1:7" x14ac:dyDescent="0.25">
      <c r="A285" s="1">
        <v>37676</v>
      </c>
      <c r="B285">
        <v>-1.7268098295328781E-2</v>
      </c>
      <c r="C285">
        <v>-3.4409740603494588E-3</v>
      </c>
      <c r="D285">
        <v>-2.6991614255765045E-2</v>
      </c>
      <c r="E285">
        <v>-2.0904599011782484E-2</v>
      </c>
      <c r="F285">
        <v>-2.2123893805309658E-2</v>
      </c>
      <c r="G285">
        <v>-8.2766426541848719E-3</v>
      </c>
    </row>
    <row r="286" spans="1:7" x14ac:dyDescent="0.25">
      <c r="A286" s="1">
        <v>37670</v>
      </c>
      <c r="B286">
        <v>-5.0660792951541167E-3</v>
      </c>
      <c r="C286">
        <v>3.2522547144028358E-2</v>
      </c>
      <c r="D286">
        <v>-2.6778882938026122E-2</v>
      </c>
      <c r="E286">
        <v>-2.1569356638155516E-2</v>
      </c>
      <c r="F286">
        <v>3.4324942791761889E-2</v>
      </c>
      <c r="G286">
        <v>1.5906287055779771E-2</v>
      </c>
    </row>
    <row r="287" spans="1:7" x14ac:dyDescent="0.25">
      <c r="A287" s="1">
        <v>37662</v>
      </c>
      <c r="B287">
        <v>5.0439611291068942E-2</v>
      </c>
      <c r="C287">
        <v>-1.0278604273735338E-2</v>
      </c>
      <c r="D287">
        <v>1.923576813101123E-2</v>
      </c>
      <c r="E287">
        <v>-8.1150866838804459E-3</v>
      </c>
      <c r="F287">
        <v>-2.5097601784718308E-2</v>
      </c>
      <c r="G287">
        <v>6.2674010775107952E-3</v>
      </c>
    </row>
    <row r="288" spans="1:7" x14ac:dyDescent="0.25">
      <c r="A288" s="1">
        <v>37655</v>
      </c>
      <c r="B288">
        <v>-2.1064552661381648E-2</v>
      </c>
      <c r="C288">
        <v>-2.863899106673682E-2</v>
      </c>
      <c r="D288">
        <v>-1.1562178828365952E-2</v>
      </c>
      <c r="E288">
        <v>-1.4181818181818202E-2</v>
      </c>
      <c r="F288">
        <v>-2.3952095808383301E-2</v>
      </c>
      <c r="G288">
        <v>-3.0396166880916196E-2</v>
      </c>
    </row>
    <row r="289" spans="1:7" x14ac:dyDescent="0.25">
      <c r="A289" s="1">
        <v>37648</v>
      </c>
      <c r="B289">
        <v>1.0528725108720551E-2</v>
      </c>
      <c r="C289">
        <v>3.4520250067953333E-2</v>
      </c>
      <c r="D289">
        <v>-2.3092369477911687E-2</v>
      </c>
      <c r="E289">
        <v>-7.9365079365078962E-3</v>
      </c>
      <c r="F289">
        <v>-2.8556319407720736E-2</v>
      </c>
      <c r="G289">
        <v>-6.6171348966797446E-3</v>
      </c>
    </row>
    <row r="290" spans="1:7" x14ac:dyDescent="0.25">
      <c r="A290" s="1">
        <v>37642</v>
      </c>
      <c r="B290">
        <v>-5.350953206239166E-2</v>
      </c>
      <c r="C290">
        <v>-2.7748414376321463E-2</v>
      </c>
      <c r="D290">
        <v>-3.2774945375090903E-2</v>
      </c>
      <c r="E290">
        <v>-4.6111493461803162E-2</v>
      </c>
      <c r="F290">
        <v>-2.9260780287474347E-2</v>
      </c>
      <c r="G290">
        <v>-4.4778105524629061E-2</v>
      </c>
    </row>
    <row r="291" spans="1:7" x14ac:dyDescent="0.25">
      <c r="A291" s="1">
        <v>37634</v>
      </c>
      <c r="B291">
        <v>-3.1879194630872548E-2</v>
      </c>
      <c r="C291">
        <v>-5.257623554153411E-3</v>
      </c>
      <c r="D291">
        <v>6.3523088199364287E-3</v>
      </c>
      <c r="E291">
        <v>3.3428165007112293E-2</v>
      </c>
      <c r="F291">
        <v>0.10305775764439412</v>
      </c>
      <c r="G291">
        <v>-2.7803831516758925E-2</v>
      </c>
    </row>
    <row r="292" spans="1:7" x14ac:dyDescent="0.25">
      <c r="A292" s="1">
        <v>37627</v>
      </c>
      <c r="B292">
        <v>3.225806451612908E-2</v>
      </c>
      <c r="C292">
        <v>-1.9840247358928191E-2</v>
      </c>
      <c r="D292">
        <v>7.334963325183652E-4</v>
      </c>
      <c r="E292">
        <v>-2.8334485141672434E-2</v>
      </c>
      <c r="F292">
        <v>2.9137529137529136E-2</v>
      </c>
      <c r="G292">
        <v>2.0889510120076182E-2</v>
      </c>
    </row>
    <row r="293" spans="1:7" x14ac:dyDescent="0.25">
      <c r="A293" s="1">
        <v>37620</v>
      </c>
      <c r="B293">
        <v>1.7176833296630726E-2</v>
      </c>
      <c r="C293">
        <v>1.1467292155329812E-2</v>
      </c>
      <c r="D293">
        <v>2.4549098196392706E-2</v>
      </c>
      <c r="E293">
        <v>5.7748538011695973E-2</v>
      </c>
      <c r="F293">
        <v>2.6929982046678593E-2</v>
      </c>
      <c r="G293">
        <v>3.7914096413068372E-2</v>
      </c>
    </row>
    <row r="294" spans="1:7" x14ac:dyDescent="0.25">
      <c r="A294" s="1">
        <v>37613</v>
      </c>
      <c r="B294">
        <v>-3.2182438192668479E-2</v>
      </c>
      <c r="C294">
        <v>-8.0144777662875463E-3</v>
      </c>
      <c r="D294">
        <v>-6.4708810353409163E-3</v>
      </c>
      <c r="E294">
        <v>-2.4946543121881659E-2</v>
      </c>
      <c r="F294">
        <v>-4.5142857142857096E-2</v>
      </c>
      <c r="G294">
        <v>-2.2729302491738875E-2</v>
      </c>
    </row>
    <row r="295" spans="1:7" x14ac:dyDescent="0.25">
      <c r="A295" s="1">
        <v>37606</v>
      </c>
      <c r="B295">
        <v>6.4350064350065265E-3</v>
      </c>
      <c r="C295">
        <v>7.0294194220255962E-3</v>
      </c>
      <c r="D295">
        <v>7.2897196261682159E-2</v>
      </c>
      <c r="E295">
        <v>6.6920152091254681E-2</v>
      </c>
      <c r="F295">
        <v>2.8806584362139825E-2</v>
      </c>
      <c r="G295">
        <v>7.0603048972433021E-3</v>
      </c>
    </row>
    <row r="296" spans="1:7" x14ac:dyDescent="0.25">
      <c r="A296" s="1">
        <v>37599</v>
      </c>
      <c r="B296">
        <v>-4.701553556827482E-2</v>
      </c>
      <c r="C296">
        <v>-1.3610683102208556E-2</v>
      </c>
      <c r="D296">
        <v>-1.3435194942044204E-2</v>
      </c>
      <c r="E296">
        <v>2.6686999618757254E-3</v>
      </c>
      <c r="F296">
        <v>-4.0983606557375143E-3</v>
      </c>
      <c r="G296">
        <v>-2.4938886026550321E-2</v>
      </c>
    </row>
    <row r="297" spans="1:7" x14ac:dyDescent="0.25">
      <c r="A297" s="1">
        <v>37592</v>
      </c>
      <c r="B297">
        <v>-1.6090104585679749E-2</v>
      </c>
      <c r="C297">
        <v>-5.2554744525547537E-2</v>
      </c>
      <c r="D297">
        <v>-1.1972930765226467E-2</v>
      </c>
      <c r="E297">
        <v>-2.3454951600893486E-2</v>
      </c>
      <c r="F297">
        <v>3.5151515151515045E-2</v>
      </c>
      <c r="G297">
        <v>-2.5717978020100105E-2</v>
      </c>
    </row>
    <row r="298" spans="1:7" x14ac:dyDescent="0.25">
      <c r="A298" s="1">
        <v>37585</v>
      </c>
      <c r="B298">
        <v>2.6214962694090633E-3</v>
      </c>
      <c r="C298">
        <v>-1.3442150744118943E-2</v>
      </c>
      <c r="D298">
        <v>-2.9307731177362219E-2</v>
      </c>
      <c r="E298">
        <v>-1.3950073421439025E-2</v>
      </c>
      <c r="F298">
        <v>-7.0945945945946026E-2</v>
      </c>
      <c r="G298">
        <v>6.1898877008220851E-3</v>
      </c>
    </row>
    <row r="299" spans="1:7" x14ac:dyDescent="0.25">
      <c r="A299" s="1">
        <v>37578</v>
      </c>
      <c r="B299">
        <v>-3.1066822977725603E-2</v>
      </c>
      <c r="C299">
        <v>1.9240019240018831E-3</v>
      </c>
      <c r="D299">
        <v>3.4771241830065316E-2</v>
      </c>
      <c r="E299">
        <v>-6.7761806981519526E-2</v>
      </c>
      <c r="F299">
        <v>1.6920473773266293E-3</v>
      </c>
      <c r="G299">
        <v>2.2773485156567616E-2</v>
      </c>
    </row>
    <row r="300" spans="1:7" x14ac:dyDescent="0.25">
      <c r="A300" s="1">
        <v>37571</v>
      </c>
      <c r="B300">
        <v>2.688603531300153E-2</v>
      </c>
      <c r="C300">
        <v>6.5359477124182037E-3</v>
      </c>
      <c r="D300">
        <v>6.132075471698116E-2</v>
      </c>
      <c r="E300">
        <v>6.1773255813953466E-2</v>
      </c>
      <c r="F300">
        <v>2.7826086956521764E-2</v>
      </c>
      <c r="G300">
        <v>1.6865234593289705E-2</v>
      </c>
    </row>
    <row r="301" spans="1:7" x14ac:dyDescent="0.25">
      <c r="A301" s="1">
        <v>37564</v>
      </c>
      <c r="B301">
        <v>-9.5389507154212422E-3</v>
      </c>
      <c r="C301">
        <v>-1.3139034878165244E-2</v>
      </c>
      <c r="D301">
        <v>2.5034770514602588E-3</v>
      </c>
      <c r="E301">
        <v>-4.2449547668754313E-2</v>
      </c>
      <c r="F301">
        <v>2.9069767441860881E-3</v>
      </c>
      <c r="G301">
        <v>-6.9037471141893394E-3</v>
      </c>
    </row>
    <row r="302" spans="1:7" x14ac:dyDescent="0.25">
      <c r="A302" s="1">
        <v>37557</v>
      </c>
      <c r="B302">
        <v>-4.8411497730711087E-2</v>
      </c>
      <c r="C302">
        <v>1.0866940352571913E-2</v>
      </c>
      <c r="D302">
        <v>2.8318077803203716E-2</v>
      </c>
      <c r="E302">
        <v>1.3399153737658639E-2</v>
      </c>
      <c r="F302">
        <v>3.8020519010259442E-2</v>
      </c>
      <c r="G302">
        <v>3.6874060045675476E-3</v>
      </c>
    </row>
    <row r="303" spans="1:7" x14ac:dyDescent="0.25">
      <c r="A303" s="1">
        <v>37550</v>
      </c>
      <c r="B303">
        <v>1.8686187632440877E-2</v>
      </c>
      <c r="C303">
        <v>-0.10811975016153356</v>
      </c>
      <c r="D303">
        <v>-2.6183844011141998E-2</v>
      </c>
      <c r="E303">
        <v>3.7307973664959748E-2</v>
      </c>
      <c r="F303">
        <v>-3.0427150380339354E-2</v>
      </c>
      <c r="G303">
        <v>1.499338527120387E-2</v>
      </c>
    </row>
    <row r="304" spans="1:7" x14ac:dyDescent="0.25">
      <c r="A304" s="1">
        <v>37543</v>
      </c>
      <c r="B304">
        <v>4.5518630412890192E-2</v>
      </c>
      <c r="C304">
        <v>2.9490022172948962E-2</v>
      </c>
      <c r="D304">
        <v>4.7579065211307506E-3</v>
      </c>
      <c r="E304">
        <v>7.7650768624359434E-2</v>
      </c>
      <c r="F304">
        <v>9.4110115236875846E-2</v>
      </c>
      <c r="G304">
        <v>5.8743954412680092E-2</v>
      </c>
    </row>
    <row r="305" spans="1:7" x14ac:dyDescent="0.25">
      <c r="A305" s="1">
        <v>37536</v>
      </c>
      <c r="B305">
        <v>4.0226272784412355E-2</v>
      </c>
      <c r="C305">
        <v>-1.1831726555652917E-2</v>
      </c>
      <c r="D305">
        <v>-6.3679245283018868E-2</v>
      </c>
      <c r="E305">
        <v>9.1652323580034542E-2</v>
      </c>
      <c r="F305">
        <v>5.7952350289761662E-3</v>
      </c>
      <c r="G305">
        <v>4.3393539683729304E-2</v>
      </c>
    </row>
    <row r="306" spans="1:7" x14ac:dyDescent="0.25">
      <c r="A306" s="1">
        <v>37529</v>
      </c>
      <c r="B306">
        <v>9.9449851883199082E-3</v>
      </c>
      <c r="C306">
        <v>-2.728047740835467E-2</v>
      </c>
      <c r="D306">
        <v>8.9899524061342224E-3</v>
      </c>
      <c r="E306">
        <v>-0.11668567084758649</v>
      </c>
      <c r="F306">
        <v>-2.937500000000004E-2</v>
      </c>
      <c r="G306">
        <v>-3.2379709199028203E-2</v>
      </c>
    </row>
    <row r="307" spans="1:7" x14ac:dyDescent="0.25">
      <c r="A307" s="1">
        <v>37522</v>
      </c>
      <c r="B307">
        <v>-6.3230921704658175E-2</v>
      </c>
      <c r="C307">
        <v>-8.5178875638839747E-4</v>
      </c>
      <c r="D307">
        <v>1.2854847348687649E-2</v>
      </c>
      <c r="E307">
        <v>3.3385703063629139E-2</v>
      </c>
      <c r="F307">
        <v>6.4537591483699308E-2</v>
      </c>
      <c r="G307">
        <v>-2.1315605815067581E-2</v>
      </c>
    </row>
    <row r="308" spans="1:7" x14ac:dyDescent="0.25">
      <c r="A308" s="1">
        <v>37515</v>
      </c>
      <c r="B308">
        <v>6.7850728397526126E-3</v>
      </c>
      <c r="C308">
        <v>-2.8145695364238398E-2</v>
      </c>
      <c r="D308">
        <v>3.2918395573997367E-2</v>
      </c>
      <c r="E308">
        <v>-1.5686274509803587E-3</v>
      </c>
      <c r="F308">
        <v>-1.2483574244415327E-2</v>
      </c>
      <c r="G308">
        <v>-4.9920769602499367E-2</v>
      </c>
    </row>
    <row r="309" spans="1:7" x14ac:dyDescent="0.25">
      <c r="A309" s="1">
        <v>37508</v>
      </c>
      <c r="B309">
        <v>3.0645824763471864E-2</v>
      </c>
      <c r="C309">
        <v>-1.5484922575387083E-2</v>
      </c>
      <c r="D309">
        <v>1.6020236087689724E-2</v>
      </c>
      <c r="E309">
        <v>-1.9569471624266421E-3</v>
      </c>
      <c r="F309">
        <v>-3.9747634069400566E-2</v>
      </c>
      <c r="G309">
        <v>-4.5977268659388023E-3</v>
      </c>
    </row>
    <row r="310" spans="1:7" x14ac:dyDescent="0.25">
      <c r="A310" s="1">
        <v>37502</v>
      </c>
      <c r="B310">
        <v>-1.2992285830288278E-2</v>
      </c>
      <c r="C310">
        <v>9.2535471930905965E-3</v>
      </c>
      <c r="D310">
        <v>-1.2215435868961821E-2</v>
      </c>
      <c r="E310">
        <v>-1.5414258188824609E-2</v>
      </c>
      <c r="F310">
        <v>-3.3536585365853598E-2</v>
      </c>
      <c r="G310">
        <v>-2.4179374938596492E-2</v>
      </c>
    </row>
    <row r="311" spans="1:7" x14ac:dyDescent="0.25">
      <c r="A311" s="1">
        <v>37494</v>
      </c>
      <c r="B311">
        <v>5.5113288426208613E-3</v>
      </c>
      <c r="C311">
        <v>1.6938519447929783E-2</v>
      </c>
      <c r="D311">
        <v>8.9635854341736775E-3</v>
      </c>
      <c r="E311">
        <v>-1.1051829268292651E-2</v>
      </c>
      <c r="F311">
        <v>-8.8888888888888962E-2</v>
      </c>
      <c r="G311">
        <v>-2.6348234593882153E-2</v>
      </c>
    </row>
    <row r="312" spans="1:7" x14ac:dyDescent="0.25">
      <c r="A312" s="1">
        <v>37487</v>
      </c>
      <c r="B312">
        <v>-1.1301715438950458E-2</v>
      </c>
      <c r="C312">
        <v>-6.8535825545170985E-3</v>
      </c>
      <c r="D312">
        <v>-1.571546732837056E-2</v>
      </c>
      <c r="E312">
        <v>1.8633540372670686E-2</v>
      </c>
      <c r="F312">
        <v>1.4084507042253521E-2</v>
      </c>
      <c r="G312">
        <v>1.301721631835657E-2</v>
      </c>
    </row>
    <row r="313" spans="1:7" x14ac:dyDescent="0.25">
      <c r="A313" s="1">
        <v>37480</v>
      </c>
      <c r="B313">
        <v>9.3336275375110259E-2</v>
      </c>
      <c r="C313">
        <v>-9.8704503392968122E-3</v>
      </c>
      <c r="D313">
        <v>-1.090809926370326E-2</v>
      </c>
      <c r="E313">
        <v>2.7932960893854865E-2</v>
      </c>
      <c r="F313">
        <v>1.5446224256292881E-2</v>
      </c>
      <c r="G313">
        <v>2.2153988378235599E-2</v>
      </c>
    </row>
    <row r="314" spans="1:7" x14ac:dyDescent="0.25">
      <c r="A314" s="1">
        <v>37473</v>
      </c>
      <c r="B314">
        <v>6.7357512953367865E-2</v>
      </c>
      <c r="C314">
        <v>-2.6661197703034345E-3</v>
      </c>
      <c r="D314">
        <v>4.1169789892106838E-2</v>
      </c>
      <c r="E314">
        <v>5.249895002099958E-2</v>
      </c>
      <c r="F314">
        <v>5.2378085490668337E-2</v>
      </c>
      <c r="G314">
        <v>5.1374618161621748E-2</v>
      </c>
    </row>
    <row r="315" spans="1:7" x14ac:dyDescent="0.25">
      <c r="A315" s="1">
        <v>37466</v>
      </c>
      <c r="B315">
        <v>-4.3262730959891881E-2</v>
      </c>
      <c r="C315">
        <v>2.458499684807721E-2</v>
      </c>
      <c r="D315">
        <v>3.2844574780058575E-2</v>
      </c>
      <c r="E315">
        <v>-0.16426816426816426</v>
      </c>
      <c r="F315">
        <v>6.3380281690140858E-2</v>
      </c>
      <c r="G315">
        <v>1.3367102856338794E-2</v>
      </c>
    </row>
    <row r="316" spans="1:7" x14ac:dyDescent="0.25">
      <c r="A316" s="1">
        <v>37459</v>
      </c>
      <c r="B316">
        <v>3.6189586738267672E-2</v>
      </c>
      <c r="C316">
        <v>0.10545876887340318</v>
      </c>
      <c r="D316">
        <v>2.2182254196642746E-2</v>
      </c>
      <c r="E316">
        <v>8.6160884483415856E-2</v>
      </c>
      <c r="F316">
        <v>1.5604681404421224E-2</v>
      </c>
      <c r="G316">
        <v>6.0041285756414408E-3</v>
      </c>
    </row>
    <row r="317" spans="1:7" x14ac:dyDescent="0.25">
      <c r="A317" s="1">
        <v>37452</v>
      </c>
      <c r="B317">
        <v>-0.1201725554642564</v>
      </c>
      <c r="C317">
        <v>-7.8553082191780865E-2</v>
      </c>
      <c r="D317">
        <v>-7.538802660753878E-2</v>
      </c>
      <c r="E317">
        <v>-0.14504563233376791</v>
      </c>
      <c r="F317">
        <v>3.3602150537634407E-2</v>
      </c>
      <c r="G317">
        <v>-7.9922725447421822E-2</v>
      </c>
    </row>
    <row r="318" spans="1:7" x14ac:dyDescent="0.25">
      <c r="A318" s="1">
        <v>37445</v>
      </c>
      <c r="B318">
        <v>-5.6223342380767712E-2</v>
      </c>
      <c r="C318">
        <v>-8.8212334113973515E-2</v>
      </c>
      <c r="D318">
        <v>-4.119053946319437E-2</v>
      </c>
      <c r="E318">
        <v>-6.6342057212416303E-2</v>
      </c>
      <c r="F318">
        <v>2.020202020202097E-3</v>
      </c>
      <c r="G318">
        <v>-6.8390240943146302E-2</v>
      </c>
    </row>
    <row r="319" spans="1:7" x14ac:dyDescent="0.25">
      <c r="A319" s="1">
        <v>37438</v>
      </c>
      <c r="B319">
        <v>1.7959344779948618E-2</v>
      </c>
      <c r="C319">
        <v>1.7070265978562909E-2</v>
      </c>
      <c r="D319">
        <v>4.0021344717184014E-3</v>
      </c>
      <c r="E319">
        <v>2.5913206369028982E-2</v>
      </c>
      <c r="F319">
        <v>-0.11343283582089554</v>
      </c>
      <c r="G319">
        <v>-7.9812491160016698E-4</v>
      </c>
    </row>
    <row r="320" spans="1:7" x14ac:dyDescent="0.25">
      <c r="A320" s="1">
        <v>37431</v>
      </c>
      <c r="B320">
        <v>5.924170616113969E-4</v>
      </c>
      <c r="C320">
        <v>-9.6323963043049906E-3</v>
      </c>
      <c r="D320">
        <v>1.8478260869565211E-2</v>
      </c>
      <c r="E320">
        <v>2.8911018310311665E-2</v>
      </c>
      <c r="F320">
        <v>1.6383495145631043E-2</v>
      </c>
      <c r="G320">
        <v>6.874658794509004E-4</v>
      </c>
    </row>
    <row r="321" spans="1:7" x14ac:dyDescent="0.25">
      <c r="A321" s="1">
        <v>37424</v>
      </c>
      <c r="B321">
        <v>-3.3403321244512313E-2</v>
      </c>
      <c r="C321">
        <v>-2.8271251193887372E-2</v>
      </c>
      <c r="D321">
        <v>8.4954782132089651E-3</v>
      </c>
      <c r="E321">
        <v>-2.8827674567584835E-3</v>
      </c>
      <c r="F321">
        <v>1.3530135301352943E-2</v>
      </c>
      <c r="G321">
        <v>-1.7999146207074563E-2</v>
      </c>
    </row>
    <row r="322" spans="1:7" x14ac:dyDescent="0.25">
      <c r="A322" s="1">
        <v>37417</v>
      </c>
      <c r="B322">
        <v>4.6335130816856404E-2</v>
      </c>
      <c r="C322">
        <v>-2.0968356843309079E-3</v>
      </c>
      <c r="D322">
        <v>-3.1838684001061178E-2</v>
      </c>
      <c r="E322">
        <v>-2.0087884494664175E-2</v>
      </c>
      <c r="F322">
        <v>-3.7869822485206928E-2</v>
      </c>
      <c r="G322">
        <v>-1.9717185872918545E-2</v>
      </c>
    </row>
    <row r="323" spans="1:7" x14ac:dyDescent="0.25">
      <c r="A323" s="1">
        <v>37410</v>
      </c>
      <c r="B323">
        <v>6.0277275467148306E-3</v>
      </c>
      <c r="C323">
        <v>-9.5219958103213021E-4</v>
      </c>
      <c r="D323">
        <v>-2.5846471956577927E-2</v>
      </c>
      <c r="E323">
        <v>-2.4494794856092995E-2</v>
      </c>
      <c r="F323">
        <v>-4.7887323943662054E-2</v>
      </c>
      <c r="G323">
        <v>-3.7117903930131119E-2</v>
      </c>
    </row>
    <row r="324" spans="1:7" x14ac:dyDescent="0.25">
      <c r="A324" s="1">
        <v>37404</v>
      </c>
      <c r="B324">
        <v>-2.5455257489719937E-2</v>
      </c>
      <c r="C324">
        <v>-3.416208009109883E-3</v>
      </c>
      <c r="D324">
        <v>8.8657105606257183E-3</v>
      </c>
      <c r="E324">
        <v>-3.6607687614400408E-3</v>
      </c>
      <c r="F324">
        <v>-5.4342035162493321E-2</v>
      </c>
      <c r="G324">
        <v>-1.5390009411156685E-2</v>
      </c>
    </row>
    <row r="325" spans="1:7" x14ac:dyDescent="0.25">
      <c r="A325" s="1">
        <v>37396</v>
      </c>
      <c r="B325">
        <v>-4.826686544912405E-2</v>
      </c>
      <c r="C325">
        <v>-1.2926189584113991E-2</v>
      </c>
      <c r="D325">
        <v>1.3477801268498889E-2</v>
      </c>
      <c r="E325">
        <v>0</v>
      </c>
      <c r="F325">
        <v>-1.8305439330544005E-2</v>
      </c>
      <c r="G325">
        <v>-2.0576726700946135E-2</v>
      </c>
    </row>
    <row r="326" spans="1:7" x14ac:dyDescent="0.25">
      <c r="A326" s="1">
        <v>37389</v>
      </c>
      <c r="B326">
        <v>8.7115072933549378E-2</v>
      </c>
      <c r="C326">
        <v>1.0028382213812699E-2</v>
      </c>
      <c r="D326">
        <v>1.3231013495634894E-3</v>
      </c>
      <c r="E326">
        <v>3.964478274659055E-2</v>
      </c>
      <c r="F326">
        <v>0.1890547263681594</v>
      </c>
      <c r="G326">
        <v>4.8910416212475862E-2</v>
      </c>
    </row>
    <row r="327" spans="1:7" x14ac:dyDescent="0.25">
      <c r="A327" s="1">
        <v>37382</v>
      </c>
      <c r="B327">
        <v>-2.8919929175683631E-2</v>
      </c>
      <c r="C327">
        <v>-1.3227513227513281E-3</v>
      </c>
      <c r="D327">
        <v>-1.6141629783910375E-2</v>
      </c>
      <c r="E327">
        <v>4.7801147227534138E-3</v>
      </c>
      <c r="F327">
        <v>-8.2191780821917887E-2</v>
      </c>
      <c r="G327">
        <v>-1.7178577084672547E-2</v>
      </c>
    </row>
    <row r="328" spans="1:7" x14ac:dyDescent="0.25">
      <c r="A328" s="1">
        <v>37375</v>
      </c>
      <c r="B328">
        <v>-9.7408922657315419E-3</v>
      </c>
      <c r="C328">
        <v>5.7012542759407887E-3</v>
      </c>
      <c r="D328">
        <v>5.2040536839222093E-2</v>
      </c>
      <c r="E328">
        <v>-9.1569308493843603E-3</v>
      </c>
      <c r="F328">
        <v>-2.0134228187919434E-2</v>
      </c>
      <c r="G328">
        <v>-2.6850750706108525E-3</v>
      </c>
    </row>
    <row r="329" spans="1:7" x14ac:dyDescent="0.25">
      <c r="A329" s="1">
        <v>37368</v>
      </c>
      <c r="B329">
        <v>-5.3126729385722236E-2</v>
      </c>
      <c r="C329">
        <v>3.8022813688205363E-4</v>
      </c>
      <c r="D329">
        <v>-0.13789846517119253</v>
      </c>
      <c r="E329">
        <v>7.6360165447025771E-3</v>
      </c>
      <c r="F329">
        <v>-8.5889570552147229E-2</v>
      </c>
      <c r="G329">
        <v>-4.3415661633353302E-2</v>
      </c>
    </row>
    <row r="330" spans="1:7" x14ac:dyDescent="0.25">
      <c r="A330" s="1">
        <v>37361</v>
      </c>
      <c r="B330">
        <v>-3.7635363039233045E-2</v>
      </c>
      <c r="C330">
        <v>-1.7923823749066484E-2</v>
      </c>
      <c r="D330">
        <v>-7.4994141082727972E-3</v>
      </c>
      <c r="E330">
        <v>2.178153446033804E-2</v>
      </c>
      <c r="F330">
        <v>3.0769230769230114E-3</v>
      </c>
      <c r="G330">
        <v>1.2745159809542743E-2</v>
      </c>
    </row>
    <row r="331" spans="1:7" x14ac:dyDescent="0.25">
      <c r="A331" s="1">
        <v>37354</v>
      </c>
      <c r="B331">
        <v>3.5477941176470587E-2</v>
      </c>
      <c r="C331">
        <v>3.3976833976834077E-2</v>
      </c>
      <c r="D331">
        <v>2.5967780716518351E-2</v>
      </c>
      <c r="E331">
        <v>4.2711864406779716E-2</v>
      </c>
      <c r="F331">
        <v>-0.12751677852349</v>
      </c>
      <c r="G331">
        <v>-1.043884103925256E-2</v>
      </c>
    </row>
    <row r="332" spans="1:7" x14ac:dyDescent="0.25">
      <c r="A332" s="1">
        <v>37347</v>
      </c>
      <c r="B332">
        <v>-3.5289945025713816E-2</v>
      </c>
      <c r="C332">
        <v>-9.3708165997323008E-3</v>
      </c>
      <c r="D332">
        <v>6.7780198499153019E-3</v>
      </c>
      <c r="E332">
        <v>-2.960526315789469E-2</v>
      </c>
      <c r="F332">
        <v>-0.11414982164090365</v>
      </c>
      <c r="G332">
        <v>-2.1492256338298293E-2</v>
      </c>
    </row>
    <row r="333" spans="1:7" x14ac:dyDescent="0.25">
      <c r="A333" s="1">
        <v>37340</v>
      </c>
      <c r="B333">
        <v>-1.2088297126839485E-2</v>
      </c>
      <c r="C333">
        <v>1.5339805825242702E-2</v>
      </c>
      <c r="D333">
        <v>1.1756061719324125E-2</v>
      </c>
      <c r="E333">
        <v>1.0974393082806727E-2</v>
      </c>
      <c r="F333">
        <v>-6.1034611090435446E-2</v>
      </c>
      <c r="G333">
        <v>-1.1404196047705628E-3</v>
      </c>
    </row>
    <row r="334" spans="1:7" x14ac:dyDescent="0.25">
      <c r="A334" s="1">
        <v>37333</v>
      </c>
      <c r="B334">
        <v>-2.5606008876749745E-2</v>
      </c>
      <c r="C334">
        <v>-1.8112488083889471E-2</v>
      </c>
      <c r="D334">
        <v>2.4497795198427267E-4</v>
      </c>
      <c r="E334">
        <v>2.6279863481228655E-2</v>
      </c>
      <c r="F334">
        <v>4.4306257287213394E-2</v>
      </c>
      <c r="G334">
        <v>-1.4972216505453826E-2</v>
      </c>
    </row>
    <row r="335" spans="1:7" x14ac:dyDescent="0.25">
      <c r="A335" s="1">
        <v>37326</v>
      </c>
      <c r="B335">
        <v>1.9669277632724028E-2</v>
      </c>
      <c r="C335">
        <v>3.2886963371406099E-2</v>
      </c>
      <c r="D335">
        <v>4.9357326478149145E-2</v>
      </c>
      <c r="E335">
        <v>2.7349228611500742E-2</v>
      </c>
      <c r="F335">
        <v>1.3790386130811719E-2</v>
      </c>
      <c r="G335">
        <v>1.5889239120166765E-3</v>
      </c>
    </row>
    <row r="336" spans="1:7" x14ac:dyDescent="0.25">
      <c r="A336" s="1">
        <v>37319</v>
      </c>
      <c r="B336">
        <v>-4.5052850459192167E-3</v>
      </c>
      <c r="C336">
        <v>-1.3214146910221526E-2</v>
      </c>
      <c r="D336">
        <v>1.2870012870012139E-3</v>
      </c>
      <c r="E336">
        <v>-3.223617237869017E-2</v>
      </c>
      <c r="F336">
        <v>6.8631578947368377E-2</v>
      </c>
      <c r="G336">
        <v>2.8742335082789918E-2</v>
      </c>
    </row>
    <row r="337" spans="1:7" x14ac:dyDescent="0.25">
      <c r="A337" s="1">
        <v>37312</v>
      </c>
      <c r="B337">
        <v>4.7748729121278186E-2</v>
      </c>
      <c r="C337">
        <v>1.6393442622950786E-2</v>
      </c>
      <c r="D337">
        <v>-2.8021015761821304E-2</v>
      </c>
      <c r="E337">
        <v>-1.2399463806970542E-2</v>
      </c>
      <c r="F337">
        <v>1.2793176972281481E-2</v>
      </c>
      <c r="G337">
        <v>3.8482713058797677E-2</v>
      </c>
    </row>
    <row r="338" spans="1:7" x14ac:dyDescent="0.25">
      <c r="A338" s="1">
        <v>37306</v>
      </c>
      <c r="B338">
        <v>-1.4503263234227394E-3</v>
      </c>
      <c r="C338">
        <v>3.1370951313913202E-2</v>
      </c>
      <c r="D338">
        <v>8.5793590714104539E-3</v>
      </c>
      <c r="E338">
        <v>3.3523298692596595E-4</v>
      </c>
      <c r="F338">
        <v>-5.2525252525252551E-2</v>
      </c>
      <c r="G338">
        <v>-1.2987012987013118E-2</v>
      </c>
    </row>
    <row r="339" spans="1:7" x14ac:dyDescent="0.25">
      <c r="A339" s="1">
        <v>37298</v>
      </c>
      <c r="B339">
        <v>1.4903403863845357E-2</v>
      </c>
      <c r="C339">
        <v>2.3134639433097261E-2</v>
      </c>
      <c r="D339">
        <v>1.8766066838046377E-2</v>
      </c>
      <c r="E339">
        <v>1.0159160176092013E-2</v>
      </c>
      <c r="F339">
        <v>2.6119402985074584E-2</v>
      </c>
      <c r="G339">
        <v>7.261316159165164E-3</v>
      </c>
    </row>
    <row r="340" spans="1:7" x14ac:dyDescent="0.25">
      <c r="A340" s="1">
        <v>37291</v>
      </c>
      <c r="B340">
        <v>-1.8365472910927716E-3</v>
      </c>
      <c r="C340">
        <v>-1.1536876802637047E-2</v>
      </c>
      <c r="D340">
        <v>-7.1599045346062054E-2</v>
      </c>
      <c r="E340">
        <v>-3.2754667540124467E-2</v>
      </c>
      <c r="F340">
        <v>-3.519999999999996E-2</v>
      </c>
      <c r="G340">
        <v>-2.3150953484227427E-2</v>
      </c>
    </row>
    <row r="341" spans="1:7" x14ac:dyDescent="0.25">
      <c r="A341" s="1">
        <v>37284</v>
      </c>
      <c r="B341">
        <v>1.472232575475226E-2</v>
      </c>
      <c r="C341">
        <v>1.1882426516572864E-2</v>
      </c>
      <c r="D341">
        <v>2.2449975597852653E-2</v>
      </c>
      <c r="E341">
        <v>6.0437651962487043E-2</v>
      </c>
      <c r="F341">
        <v>4.8231511254019695E-3</v>
      </c>
      <c r="G341">
        <v>-9.7769306790907173E-3</v>
      </c>
    </row>
    <row r="342" spans="1:7" x14ac:dyDescent="0.25">
      <c r="A342" s="1">
        <v>37278</v>
      </c>
      <c r="B342">
        <v>3.6307454615681641E-2</v>
      </c>
      <c r="C342">
        <v>1.8687619452112877E-2</v>
      </c>
      <c r="D342">
        <v>-2.9829545454545574E-2</v>
      </c>
      <c r="E342">
        <v>2.5650160313501917E-2</v>
      </c>
      <c r="F342">
        <v>4.3624161073825468E-2</v>
      </c>
      <c r="G342">
        <v>5.0550736976534222E-3</v>
      </c>
    </row>
    <row r="343" spans="1:7" x14ac:dyDescent="0.25">
      <c r="A343" s="1">
        <v>37270</v>
      </c>
      <c r="B343">
        <v>9.9473376243416813E-3</v>
      </c>
      <c r="C343">
        <v>1.5308322552824511E-2</v>
      </c>
      <c r="D343">
        <v>3.0243902439024438E-2</v>
      </c>
      <c r="E343">
        <v>8.8406359053896905E-2</v>
      </c>
      <c r="F343">
        <v>-0.10443275732531934</v>
      </c>
      <c r="G343">
        <v>-1.572974860335194E-2</v>
      </c>
    </row>
    <row r="344" spans="1:7" x14ac:dyDescent="0.25">
      <c r="A344" s="1">
        <v>37263</v>
      </c>
      <c r="B344">
        <v>-3.1179138321995436E-2</v>
      </c>
      <c r="C344">
        <v>-7.4898352236249591E-3</v>
      </c>
      <c r="D344">
        <v>-2.7052681537731386E-2</v>
      </c>
      <c r="E344">
        <v>-2.7159562429272064E-2</v>
      </c>
      <c r="F344">
        <v>1.1282437006393808E-3</v>
      </c>
      <c r="G344">
        <v>-2.295076374615149E-2</v>
      </c>
    </row>
    <row r="345" spans="1:7" x14ac:dyDescent="0.25">
      <c r="A345" s="1">
        <v>37256</v>
      </c>
      <c r="B345">
        <v>-1.2870733072187982E-2</v>
      </c>
      <c r="C345">
        <v>-2.9289572081429242E-2</v>
      </c>
      <c r="D345">
        <v>-4.2925278219395881E-2</v>
      </c>
      <c r="E345">
        <v>-3.3187454412837346E-2</v>
      </c>
      <c r="F345">
        <v>-4.2146974063400636E-2</v>
      </c>
      <c r="G345">
        <v>9.8964703450414374E-3</v>
      </c>
    </row>
    <row r="346" spans="1:7" x14ac:dyDescent="0.25">
      <c r="A346" s="1">
        <v>37249</v>
      </c>
      <c r="B346">
        <v>1.3421550094517974E-2</v>
      </c>
      <c r="C346">
        <v>1.2195121951219476E-2</v>
      </c>
      <c r="D346">
        <v>8.9367552703941474E-3</v>
      </c>
      <c r="E346">
        <v>9.2013249907986743E-3</v>
      </c>
      <c r="F346">
        <v>9.4545454545455106E-3</v>
      </c>
      <c r="G346">
        <v>1.4088689743119321E-2</v>
      </c>
    </row>
    <row r="347" spans="1:7" x14ac:dyDescent="0.25">
      <c r="A347" s="1">
        <v>37242</v>
      </c>
      <c r="B347">
        <v>6.6317274742995341E-2</v>
      </c>
      <c r="C347">
        <v>3.122289679098016E-2</v>
      </c>
      <c r="D347">
        <v>4.7276217902567766E-2</v>
      </c>
      <c r="E347">
        <v>6.340508806262235E-2</v>
      </c>
      <c r="F347">
        <v>4.166666666666672E-2</v>
      </c>
      <c r="G347">
        <v>1.94107328887268E-2</v>
      </c>
    </row>
    <row r="348" spans="1:7" x14ac:dyDescent="0.25">
      <c r="A348" s="1">
        <v>37235</v>
      </c>
      <c r="B348">
        <v>-2.3040567152422246E-2</v>
      </c>
      <c r="C348">
        <v>-6.8906115417743385E-3</v>
      </c>
      <c r="D348">
        <v>9.4476744186046645E-3</v>
      </c>
      <c r="E348">
        <v>1.0280743376828848E-2</v>
      </c>
      <c r="F348">
        <v>-6.8783068783068876E-2</v>
      </c>
      <c r="G348">
        <v>-3.0406367898058402E-2</v>
      </c>
    </row>
    <row r="349" spans="1:7" x14ac:dyDescent="0.25">
      <c r="A349" s="1">
        <v>37228</v>
      </c>
      <c r="B349">
        <v>3.3590199565303636E-3</v>
      </c>
      <c r="C349">
        <v>-3.2195750160979968E-3</v>
      </c>
      <c r="D349">
        <v>-5.3012048192770814E-3</v>
      </c>
      <c r="E349">
        <v>-6.0549777117384934E-2</v>
      </c>
      <c r="F349">
        <v>-1.3226592412112739E-2</v>
      </c>
      <c r="G349">
        <v>1.6551845188468032E-2</v>
      </c>
    </row>
    <row r="350" spans="1:7" x14ac:dyDescent="0.25">
      <c r="A350" s="1">
        <v>37221</v>
      </c>
      <c r="B350">
        <v>-1.1716461628588195E-2</v>
      </c>
      <c r="C350">
        <v>1.7693315858453521E-2</v>
      </c>
      <c r="D350">
        <v>1.5663240332843872E-2</v>
      </c>
      <c r="E350">
        <v>-2.6049204052098367E-2</v>
      </c>
      <c r="F350">
        <v>1.7711654268508677E-2</v>
      </c>
      <c r="G350">
        <v>-9.4667663473406768E-3</v>
      </c>
    </row>
    <row r="351" spans="1:7" x14ac:dyDescent="0.25">
      <c r="A351" s="1">
        <v>37214</v>
      </c>
      <c r="B351">
        <v>1.2856012658227819E-2</v>
      </c>
      <c r="C351">
        <v>-8.7298123090351701E-4</v>
      </c>
      <c r="D351">
        <v>2.453385672227709E-3</v>
      </c>
      <c r="E351">
        <v>1.5056922511935371E-2</v>
      </c>
      <c r="F351">
        <v>2.0976491862567878E-2</v>
      </c>
      <c r="G351">
        <v>1.0266543714047184E-2</v>
      </c>
    </row>
    <row r="352" spans="1:7" x14ac:dyDescent="0.25">
      <c r="A352" s="1">
        <v>37207</v>
      </c>
      <c r="B352">
        <v>0</v>
      </c>
      <c r="C352">
        <v>2.3224653863331824E-2</v>
      </c>
      <c r="D352">
        <v>-5.6111246645524264E-3</v>
      </c>
      <c r="E352">
        <v>-7.653061224489827E-3</v>
      </c>
      <c r="F352">
        <v>3.6745406824146863E-2</v>
      </c>
      <c r="G352">
        <v>1.6370468888075751E-2</v>
      </c>
    </row>
    <row r="353" spans="1:7" x14ac:dyDescent="0.25">
      <c r="A353" s="1">
        <v>37200</v>
      </c>
      <c r="B353">
        <v>4.0115202633203104E-2</v>
      </c>
      <c r="C353">
        <v>-7.975188303057143E-3</v>
      </c>
      <c r="D353">
        <v>-4.3721156181685625E-3</v>
      </c>
      <c r="E353">
        <v>2.9257314328582189E-2</v>
      </c>
      <c r="F353">
        <v>1.4840182648401848E-2</v>
      </c>
      <c r="G353">
        <v>3.0454378219278787E-2</v>
      </c>
    </row>
    <row r="354" spans="1:7" x14ac:dyDescent="0.25">
      <c r="A354" s="1">
        <v>37193</v>
      </c>
      <c r="B354">
        <v>-8.363933088535367E-3</v>
      </c>
      <c r="C354">
        <v>1.210762331838563E-2</v>
      </c>
      <c r="D354">
        <v>9.2042440318302346E-2</v>
      </c>
      <c r="E354">
        <v>2.6325686348251331E-3</v>
      </c>
      <c r="F354">
        <v>-6.5101387406616806E-2</v>
      </c>
      <c r="G354">
        <v>-1.5761218891735415E-2</v>
      </c>
    </row>
    <row r="355" spans="1:7" x14ac:dyDescent="0.25">
      <c r="A355" s="1">
        <v>37186</v>
      </c>
      <c r="B355">
        <v>7.6053442959918716E-3</v>
      </c>
      <c r="C355">
        <v>6.5965583173996117E-2</v>
      </c>
      <c r="D355">
        <v>4.2876901798063742E-2</v>
      </c>
      <c r="E355">
        <v>7.5272864132478639E-4</v>
      </c>
      <c r="F355">
        <v>0.19718909710391819</v>
      </c>
      <c r="G355">
        <v>2.8999142974251855E-2</v>
      </c>
    </row>
    <row r="356" spans="1:7" x14ac:dyDescent="0.25">
      <c r="A356" s="1">
        <v>37179</v>
      </c>
      <c r="B356">
        <v>2.0597322348095042E-3</v>
      </c>
      <c r="C356">
        <v>-0.13068772075628504</v>
      </c>
      <c r="D356">
        <v>5.5632823365784623E-3</v>
      </c>
      <c r="E356">
        <v>1.8788343558282287E-2</v>
      </c>
      <c r="F356">
        <v>4.7279214986619029E-2</v>
      </c>
      <c r="G356">
        <v>-1.6644528924105777E-2</v>
      </c>
    </row>
    <row r="357" spans="1:7" x14ac:dyDescent="0.25">
      <c r="A357" s="1">
        <v>37172</v>
      </c>
      <c r="B357">
        <v>9.565398211686291E-3</v>
      </c>
      <c r="C357">
        <v>-1.8756371049948924E-2</v>
      </c>
      <c r="D357">
        <v>-1.6684901531728649E-2</v>
      </c>
      <c r="E357">
        <v>2.3059185242120953E-3</v>
      </c>
      <c r="F357">
        <v>8.0481927710843462E-2</v>
      </c>
      <c r="G357">
        <v>1.8919524351770595E-2</v>
      </c>
    </row>
    <row r="358" spans="1:7" x14ac:dyDescent="0.25">
      <c r="A358" s="1">
        <v>37165</v>
      </c>
      <c r="B358">
        <v>5.8551617873651852E-2</v>
      </c>
      <c r="C358">
        <v>-1.2283527990334263E-2</v>
      </c>
      <c r="D358">
        <v>-3.8400841662283025E-2</v>
      </c>
      <c r="E358">
        <v>4.666130329847145E-2</v>
      </c>
      <c r="F358">
        <v>-5.6818181818181816E-2</v>
      </c>
      <c r="G358">
        <v>2.9242799777124573E-2</v>
      </c>
    </row>
    <row r="359" spans="1:7" x14ac:dyDescent="0.25">
      <c r="A359" s="1">
        <v>37158</v>
      </c>
      <c r="B359">
        <v>0.10858955588091759</v>
      </c>
      <c r="C359">
        <v>0.13353115727002954</v>
      </c>
      <c r="D359">
        <v>4.8538334252620108E-2</v>
      </c>
      <c r="E359">
        <v>0.10097431355181583</v>
      </c>
      <c r="F359">
        <v>0.10330992978936804</v>
      </c>
      <c r="G359">
        <v>7.7800786912404329E-2</v>
      </c>
    </row>
    <row r="360" spans="1:7" x14ac:dyDescent="0.25">
      <c r="A360" s="1">
        <v>37144</v>
      </c>
      <c r="B360">
        <v>-3.2349468713105185E-2</v>
      </c>
      <c r="C360">
        <v>-0.13299030279042151</v>
      </c>
      <c r="D360">
        <v>-4.0994445913779536E-2</v>
      </c>
      <c r="E360">
        <v>3.5555555555554798E-3</v>
      </c>
      <c r="F360">
        <v>-9.4870630957784821E-2</v>
      </c>
      <c r="G360">
        <v>-0.11050120650592203</v>
      </c>
    </row>
    <row r="361" spans="1:7" x14ac:dyDescent="0.25">
      <c r="A361" s="1">
        <v>37138</v>
      </c>
      <c r="B361">
        <v>-3.8155802861685205E-2</v>
      </c>
      <c r="C361">
        <v>2.1220695230396207E-2</v>
      </c>
      <c r="D361">
        <v>2.0512820512820652E-2</v>
      </c>
      <c r="E361">
        <v>-0.1697416974169742</v>
      </c>
      <c r="F361">
        <v>-4.0087145969498833E-2</v>
      </c>
      <c r="G361">
        <v>-4.2167293000935052E-2</v>
      </c>
    </row>
    <row r="362" spans="1:7" x14ac:dyDescent="0.25">
      <c r="A362" s="1">
        <v>37130</v>
      </c>
      <c r="B362">
        <v>-5.6769494430162777E-2</v>
      </c>
      <c r="C362">
        <v>-2.155428119438409E-2</v>
      </c>
      <c r="D362">
        <v>-1.1208967173739037E-2</v>
      </c>
      <c r="E362">
        <v>0</v>
      </c>
      <c r="F362">
        <v>-1.2903225806451644E-2</v>
      </c>
      <c r="G362">
        <v>-4.3335893259517554E-2</v>
      </c>
    </row>
    <row r="363" spans="1:7" x14ac:dyDescent="0.25">
      <c r="A363" s="1">
        <v>37123</v>
      </c>
      <c r="B363">
        <v>2.7926960257787879E-3</v>
      </c>
      <c r="C363">
        <v>2.0791279773920087E-2</v>
      </c>
      <c r="D363">
        <v>1.2429073223453144E-2</v>
      </c>
      <c r="E363">
        <v>-1.1057869517138808E-3</v>
      </c>
      <c r="F363">
        <v>6.8965517241379309E-2</v>
      </c>
      <c r="G363">
        <v>1.9759546287769939E-2</v>
      </c>
    </row>
    <row r="364" spans="1:7" x14ac:dyDescent="0.25">
      <c r="A364" s="1">
        <v>37116</v>
      </c>
      <c r="B364">
        <v>-5.2127876196294082E-2</v>
      </c>
      <c r="C364">
        <v>2.6735751295336771E-2</v>
      </c>
      <c r="D364">
        <v>-4.5723507261969257E-3</v>
      </c>
      <c r="E364">
        <v>2.8040924592648672E-2</v>
      </c>
      <c r="F364">
        <v>3.4236804564907221E-2</v>
      </c>
      <c r="G364">
        <v>-2.3685890972642377E-2</v>
      </c>
    </row>
    <row r="365" spans="1:7" x14ac:dyDescent="0.25">
      <c r="A365" s="1">
        <v>37109</v>
      </c>
      <c r="B365">
        <v>-3.2315270935960601E-2</v>
      </c>
      <c r="C365">
        <v>-9.6469622331691058E-3</v>
      </c>
      <c r="D365">
        <v>2.5089605734766929E-2</v>
      </c>
      <c r="E365">
        <v>3.449627597020772E-2</v>
      </c>
      <c r="F365">
        <v>-1.637043966323657E-2</v>
      </c>
      <c r="G365">
        <v>-1.9920121875900546E-2</v>
      </c>
    </row>
    <row r="366" spans="1:7" x14ac:dyDescent="0.25">
      <c r="A366" s="1">
        <v>37102</v>
      </c>
      <c r="B366">
        <v>-3.9393342525119413E-4</v>
      </c>
      <c r="C366">
        <v>3.9914621131269958E-2</v>
      </c>
      <c r="D366">
        <v>-6.5735414954805503E-3</v>
      </c>
      <c r="E366">
        <v>-4.1697971450037542E-2</v>
      </c>
      <c r="F366">
        <v>8.4905660377358368E-3</v>
      </c>
      <c r="G366">
        <v>7.0740243154036033E-3</v>
      </c>
    </row>
    <row r="367" spans="1:7" x14ac:dyDescent="0.25">
      <c r="A367" s="1">
        <v>37095</v>
      </c>
      <c r="B367">
        <v>2.091292982103371E-2</v>
      </c>
      <c r="C367">
        <v>2.1810250817884406E-2</v>
      </c>
      <c r="D367">
        <v>-1.244252096294295E-2</v>
      </c>
      <c r="E367">
        <v>2.1880998080614215E-2</v>
      </c>
      <c r="F367">
        <v>7.3417721518987303E-2</v>
      </c>
      <c r="G367">
        <v>-4.1541066193169869E-3</v>
      </c>
    </row>
    <row r="368" spans="1:7" x14ac:dyDescent="0.25">
      <c r="A368" s="1">
        <v>37088</v>
      </c>
      <c r="B368">
        <v>2.5995461109964885E-2</v>
      </c>
      <c r="C368">
        <v>6.6031155545222125E-2</v>
      </c>
      <c r="D368">
        <v>1.8457300275482143E-2</v>
      </c>
      <c r="E368">
        <v>2.0768025078369952E-2</v>
      </c>
      <c r="F368">
        <v>-1.7412935323383155E-2</v>
      </c>
      <c r="G368">
        <v>-3.973085022374436E-3</v>
      </c>
    </row>
    <row r="369" spans="1:7" x14ac:dyDescent="0.25">
      <c r="A369" s="1">
        <v>37081</v>
      </c>
      <c r="B369">
        <v>0.11733517750115251</v>
      </c>
      <c r="C369">
        <v>-5.0970873786407814E-2</v>
      </c>
      <c r="D369">
        <v>-2.4732069249794836E-3</v>
      </c>
      <c r="E369">
        <v>7.2719630096679297E-2</v>
      </c>
      <c r="F369">
        <v>-0.25555555555555548</v>
      </c>
      <c r="G369">
        <v>2.1073585365239206E-2</v>
      </c>
    </row>
    <row r="370" spans="1:7" x14ac:dyDescent="0.25">
      <c r="A370" s="1">
        <v>37074</v>
      </c>
      <c r="B370">
        <v>-2.9747260120778312E-2</v>
      </c>
      <c r="C370">
        <v>1.6599371915657291E-2</v>
      </c>
      <c r="D370">
        <v>1.1004126547455061E-3</v>
      </c>
      <c r="E370">
        <v>2.7645788336933073E-2</v>
      </c>
      <c r="F370">
        <v>-1.9963702359346667E-2</v>
      </c>
      <c r="G370">
        <v>-2.7597641255166033E-2</v>
      </c>
    </row>
    <row r="371" spans="1:7" x14ac:dyDescent="0.25">
      <c r="A371" s="1">
        <v>37067</v>
      </c>
      <c r="B371">
        <v>-2.3585935793841412E-2</v>
      </c>
      <c r="C371">
        <v>-1.1968085106382961E-2</v>
      </c>
      <c r="D371">
        <v>1.5646828723107076E-2</v>
      </c>
      <c r="E371">
        <v>-2.3618726275833078E-2</v>
      </c>
      <c r="F371">
        <v>-1.7825311942959002E-2</v>
      </c>
      <c r="G371">
        <v>-7.916105602479291E-4</v>
      </c>
    </row>
    <row r="372" spans="1:7" x14ac:dyDescent="0.25">
      <c r="A372" s="1">
        <v>37060</v>
      </c>
      <c r="B372">
        <v>3.9264639128461114E-2</v>
      </c>
      <c r="C372">
        <v>-2.3165187269971861E-2</v>
      </c>
      <c r="D372">
        <v>6.1849873488894818E-3</v>
      </c>
      <c r="E372">
        <v>-1.8219461697722473E-2</v>
      </c>
      <c r="F372">
        <v>7.3889739663093396E-2</v>
      </c>
      <c r="G372">
        <v>9.0500345861194448E-3</v>
      </c>
    </row>
    <row r="373" spans="1:7" x14ac:dyDescent="0.25">
      <c r="A373" s="1">
        <v>37053</v>
      </c>
      <c r="B373">
        <v>-5.6126820908311857E-2</v>
      </c>
      <c r="C373">
        <v>-3.5498016287325178E-2</v>
      </c>
      <c r="D373">
        <v>-1.9640852974186387E-3</v>
      </c>
      <c r="E373">
        <v>-1.1461318051575978E-2</v>
      </c>
      <c r="F373">
        <v>-5.3623188405797113E-2</v>
      </c>
      <c r="G373">
        <v>-4.0001264862130133E-2</v>
      </c>
    </row>
    <row r="374" spans="1:7" x14ac:dyDescent="0.25">
      <c r="A374" s="1">
        <v>37046</v>
      </c>
      <c r="B374">
        <v>-1.352493660185969E-2</v>
      </c>
      <c r="C374">
        <v>6.9386038687972726E-3</v>
      </c>
      <c r="D374">
        <v>6.4953402993505787E-3</v>
      </c>
      <c r="E374">
        <v>-2.0056157240272765E-2</v>
      </c>
      <c r="F374">
        <v>9.2204194697269565E-2</v>
      </c>
      <c r="G374">
        <v>3.4029523983278441E-3</v>
      </c>
    </row>
    <row r="375" spans="1:7" x14ac:dyDescent="0.25">
      <c r="A375" s="1">
        <v>37040</v>
      </c>
      <c r="B375">
        <v>1.0032017075773721E-2</v>
      </c>
      <c r="C375">
        <v>1.4072494669509675E-2</v>
      </c>
      <c r="D375">
        <v>1.0559360730593534E-2</v>
      </c>
      <c r="E375">
        <v>-2.8000000000000112E-3</v>
      </c>
      <c r="F375">
        <v>-9.0196078431372725E-3</v>
      </c>
      <c r="G375">
        <v>-1.3475338252901287E-2</v>
      </c>
    </row>
    <row r="376" spans="1:7" x14ac:dyDescent="0.25">
      <c r="A376" s="1">
        <v>37032</v>
      </c>
      <c r="B376">
        <v>-1.5963032976265449E-2</v>
      </c>
      <c r="C376">
        <v>-1.6152716593245294E-2</v>
      </c>
      <c r="D376">
        <v>5.1305130513051335E-2</v>
      </c>
      <c r="E376">
        <v>2.3331968890708158E-2</v>
      </c>
      <c r="F376">
        <v>-2.1864211737629469E-2</v>
      </c>
      <c r="G376">
        <v>-1.0890430044273766E-2</v>
      </c>
    </row>
    <row r="377" spans="1:7" x14ac:dyDescent="0.25">
      <c r="A377" s="1">
        <v>37025</v>
      </c>
      <c r="B377">
        <v>-3.8181818181818192E-2</v>
      </c>
      <c r="C377">
        <v>8.4620266553839339E-3</v>
      </c>
      <c r="D377">
        <v>7.8621106743271239E-3</v>
      </c>
      <c r="E377">
        <v>4.2680324370465213E-2</v>
      </c>
      <c r="F377">
        <v>3.0434782608695636E-2</v>
      </c>
      <c r="G377">
        <v>3.7160724750535827E-2</v>
      </c>
    </row>
    <row r="378" spans="1:7" x14ac:dyDescent="0.25">
      <c r="A378" s="1">
        <v>37018</v>
      </c>
      <c r="B378">
        <v>2.0408163265306166E-2</v>
      </c>
      <c r="C378">
        <v>2.671589921807133E-2</v>
      </c>
      <c r="D378">
        <v>-2.1018354055654258E-2</v>
      </c>
      <c r="E378">
        <v>4.2698548249351021E-4</v>
      </c>
      <c r="F378">
        <v>-6.2962962962962943E-2</v>
      </c>
      <c r="G378">
        <v>-1.6532318551092939E-2</v>
      </c>
    </row>
    <row r="379" spans="1:7" x14ac:dyDescent="0.25">
      <c r="A379" s="1">
        <v>37011</v>
      </c>
      <c r="B379">
        <v>3.5167563094744433E-3</v>
      </c>
      <c r="C379">
        <v>-2.3541887592788961E-2</v>
      </c>
      <c r="D379">
        <v>4.355885078776657E-2</v>
      </c>
      <c r="E379">
        <v>-4.2680324370456723E-4</v>
      </c>
      <c r="F379">
        <v>5.9654631083202493E-2</v>
      </c>
      <c r="G379">
        <v>1.0821595307449779E-2</v>
      </c>
    </row>
    <row r="380" spans="1:7" x14ac:dyDescent="0.25">
      <c r="A380" s="1">
        <v>37004</v>
      </c>
      <c r="B380">
        <v>2.177129570915242E-2</v>
      </c>
      <c r="C380">
        <v>-6.1317937487557206E-2</v>
      </c>
      <c r="D380">
        <v>2.2425773847125626E-2</v>
      </c>
      <c r="E380">
        <v>6.4432989690721039E-3</v>
      </c>
      <c r="F380">
        <v>-1.9999999999999983E-2</v>
      </c>
      <c r="G380">
        <v>8.1014980128400593E-3</v>
      </c>
    </row>
    <row r="381" spans="1:7" x14ac:dyDescent="0.25">
      <c r="A381" s="1">
        <v>36997</v>
      </c>
      <c r="B381">
        <v>4.046624147789759E-2</v>
      </c>
      <c r="C381">
        <v>-3.4409842368319996E-2</v>
      </c>
      <c r="D381">
        <v>-5.8578650014867742E-2</v>
      </c>
      <c r="E381">
        <v>5.9144676979071914E-2</v>
      </c>
      <c r="F381">
        <v>0.13885238720981175</v>
      </c>
      <c r="G381">
        <v>5.0257710181664569E-2</v>
      </c>
    </row>
    <row r="382" spans="1:7" x14ac:dyDescent="0.25">
      <c r="A382" s="1">
        <v>36990</v>
      </c>
      <c r="B382">
        <v>-3.0076791808873796E-2</v>
      </c>
      <c r="C382">
        <v>-1.4586095851486949E-2</v>
      </c>
      <c r="D382">
        <v>-4.7351287363124181E-3</v>
      </c>
      <c r="E382">
        <v>-4.0779338468509225E-3</v>
      </c>
      <c r="F382">
        <v>-2.1853146853147163E-3</v>
      </c>
      <c r="G382">
        <v>4.8802318265200262E-2</v>
      </c>
    </row>
    <row r="383" spans="1:7" x14ac:dyDescent="0.25">
      <c r="A383" s="1">
        <v>36983</v>
      </c>
      <c r="B383">
        <v>1.4499026184808519E-2</v>
      </c>
      <c r="C383">
        <v>-1.9502228826151637E-2</v>
      </c>
      <c r="D383">
        <v>-4.7363969551733852E-2</v>
      </c>
      <c r="E383">
        <v>-4.7063903281519853E-2</v>
      </c>
      <c r="F383">
        <v>-9.3861386138613903E-2</v>
      </c>
      <c r="G383">
        <v>-2.7492178949091953E-2</v>
      </c>
    </row>
    <row r="384" spans="1:7" x14ac:dyDescent="0.25">
      <c r="A384" s="1">
        <v>36976</v>
      </c>
      <c r="B384">
        <v>6.1810661764705822E-2</v>
      </c>
      <c r="C384">
        <v>1.0700206495213071E-2</v>
      </c>
      <c r="D384">
        <v>2.871229698375876E-2</v>
      </c>
      <c r="E384">
        <v>5.8017359524897193E-2</v>
      </c>
      <c r="F384">
        <v>6.4053940160134826E-2</v>
      </c>
      <c r="G384">
        <v>1.7985138134634114E-2</v>
      </c>
    </row>
    <row r="385" spans="1:7" x14ac:dyDescent="0.25">
      <c r="A385" s="1">
        <v>36969</v>
      </c>
      <c r="B385">
        <v>1.492537313432837E-2</v>
      </c>
      <c r="C385">
        <v>-7.2679836004471395E-3</v>
      </c>
      <c r="D385">
        <v>-2.7910910628700367E-2</v>
      </c>
      <c r="E385">
        <v>-3.1415929203539861E-2</v>
      </c>
      <c r="F385">
        <v>5.9848146493970515E-2</v>
      </c>
      <c r="G385">
        <v>-9.3000617106898959E-3</v>
      </c>
    </row>
    <row r="386" spans="1:7" x14ac:dyDescent="0.25">
      <c r="A386" s="1">
        <v>36962</v>
      </c>
      <c r="B386">
        <v>-7.5662858374649672E-2</v>
      </c>
      <c r="C386">
        <v>-4.9929178470254965E-2</v>
      </c>
      <c r="D386">
        <v>-3.5617183251767326E-2</v>
      </c>
      <c r="E386">
        <v>-6.5729640347250914E-2</v>
      </c>
      <c r="F386">
        <v>-4.7234042553191462E-2</v>
      </c>
      <c r="G386">
        <v>-6.7203385708031402E-2</v>
      </c>
    </row>
    <row r="387" spans="1:7" x14ac:dyDescent="0.25">
      <c r="A387" s="1">
        <v>36955</v>
      </c>
      <c r="B387">
        <v>3.8039829939583866E-2</v>
      </c>
      <c r="C387">
        <v>-3.5398230088501111E-4</v>
      </c>
      <c r="D387">
        <v>-2.2848034006376181E-2</v>
      </c>
      <c r="E387">
        <v>2.6304624522698387E-2</v>
      </c>
      <c r="F387">
        <v>-9.9616858237547942E-2</v>
      </c>
      <c r="G387">
        <v>-6.1579348231213511E-4</v>
      </c>
    </row>
    <row r="388" spans="1:7" x14ac:dyDescent="0.25">
      <c r="A388" s="1">
        <v>36948</v>
      </c>
      <c r="B388">
        <v>-2.7209403569873749E-2</v>
      </c>
      <c r="C388">
        <v>2.3180007243752285E-2</v>
      </c>
      <c r="D388">
        <v>4.9930264993026476E-2</v>
      </c>
      <c r="E388">
        <v>6.9904675442578265E-2</v>
      </c>
      <c r="F388">
        <v>-3.7610619469026531E-2</v>
      </c>
      <c r="G388">
        <v>-9.375050166150159E-3</v>
      </c>
    </row>
    <row r="389" spans="1:7" x14ac:dyDescent="0.25">
      <c r="A389" s="1">
        <v>36942</v>
      </c>
      <c r="B389">
        <v>-3.971571906354527E-2</v>
      </c>
      <c r="C389">
        <v>-3.6205648081106309E-4</v>
      </c>
      <c r="D389">
        <v>-1.726973684210514E-2</v>
      </c>
      <c r="E389">
        <v>-2.7373068432670969E-2</v>
      </c>
      <c r="F389">
        <v>-4.6748681898066725E-2</v>
      </c>
      <c r="G389">
        <v>-4.2772736702189021E-2</v>
      </c>
    </row>
    <row r="390" spans="1:7" x14ac:dyDescent="0.25">
      <c r="A390" s="1">
        <v>36934</v>
      </c>
      <c r="B390">
        <v>3.8870792616721092E-2</v>
      </c>
      <c r="C390">
        <v>3.2909498878085364E-2</v>
      </c>
      <c r="D390">
        <v>2.3856300870053165E-2</v>
      </c>
      <c r="E390">
        <v>4.8125867653863917E-2</v>
      </c>
      <c r="F390">
        <v>-2.1045247281656354E-3</v>
      </c>
      <c r="G390">
        <v>-1.0062673035382897E-2</v>
      </c>
    </row>
    <row r="391" spans="1:7" x14ac:dyDescent="0.25">
      <c r="A391" s="1">
        <v>36927</v>
      </c>
      <c r="B391">
        <v>-7.9552268638816787E-2</v>
      </c>
      <c r="C391">
        <v>1.4993357373315605E-2</v>
      </c>
      <c r="D391">
        <v>4.0595794392523379E-2</v>
      </c>
      <c r="E391">
        <v>-2.5698827772768273E-2</v>
      </c>
      <c r="F391">
        <v>-7.8836833602584741E-2</v>
      </c>
      <c r="G391">
        <v>-2.5721209067263471E-2</v>
      </c>
    </row>
    <row r="392" spans="1:7" x14ac:dyDescent="0.25">
      <c r="A392" s="1">
        <v>36920</v>
      </c>
      <c r="B392">
        <v>2.1020408163265329E-2</v>
      </c>
      <c r="C392">
        <v>3.9660615627466415E-2</v>
      </c>
      <c r="D392">
        <v>2.3311416616855981E-2</v>
      </c>
      <c r="E392">
        <v>5.2182163187855859E-2</v>
      </c>
      <c r="F392">
        <v>1.2430487405953516E-2</v>
      </c>
      <c r="G392">
        <v>-4.0444296837521812E-3</v>
      </c>
    </row>
    <row r="393" spans="1:7" x14ac:dyDescent="0.25">
      <c r="A393" s="1">
        <v>36913</v>
      </c>
      <c r="B393">
        <v>5.5579491598448903E-2</v>
      </c>
      <c r="C393">
        <v>4.5589692765113351E-3</v>
      </c>
      <c r="D393">
        <v>0</v>
      </c>
      <c r="E393">
        <v>0.12306872669152898</v>
      </c>
      <c r="F393">
        <v>0.15358490566037736</v>
      </c>
      <c r="G393">
        <v>9.2436724417895057E-3</v>
      </c>
    </row>
    <row r="394" spans="1:7" x14ac:dyDescent="0.25">
      <c r="A394" s="1">
        <v>36907</v>
      </c>
      <c r="B394">
        <v>-4.0314244366342691E-2</v>
      </c>
      <c r="C394">
        <v>-2.5873720795520298E-2</v>
      </c>
      <c r="D394">
        <v>-1.0644589000591349E-2</v>
      </c>
      <c r="E394">
        <v>-2.8970512157268431E-2</v>
      </c>
      <c r="F394">
        <v>-0.22627737226277372</v>
      </c>
      <c r="G394">
        <v>1.8194228508588987E-2</v>
      </c>
    </row>
    <row r="395" spans="1:7" x14ac:dyDescent="0.25">
      <c r="A395" s="1">
        <v>36899</v>
      </c>
      <c r="B395">
        <v>-1.8465909090909165E-2</v>
      </c>
      <c r="C395">
        <v>-4.4213763936948088E-3</v>
      </c>
      <c r="D395">
        <v>-3.5917901938426401E-2</v>
      </c>
      <c r="E395">
        <v>9.5184135977337103E-2</v>
      </c>
      <c r="F395">
        <v>2.8219753827679304E-2</v>
      </c>
      <c r="G395">
        <v>1.5558208495398041E-2</v>
      </c>
    </row>
    <row r="396" spans="1:7" x14ac:dyDescent="0.25">
      <c r="A396" s="1">
        <v>36893</v>
      </c>
      <c r="B396">
        <v>1.5245158632056078E-2</v>
      </c>
      <c r="C396">
        <v>-6.9243156199677885E-2</v>
      </c>
      <c r="D396">
        <v>-3.9430449069003413E-2</v>
      </c>
      <c r="E396">
        <v>-8.454356846473042E-2</v>
      </c>
      <c r="F396">
        <v>-0.18257668711656436</v>
      </c>
      <c r="G396">
        <v>-1.6610113006332038E-2</v>
      </c>
    </row>
    <row r="397" spans="1:7" x14ac:dyDescent="0.25">
      <c r="A397" s="1">
        <v>36886</v>
      </c>
      <c r="B397">
        <v>1.2093411175979948E-2</v>
      </c>
      <c r="C397">
        <v>4.7413793103448294E-2</v>
      </c>
      <c r="D397">
        <v>4.8521389606661067E-2</v>
      </c>
      <c r="E397">
        <v>4.6120455778621887E-2</v>
      </c>
      <c r="F397">
        <v>2.6706979087931529E-2</v>
      </c>
      <c r="G397">
        <v>1.0972855009762951E-2</v>
      </c>
    </row>
    <row r="398" spans="1:7" x14ac:dyDescent="0.25">
      <c r="A398" s="1">
        <v>36878</v>
      </c>
      <c r="B398">
        <v>5.3834322127005119E-2</v>
      </c>
      <c r="C398">
        <v>4.6479701902333741E-2</v>
      </c>
      <c r="D398">
        <v>7.2682476131813972E-2</v>
      </c>
      <c r="E398">
        <v>-8.67195242814668E-2</v>
      </c>
      <c r="F398">
        <v>-1.0224438902743233E-2</v>
      </c>
      <c r="G398">
        <v>-4.725069542354186E-3</v>
      </c>
    </row>
    <row r="399" spans="1:7" x14ac:dyDescent="0.25">
      <c r="A399" s="1">
        <v>36871</v>
      </c>
      <c r="B399">
        <v>-8.393719806763289E-2</v>
      </c>
      <c r="C399">
        <v>-2.9501332318233674E-2</v>
      </c>
      <c r="D399">
        <v>-2.7553159628631377E-2</v>
      </c>
      <c r="E399">
        <v>-5.7889822595705034E-2</v>
      </c>
      <c r="F399">
        <v>1.3650151668351849E-2</v>
      </c>
      <c r="G399">
        <v>-4.2149369657417751E-2</v>
      </c>
    </row>
    <row r="400" spans="1:7" x14ac:dyDescent="0.25">
      <c r="A400" s="1">
        <v>36864</v>
      </c>
      <c r="B400">
        <v>6.3583815028901702E-2</v>
      </c>
      <c r="C400">
        <v>-5.7747489239598257E-2</v>
      </c>
      <c r="D400">
        <v>0</v>
      </c>
      <c r="E400">
        <v>0.15783783783783792</v>
      </c>
      <c r="F400">
        <v>0.10256410256410255</v>
      </c>
      <c r="G400">
        <v>4.1559271002030128E-2</v>
      </c>
    </row>
    <row r="401" spans="1:7" x14ac:dyDescent="0.25">
      <c r="A401" s="1">
        <v>36857</v>
      </c>
      <c r="B401">
        <v>0.13291292747999039</v>
      </c>
      <c r="C401">
        <v>4.8120300751879605E-2</v>
      </c>
      <c r="D401">
        <v>-1.2130177514792799E-2</v>
      </c>
      <c r="E401">
        <v>6.7512983266012794E-2</v>
      </c>
      <c r="F401">
        <v>-1.6986301369862945E-2</v>
      </c>
      <c r="G401">
        <v>-1.9779843043144476E-2</v>
      </c>
    </row>
    <row r="402" spans="1:7" x14ac:dyDescent="0.25">
      <c r="A402" s="1">
        <v>36850</v>
      </c>
      <c r="B402">
        <v>-6.9510268562401376E-2</v>
      </c>
      <c r="C402">
        <v>3.4415710674703538E-2</v>
      </c>
      <c r="D402">
        <v>2.9546146816935695E-2</v>
      </c>
      <c r="E402">
        <v>-2.8042624789680316E-2</v>
      </c>
      <c r="F402">
        <v>6.8965517241379309E-3</v>
      </c>
      <c r="G402">
        <v>-1.8973181645366044E-2</v>
      </c>
    </row>
    <row r="403" spans="1:7" x14ac:dyDescent="0.25">
      <c r="A403" s="1">
        <v>36843</v>
      </c>
      <c r="B403">
        <v>0.11136192626034626</v>
      </c>
      <c r="C403">
        <v>-2.9081039162465799E-3</v>
      </c>
      <c r="D403">
        <v>-2.2916666666666759E-2</v>
      </c>
      <c r="E403">
        <v>0.10402476780185757</v>
      </c>
      <c r="F403">
        <v>-8.7361530715005006E-2</v>
      </c>
      <c r="G403">
        <v>1.2738107439347641E-3</v>
      </c>
    </row>
    <row r="404" spans="1:7" x14ac:dyDescent="0.25">
      <c r="A404" s="1">
        <v>36836</v>
      </c>
      <c r="B404">
        <v>-7.7723802914642606E-2</v>
      </c>
      <c r="C404">
        <v>9.5909179878644526E-3</v>
      </c>
      <c r="D404">
        <v>1.6949152542372951E-2</v>
      </c>
      <c r="E404">
        <v>-7.0771001150748011E-2</v>
      </c>
      <c r="F404">
        <v>-6.5411764705882378E-2</v>
      </c>
      <c r="G404">
        <v>-4.2553042356783907E-2</v>
      </c>
    </row>
    <row r="405" spans="1:7" x14ac:dyDescent="0.25">
      <c r="A405" s="1">
        <v>36829</v>
      </c>
      <c r="B405">
        <v>9.5539787126203646E-2</v>
      </c>
      <c r="C405">
        <v>-8.5387153114690022E-3</v>
      </c>
      <c r="D405">
        <v>1.7554665845395761E-2</v>
      </c>
      <c r="E405">
        <v>8.760951188986224E-2</v>
      </c>
      <c r="F405">
        <v>9.0582499358480909E-2</v>
      </c>
      <c r="G405">
        <v>3.4148074051523022E-2</v>
      </c>
    </row>
    <row r="406" spans="1:7" x14ac:dyDescent="0.25">
      <c r="A406" s="1">
        <v>36822</v>
      </c>
      <c r="B406">
        <v>-7.1092278719397273E-2</v>
      </c>
      <c r="C406">
        <v>9.4055201698513793E-2</v>
      </c>
      <c r="D406">
        <v>5.114923923599865E-2</v>
      </c>
      <c r="E406">
        <v>-1.7220172201722086E-2</v>
      </c>
      <c r="F406">
        <v>1.9623233908948195E-2</v>
      </c>
      <c r="G406">
        <v>-1.242009263169961E-2</v>
      </c>
    </row>
    <row r="407" spans="1:7" x14ac:dyDescent="0.25">
      <c r="A407" s="1">
        <v>36815</v>
      </c>
      <c r="B407">
        <v>3.4583536288358363E-2</v>
      </c>
      <c r="C407">
        <v>3.7902159541648273E-2</v>
      </c>
      <c r="D407">
        <v>1.0137344669718846E-2</v>
      </c>
      <c r="E407">
        <v>7.3976221928665847E-2</v>
      </c>
      <c r="F407">
        <v>0.13547237076648849</v>
      </c>
      <c r="G407">
        <v>1.6562725135900208E-2</v>
      </c>
    </row>
    <row r="408" spans="1:7" x14ac:dyDescent="0.25">
      <c r="A408" s="1">
        <v>36808</v>
      </c>
      <c r="B408">
        <v>-1.1078998073217746E-2</v>
      </c>
      <c r="C408">
        <v>-1.7961480199091068E-2</v>
      </c>
      <c r="D408">
        <v>-3.2594524119948314E-3</v>
      </c>
      <c r="E408">
        <v>-6.2538699690402363E-2</v>
      </c>
      <c r="F408">
        <v>-0.17134416543574596</v>
      </c>
      <c r="G408">
        <v>-2.4712737492813955E-2</v>
      </c>
    </row>
    <row r="409" spans="1:7" x14ac:dyDescent="0.25">
      <c r="A409" s="1">
        <v>36801</v>
      </c>
      <c r="B409">
        <v>-5.4644808743169362E-2</v>
      </c>
      <c r="C409">
        <v>5.1422070534698473E-2</v>
      </c>
      <c r="D409">
        <v>6.2694838933148547E-2</v>
      </c>
      <c r="E409">
        <v>-6.4852345107122233E-2</v>
      </c>
      <c r="F409">
        <v>-0.12494614390348996</v>
      </c>
      <c r="G409">
        <v>-1.9157541541653021E-2</v>
      </c>
    </row>
    <row r="410" spans="1:7" x14ac:dyDescent="0.25">
      <c r="A410" s="1">
        <v>36794</v>
      </c>
      <c r="B410">
        <v>-4.6874999999999931E-2</v>
      </c>
      <c r="C410">
        <v>2.7589431844750986E-2</v>
      </c>
      <c r="D410">
        <v>3.0703320242770418E-2</v>
      </c>
      <c r="E410">
        <v>1.6480282519128968E-2</v>
      </c>
      <c r="F410">
        <v>5.1177536231884181E-2</v>
      </c>
      <c r="G410">
        <v>-8.4281296592854625E-3</v>
      </c>
    </row>
    <row r="411" spans="1:7" x14ac:dyDescent="0.25">
      <c r="A411" s="1">
        <v>36787</v>
      </c>
      <c r="B411">
        <v>-2.8872497365648144E-2</v>
      </c>
      <c r="C411">
        <v>6.4990039840637615E-2</v>
      </c>
      <c r="D411">
        <v>4.9456725365305369E-2</v>
      </c>
      <c r="E411">
        <v>-4.4431946006749302E-2</v>
      </c>
      <c r="F411">
        <v>9.2528451261751479E-2</v>
      </c>
      <c r="G411">
        <v>-1.1659082691481104E-2</v>
      </c>
    </row>
    <row r="412" spans="1:7" x14ac:dyDescent="0.25">
      <c r="A412" s="1">
        <v>36780</v>
      </c>
      <c r="B412">
        <v>-1.2628920227319548E-3</v>
      </c>
      <c r="C412">
        <v>-0.11307420494699656</v>
      </c>
      <c r="D412">
        <v>1.9480519480519539E-2</v>
      </c>
      <c r="E412">
        <v>1.2528473804100366E-2</v>
      </c>
      <c r="F412">
        <v>-5.1618958235570056E-2</v>
      </c>
      <c r="G412">
        <v>-1.9197055871528975E-2</v>
      </c>
    </row>
    <row r="413" spans="1:7" x14ac:dyDescent="0.25">
      <c r="A413" s="1">
        <v>36774</v>
      </c>
      <c r="B413">
        <v>6.9322529822192169E-2</v>
      </c>
      <c r="C413">
        <v>-9.4071319186173636E-3</v>
      </c>
      <c r="D413">
        <v>1.0030864197530787E-2</v>
      </c>
      <c r="E413">
        <v>4.3374925727866935E-2</v>
      </c>
      <c r="F413">
        <v>-0.10892745139034081</v>
      </c>
      <c r="G413">
        <v>-1.7274144019148181E-2</v>
      </c>
    </row>
    <row r="414" spans="1:7" x14ac:dyDescent="0.25">
      <c r="A414" s="1">
        <v>36766</v>
      </c>
      <c r="B414">
        <v>-3.4759939170106481E-2</v>
      </c>
      <c r="C414">
        <v>-1.4658331536969169E-2</v>
      </c>
      <c r="D414">
        <v>-1.369863013698628E-2</v>
      </c>
      <c r="E414">
        <v>7.1292170591979467E-2</v>
      </c>
      <c r="F414">
        <v>5.6770395290158962E-3</v>
      </c>
      <c r="G414">
        <v>9.5057917620896392E-3</v>
      </c>
    </row>
    <row r="415" spans="1:7" x14ac:dyDescent="0.25">
      <c r="A415" s="1">
        <v>36759</v>
      </c>
      <c r="B415">
        <v>-7.5463561880121047E-3</v>
      </c>
      <c r="C415">
        <v>-1.3608335105251978E-2</v>
      </c>
      <c r="D415">
        <v>-2.6306039273805013E-2</v>
      </c>
      <c r="E415">
        <v>6.4363143631436387E-2</v>
      </c>
      <c r="F415">
        <v>0.17432098765432105</v>
      </c>
      <c r="G415">
        <v>9.8745072801866424E-3</v>
      </c>
    </row>
    <row r="416" spans="1:7" x14ac:dyDescent="0.25">
      <c r="A416" s="1">
        <v>36752</v>
      </c>
      <c r="B416">
        <v>-2.37844664281203E-2</v>
      </c>
      <c r="C416">
        <v>2.1281216069489774E-2</v>
      </c>
      <c r="D416">
        <v>-4.6626633698339824E-2</v>
      </c>
      <c r="E416">
        <v>4.7551454932576294E-2</v>
      </c>
      <c r="F416">
        <v>-1.2195121951219513E-2</v>
      </c>
      <c r="G416">
        <v>1.3506902924230969E-2</v>
      </c>
    </row>
    <row r="417" spans="1:7" x14ac:dyDescent="0.25">
      <c r="A417" s="1">
        <v>36745</v>
      </c>
      <c r="B417">
        <v>-1.533678756476688E-2</v>
      </c>
      <c r="C417">
        <v>-9.4644009464401983E-3</v>
      </c>
      <c r="D417">
        <v>1.7692852087755539E-3</v>
      </c>
      <c r="E417">
        <v>-4.9257759784075601E-2</v>
      </c>
      <c r="F417">
        <v>-7.3117231294177762E-4</v>
      </c>
      <c r="G417">
        <v>6.0905169762051868E-3</v>
      </c>
    </row>
    <row r="418" spans="1:7" x14ac:dyDescent="0.25">
      <c r="A418" s="1">
        <v>36738</v>
      </c>
      <c r="B418">
        <v>-9.7962235931949929E-2</v>
      </c>
      <c r="C418">
        <v>-1.0429970200085034E-2</v>
      </c>
      <c r="D418">
        <v>-1.7661603673612561E-3</v>
      </c>
      <c r="E418">
        <v>-3.9533376539209297E-2</v>
      </c>
      <c r="F418">
        <v>0.10147651006711413</v>
      </c>
      <c r="G418">
        <v>3.0312207283662792E-2</v>
      </c>
    </row>
    <row r="419" spans="1:7" x14ac:dyDescent="0.25">
      <c r="A419" s="1">
        <v>36731</v>
      </c>
      <c r="B419">
        <v>-1.6908656496967371E-2</v>
      </c>
      <c r="C419">
        <v>5.6205035971223026E-2</v>
      </c>
      <c r="D419">
        <v>-1.4275766016713097E-2</v>
      </c>
      <c r="E419">
        <v>-3.8629283489096632E-2</v>
      </c>
      <c r="F419">
        <v>-2.8176363162014044E-2</v>
      </c>
      <c r="G419">
        <v>-4.0738013363149292E-2</v>
      </c>
    </row>
    <row r="420" spans="1:7" x14ac:dyDescent="0.25">
      <c r="A420" s="1">
        <v>36724</v>
      </c>
      <c r="B420">
        <v>3.3191960169647746E-3</v>
      </c>
      <c r="C420">
        <v>-2.4775268581451494E-2</v>
      </c>
      <c r="D420">
        <v>-2.7429732475448772E-2</v>
      </c>
      <c r="E420">
        <v>-6.5230052417006454E-2</v>
      </c>
      <c r="F420">
        <v>-5.0767706785537499E-2</v>
      </c>
      <c r="G420">
        <v>-1.9728738128981817E-2</v>
      </c>
    </row>
    <row r="421" spans="1:7" x14ac:dyDescent="0.25">
      <c r="A421" s="1">
        <v>36717</v>
      </c>
      <c r="B421">
        <v>-3.3505613972553958E-2</v>
      </c>
      <c r="C421">
        <v>3.6826551488974707E-2</v>
      </c>
      <c r="D421">
        <v>-4.2787682333873589E-2</v>
      </c>
      <c r="E421">
        <v>6.6459627329192555E-2</v>
      </c>
      <c r="F421">
        <v>-6.6358381502890113E-2</v>
      </c>
      <c r="G421">
        <v>2.1015619717357444E-2</v>
      </c>
    </row>
    <row r="422" spans="1:7" x14ac:dyDescent="0.25">
      <c r="A422" s="1">
        <v>36710</v>
      </c>
      <c r="B422">
        <v>6.8151532457643216E-2</v>
      </c>
      <c r="C422">
        <v>-2.1792305981765552E-2</v>
      </c>
      <c r="D422">
        <v>-1.2949174490125977E-3</v>
      </c>
      <c r="E422">
        <v>-7.9999999999999918E-2</v>
      </c>
      <c r="F422">
        <v>6.2819916240112409E-3</v>
      </c>
      <c r="G422">
        <v>1.670562353911741E-2</v>
      </c>
    </row>
    <row r="423" spans="1:7" x14ac:dyDescent="0.25">
      <c r="A423" s="1">
        <v>36703</v>
      </c>
      <c r="B423">
        <v>7.2259644825474562E-2</v>
      </c>
      <c r="C423">
        <v>4.4356711565257695E-2</v>
      </c>
      <c r="D423">
        <v>9.8071265119320274E-3</v>
      </c>
      <c r="E423">
        <v>8.6956521739130335E-2</v>
      </c>
      <c r="F423">
        <v>0.14582777925886428</v>
      </c>
      <c r="G423">
        <v>9.1017565280127992E-3</v>
      </c>
    </row>
    <row r="424" spans="1:7" x14ac:dyDescent="0.25">
      <c r="A424" s="1">
        <v>36696</v>
      </c>
      <c r="B424">
        <v>-2.4434941967012309E-3</v>
      </c>
      <c r="C424">
        <v>-6.3505872118312198E-2</v>
      </c>
      <c r="D424">
        <v>-2.0806658130601747E-2</v>
      </c>
      <c r="E424">
        <v>-3.7081339712918507E-2</v>
      </c>
      <c r="F424">
        <v>0.13460375075620071</v>
      </c>
      <c r="G424">
        <v>-1.5691790830749914E-2</v>
      </c>
    </row>
    <row r="425" spans="1:7" x14ac:dyDescent="0.25">
      <c r="A425" s="1">
        <v>36689</v>
      </c>
      <c r="B425">
        <v>-1.2202562538133469E-3</v>
      </c>
      <c r="C425">
        <v>7.008322382829617E-3</v>
      </c>
      <c r="D425">
        <v>-1.9152276295133532E-2</v>
      </c>
      <c r="E425">
        <v>-2.6208503203261665E-2</v>
      </c>
      <c r="F425">
        <v>-1.1659192825112123E-2</v>
      </c>
      <c r="G425">
        <v>5.1546037956003918E-3</v>
      </c>
    </row>
    <row r="426" spans="1:7" x14ac:dyDescent="0.25">
      <c r="A426" s="1">
        <v>36682</v>
      </c>
      <c r="B426">
        <v>-8.5549562953319711E-2</v>
      </c>
      <c r="C426">
        <v>-4.4769874476987465E-2</v>
      </c>
      <c r="D426">
        <v>-4.6874999999999556E-3</v>
      </c>
      <c r="E426">
        <v>-6.3794983642311787E-2</v>
      </c>
      <c r="F426">
        <v>0.22617302052785929</v>
      </c>
      <c r="G426">
        <v>-1.374842614028671E-2</v>
      </c>
    </row>
    <row r="427" spans="1:7" x14ac:dyDescent="0.25">
      <c r="A427" s="1">
        <v>36676</v>
      </c>
      <c r="B427">
        <v>9.3552979459019747E-2</v>
      </c>
      <c r="C427">
        <v>5.6120194432169673E-2</v>
      </c>
      <c r="D427">
        <v>-3.3524614919963738E-2</v>
      </c>
      <c r="E427">
        <v>5.1002865329512925E-2</v>
      </c>
      <c r="F427">
        <v>6.3133281371784922E-2</v>
      </c>
      <c r="G427">
        <v>7.2016371315365535E-2</v>
      </c>
    </row>
    <row r="428" spans="1:7" x14ac:dyDescent="0.25">
      <c r="A428" s="1">
        <v>36668</v>
      </c>
      <c r="B428">
        <v>-5.3512993262752669E-2</v>
      </c>
      <c r="C428">
        <v>-4.1304808303325627E-2</v>
      </c>
      <c r="D428">
        <v>2.9860031104199096E-2</v>
      </c>
      <c r="E428">
        <v>-1.2450481041313095E-2</v>
      </c>
      <c r="F428">
        <v>-0.18539682539682539</v>
      </c>
      <c r="G428">
        <v>-2.0562209033725479E-2</v>
      </c>
    </row>
    <row r="429" spans="1:7" x14ac:dyDescent="0.25">
      <c r="A429" s="1">
        <v>36661</v>
      </c>
      <c r="B429">
        <v>4.4470224284610203E-3</v>
      </c>
      <c r="C429">
        <v>4.6818472015322165E-3</v>
      </c>
      <c r="D429">
        <v>3.5760309278350499E-2</v>
      </c>
      <c r="E429">
        <v>-8.3981337480559748E-2</v>
      </c>
      <c r="F429">
        <v>-2.3255813953488372E-2</v>
      </c>
      <c r="G429">
        <v>-9.8595315842810432E-3</v>
      </c>
    </row>
    <row r="430" spans="1:7" x14ac:dyDescent="0.25">
      <c r="A430" s="1">
        <v>36654</v>
      </c>
      <c r="B430">
        <v>0.10702054794520548</v>
      </c>
      <c r="C430">
        <v>2.1743857360295715E-2</v>
      </c>
      <c r="D430">
        <v>9.7592713077423784E-3</v>
      </c>
      <c r="E430">
        <v>-5.6701030927834763E-3</v>
      </c>
      <c r="F430">
        <v>4.0658276863504407E-2</v>
      </c>
      <c r="G430">
        <v>-8.1458576185058744E-3</v>
      </c>
    </row>
    <row r="431" spans="1:7" x14ac:dyDescent="0.25">
      <c r="A431" s="1">
        <v>36647</v>
      </c>
      <c r="B431">
        <v>-7.3383577945259876E-2</v>
      </c>
      <c r="C431">
        <v>1.7252820172528226E-2</v>
      </c>
      <c r="D431">
        <v>4.6646237657473527E-2</v>
      </c>
      <c r="E431">
        <v>0.14117647058823521</v>
      </c>
      <c r="F431">
        <v>3.2999999999999946E-2</v>
      </c>
      <c r="G431">
        <v>-1.363232651487504E-2</v>
      </c>
    </row>
    <row r="432" spans="1:7" x14ac:dyDescent="0.25">
      <c r="A432" s="1">
        <v>36640</v>
      </c>
      <c r="B432">
        <v>-3.998476770754001E-2</v>
      </c>
      <c r="C432">
        <v>-2.8368794326241141E-2</v>
      </c>
      <c r="D432">
        <v>5.1334702258727634E-3</v>
      </c>
      <c r="E432">
        <v>0</v>
      </c>
      <c r="F432">
        <v>6.3737001006374128E-3</v>
      </c>
      <c r="G432">
        <v>1.2470896594030213E-2</v>
      </c>
    </row>
    <row r="433" spans="1:7" x14ac:dyDescent="0.25">
      <c r="A433" s="1">
        <v>36633</v>
      </c>
      <c r="B433">
        <v>4.8722044728434603E-2</v>
      </c>
      <c r="C433">
        <v>4.8445245606128853E-2</v>
      </c>
      <c r="D433">
        <v>0</v>
      </c>
      <c r="E433">
        <v>-5.6079955580233286E-2</v>
      </c>
      <c r="F433">
        <v>-6.843750000000004E-2</v>
      </c>
      <c r="G433">
        <v>5.7483635076959382E-2</v>
      </c>
    </row>
    <row r="434" spans="1:7" x14ac:dyDescent="0.25">
      <c r="A434" s="1">
        <v>36626</v>
      </c>
      <c r="B434">
        <v>-0.10555456331487773</v>
      </c>
      <c r="C434">
        <v>1.1164274322169104E-2</v>
      </c>
      <c r="D434">
        <v>2.2751137556877795E-2</v>
      </c>
      <c r="E434">
        <v>-4.1511442256519301E-2</v>
      </c>
      <c r="F434">
        <v>-0.16883116883116883</v>
      </c>
      <c r="G434">
        <v>-0.10537804596564115</v>
      </c>
    </row>
    <row r="435" spans="1:7" x14ac:dyDescent="0.25">
      <c r="A435" s="1">
        <v>36619</v>
      </c>
      <c r="B435">
        <v>8.8452566096423102E-2</v>
      </c>
      <c r="C435">
        <v>3.2000000000000132E-3</v>
      </c>
      <c r="D435">
        <v>-1.4827586206896542E-2</v>
      </c>
      <c r="E435">
        <v>1.1847065158858312E-2</v>
      </c>
      <c r="F435">
        <v>1.3157894736842105E-2</v>
      </c>
      <c r="G435">
        <v>1.1857892137890525E-2</v>
      </c>
    </row>
    <row r="436" spans="1:7" x14ac:dyDescent="0.25">
      <c r="A436" s="1">
        <v>36612</v>
      </c>
      <c r="B436">
        <v>1.8009103502869515E-2</v>
      </c>
      <c r="C436">
        <v>5.523396044380123E-2</v>
      </c>
      <c r="D436">
        <v>5.6466302367941743E-2</v>
      </c>
      <c r="E436">
        <v>5.0933786078098384E-2</v>
      </c>
      <c r="F436">
        <v>-6.1728395061728392E-2</v>
      </c>
      <c r="G436">
        <v>-1.8907205426001408E-2</v>
      </c>
    </row>
    <row r="437" spans="1:7" x14ac:dyDescent="0.25">
      <c r="A437" s="1">
        <v>36605</v>
      </c>
      <c r="B437">
        <v>-4.5311268715523424E-3</v>
      </c>
      <c r="C437">
        <v>-1.6136687233032743E-2</v>
      </c>
      <c r="D437">
        <v>-7.2332730560578408E-3</v>
      </c>
      <c r="E437">
        <v>-2.8052805280527945E-2</v>
      </c>
      <c r="F437">
        <v>-0.15835411471321692</v>
      </c>
      <c r="G437">
        <v>4.3012147739455234E-2</v>
      </c>
    </row>
    <row r="438" spans="1:7" x14ac:dyDescent="0.25">
      <c r="A438" s="1">
        <v>36598</v>
      </c>
      <c r="B438">
        <v>0.16448726772195443</v>
      </c>
      <c r="C438">
        <v>0.13676827623415161</v>
      </c>
      <c r="D438">
        <v>9.9403578528827044E-2</v>
      </c>
      <c r="E438">
        <v>0.27221833449965016</v>
      </c>
      <c r="F438">
        <v>3.7516170763259915E-2</v>
      </c>
      <c r="G438">
        <v>4.9746607697104872E-2</v>
      </c>
    </row>
    <row r="439" spans="1:7" x14ac:dyDescent="0.25">
      <c r="A439" s="1">
        <v>36591</v>
      </c>
      <c r="B439">
        <v>-8.9218554116172091E-2</v>
      </c>
      <c r="C439">
        <v>-7.2090112640801063E-2</v>
      </c>
      <c r="D439">
        <v>-3.0828516377649353E-2</v>
      </c>
      <c r="E439">
        <v>-3.315290933694183E-2</v>
      </c>
      <c r="F439">
        <v>-0.20880245649948814</v>
      </c>
      <c r="G439">
        <v>-1.0005889991981192E-2</v>
      </c>
    </row>
    <row r="440" spans="1:7" x14ac:dyDescent="0.25">
      <c r="A440" s="1">
        <v>36584</v>
      </c>
      <c r="B440">
        <v>0.18289668808699946</v>
      </c>
      <c r="C440">
        <v>7.3121533030763054E-3</v>
      </c>
      <c r="D440">
        <v>-1.890359168241966E-2</v>
      </c>
      <c r="E440">
        <v>1.8607856650585775E-2</v>
      </c>
      <c r="F440">
        <v>0.33988571428571424</v>
      </c>
      <c r="G440">
        <v>5.6856362872742677E-2</v>
      </c>
    </row>
    <row r="441" spans="1:7" x14ac:dyDescent="0.25">
      <c r="A441" s="1">
        <v>36578</v>
      </c>
      <c r="B441">
        <v>-6.8171349608475373E-2</v>
      </c>
      <c r="C441">
        <v>-2.7225901398086987E-2</v>
      </c>
      <c r="D441">
        <v>2.9182879377431907E-2</v>
      </c>
      <c r="E441">
        <v>1.539538138558437E-2</v>
      </c>
      <c r="F441">
        <v>0.10312657589510851</v>
      </c>
      <c r="G441">
        <v>-9.4570199615181885E-3</v>
      </c>
    </row>
    <row r="442" spans="1:7" x14ac:dyDescent="0.25">
      <c r="A442" s="1">
        <v>36570</v>
      </c>
      <c r="B442">
        <v>-0.14829344841114153</v>
      </c>
      <c r="C442">
        <v>-8.7306917394224276E-2</v>
      </c>
      <c r="D442">
        <v>5.3710537105370999E-2</v>
      </c>
      <c r="E442">
        <v>-5.1128818061089064E-2</v>
      </c>
      <c r="F442">
        <v>-7.0105157736605195E-3</v>
      </c>
      <c r="G442">
        <v>-2.9579272161024264E-2</v>
      </c>
    </row>
    <row r="443" spans="1:7" x14ac:dyDescent="0.25">
      <c r="A443" s="1">
        <v>36563</v>
      </c>
      <c r="B443">
        <v>-4.2968750000001166E-3</v>
      </c>
      <c r="C443">
        <v>-5.8984621866441905E-2</v>
      </c>
      <c r="D443">
        <v>2.0542317173377449E-3</v>
      </c>
      <c r="E443">
        <v>-9.3317278747742261E-2</v>
      </c>
      <c r="F443">
        <v>0.10944444444444439</v>
      </c>
      <c r="G443">
        <v>-2.6151912775472668E-2</v>
      </c>
    </row>
    <row r="444" spans="1:7" x14ac:dyDescent="0.25">
      <c r="A444" s="1">
        <v>36556</v>
      </c>
      <c r="B444">
        <v>2.1344504288848997E-2</v>
      </c>
      <c r="C444">
        <v>-2.4655845490034987E-2</v>
      </c>
      <c r="D444">
        <v>4.125412541254184E-3</v>
      </c>
      <c r="E444">
        <v>0.14472777394900066</v>
      </c>
      <c r="F444">
        <v>-3.017241379310338E-2</v>
      </c>
      <c r="G444">
        <v>4.7207681449241125E-2</v>
      </c>
    </row>
    <row r="445" spans="1:7" x14ac:dyDescent="0.25">
      <c r="A445" s="1">
        <v>36549</v>
      </c>
      <c r="B445">
        <v>-0.1171187037689327</v>
      </c>
      <c r="C445">
        <v>-2.4258219727345647E-2</v>
      </c>
      <c r="D445">
        <v>-4.0000000000000063E-2</v>
      </c>
      <c r="E445">
        <v>-4.7275114904793213E-2</v>
      </c>
      <c r="F445">
        <v>-0.11217412102367866</v>
      </c>
      <c r="G445">
        <v>-5.6335682966087465E-2</v>
      </c>
    </row>
    <row r="446" spans="1:7" x14ac:dyDescent="0.25">
      <c r="A446" s="1">
        <v>36543</v>
      </c>
      <c r="B446">
        <v>-3.188405797101445E-2</v>
      </c>
      <c r="C446">
        <v>-1.1494252873563184E-2</v>
      </c>
      <c r="D446">
        <v>-3.6259541984732802E-2</v>
      </c>
      <c r="E446">
        <v>1.1288180610889769E-2</v>
      </c>
      <c r="F446">
        <v>0.20316546762589935</v>
      </c>
      <c r="G446">
        <v>-1.6237245333242459E-2</v>
      </c>
    </row>
    <row r="447" spans="1:7" x14ac:dyDescent="0.25">
      <c r="A447" s="1">
        <v>36535</v>
      </c>
      <c r="B447">
        <v>-5.8436346122973201E-2</v>
      </c>
      <c r="C447">
        <v>-6.4973419964559614E-3</v>
      </c>
      <c r="D447">
        <v>-2.7829313543599257E-2</v>
      </c>
      <c r="E447">
        <v>-5.2234109502831971E-2</v>
      </c>
      <c r="F447">
        <v>1.5488018702513184E-2</v>
      </c>
      <c r="G447">
        <v>1.6427674526698483E-2</v>
      </c>
    </row>
    <row r="448" spans="1:7" x14ac:dyDescent="0.25">
      <c r="A448" s="1">
        <v>36528</v>
      </c>
      <c r="B448">
        <v>-8.9101034208433141E-3</v>
      </c>
      <c r="C448">
        <v>6.539833531510073E-3</v>
      </c>
      <c r="D448">
        <v>-5.1724137931034565E-2</v>
      </c>
      <c r="E448">
        <v>9.9653979238754423E-2</v>
      </c>
      <c r="F448">
        <v>1.7846519928613965E-2</v>
      </c>
      <c r="G448">
        <v>-1.8907605921388446E-2</v>
      </c>
    </row>
    <row r="449" spans="1:1" x14ac:dyDescent="0.25">
      <c r="A449" s="1">
        <v>36525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C1" workbookViewId="0">
      <selection activeCell="C3" sqref="C3"/>
    </sheetView>
  </sheetViews>
  <sheetFormatPr defaultRowHeight="12.5" x14ac:dyDescent="0.25"/>
  <cols>
    <col min="1" max="1" width="16.36328125" bestFit="1" customWidth="1"/>
    <col min="2" max="2" width="12.7265625" bestFit="1" customWidth="1"/>
    <col min="3" max="3" width="16.36328125" bestFit="1" customWidth="1"/>
    <col min="5" max="5" width="16.36328125" bestFit="1" customWidth="1"/>
    <col min="7" max="7" width="16.36328125" bestFit="1" customWidth="1"/>
    <col min="9" max="9" width="16.36328125" bestFit="1" customWidth="1"/>
  </cols>
  <sheetData>
    <row r="1" spans="1:17" ht="13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37</v>
      </c>
      <c r="L1" s="15"/>
      <c r="M1" s="15"/>
      <c r="N1" s="15"/>
      <c r="O1" s="15"/>
      <c r="P1" s="15"/>
      <c r="Q1" s="15"/>
    </row>
    <row r="2" spans="1:17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7" x14ac:dyDescent="0.25">
      <c r="A3" s="13" t="s">
        <v>12</v>
      </c>
      <c r="B3" s="13">
        <v>5.0315837512160226E-4</v>
      </c>
      <c r="C3" s="13" t="s">
        <v>12</v>
      </c>
      <c r="D3" s="13">
        <v>6.7111038717898792E-4</v>
      </c>
      <c r="E3" s="13" t="s">
        <v>12</v>
      </c>
      <c r="F3" s="13">
        <v>2.1234380537090022E-3</v>
      </c>
      <c r="G3" s="13" t="s">
        <v>12</v>
      </c>
      <c r="H3" s="13">
        <v>2.387744964562526E-3</v>
      </c>
      <c r="I3" s="13" t="s">
        <v>12</v>
      </c>
      <c r="J3" s="13">
        <v>4.4503362705281962E-3</v>
      </c>
      <c r="K3" s="13" t="s">
        <v>12</v>
      </c>
      <c r="L3" s="13">
        <v>-6.5675513780900525E-5</v>
      </c>
    </row>
    <row r="4" spans="1:17" x14ac:dyDescent="0.25">
      <c r="A4" s="13" t="s">
        <v>42</v>
      </c>
      <c r="B4" s="13">
        <v>1.7926597795212187E-3</v>
      </c>
      <c r="C4" s="13" t="s">
        <v>42</v>
      </c>
      <c r="D4" s="13">
        <v>1.3495905264654629E-3</v>
      </c>
      <c r="E4" s="13" t="s">
        <v>42</v>
      </c>
      <c r="F4" s="13">
        <v>1.2050429436628754E-3</v>
      </c>
      <c r="G4" s="13" t="s">
        <v>42</v>
      </c>
      <c r="H4" s="13">
        <v>2.3951001912015809E-3</v>
      </c>
      <c r="I4" s="13" t="s">
        <v>42</v>
      </c>
      <c r="J4" s="13">
        <v>3.1666442257446592E-3</v>
      </c>
      <c r="K4" s="13" t="s">
        <v>42</v>
      </c>
      <c r="L4" s="13">
        <v>1.0859486012722562E-3</v>
      </c>
    </row>
    <row r="5" spans="1:17" x14ac:dyDescent="0.25">
      <c r="A5" s="13" t="s">
        <v>43</v>
      </c>
      <c r="B5" s="13">
        <v>1.1452130096198871E-3</v>
      </c>
      <c r="C5" s="13" t="s">
        <v>43</v>
      </c>
      <c r="D5" s="13">
        <v>1.0660980810234945E-3</v>
      </c>
      <c r="E5" s="13" t="s">
        <v>43</v>
      </c>
      <c r="F5" s="13">
        <v>2.0781379883624568E-3</v>
      </c>
      <c r="G5" s="13" t="s">
        <v>43</v>
      </c>
      <c r="H5" s="13">
        <v>1.0411244143674948E-3</v>
      </c>
      <c r="I5" s="13" t="s">
        <v>43</v>
      </c>
      <c r="J5" s="13">
        <v>3.0769230769230114E-3</v>
      </c>
      <c r="K5" s="13" t="s">
        <v>43</v>
      </c>
      <c r="L5" s="13">
        <v>8.605329229772645E-4</v>
      </c>
    </row>
    <row r="6" spans="1:17" x14ac:dyDescent="0.25">
      <c r="A6" s="13" t="s">
        <v>44</v>
      </c>
      <c r="B6" s="13">
        <v>0</v>
      </c>
      <c r="C6" s="13" t="s">
        <v>44</v>
      </c>
      <c r="D6" s="13" t="e">
        <v>#N/A</v>
      </c>
      <c r="E6" s="13" t="s">
        <v>44</v>
      </c>
      <c r="F6" s="13">
        <v>0</v>
      </c>
      <c r="G6" s="13" t="s">
        <v>44</v>
      </c>
      <c r="H6" s="13">
        <v>0</v>
      </c>
      <c r="I6" s="13" t="s">
        <v>44</v>
      </c>
      <c r="J6" s="13" t="e">
        <v>#N/A</v>
      </c>
      <c r="K6" s="13" t="s">
        <v>44</v>
      </c>
      <c r="L6" s="13" t="e">
        <v>#N/A</v>
      </c>
    </row>
    <row r="7" spans="1:17" x14ac:dyDescent="0.25">
      <c r="A7" s="13" t="s">
        <v>45</v>
      </c>
      <c r="B7" s="13">
        <v>3.7901084430996691E-2</v>
      </c>
      <c r="C7" s="13" t="s">
        <v>45</v>
      </c>
      <c r="D7" s="13">
        <v>2.8533548348199184E-2</v>
      </c>
      <c r="E7" s="13" t="s">
        <v>45</v>
      </c>
      <c r="F7" s="13">
        <v>2.5477469217801921E-2</v>
      </c>
      <c r="G7" s="13" t="s">
        <v>45</v>
      </c>
      <c r="H7" s="13">
        <v>5.0638105235825626E-2</v>
      </c>
      <c r="I7" s="13" t="s">
        <v>45</v>
      </c>
      <c r="J7" s="13">
        <v>6.6950378166531446E-2</v>
      </c>
      <c r="K7" s="13" t="s">
        <v>45</v>
      </c>
      <c r="L7" s="13">
        <v>2.2959532028735054E-2</v>
      </c>
    </row>
    <row r="8" spans="1:17" x14ac:dyDescent="0.25">
      <c r="A8" s="13" t="s">
        <v>46</v>
      </c>
      <c r="B8" s="13">
        <v>1.4364922010455397E-3</v>
      </c>
      <c r="C8" s="13" t="s">
        <v>46</v>
      </c>
      <c r="D8" s="13">
        <v>8.1416338133902027E-4</v>
      </c>
      <c r="E8" s="13" t="s">
        <v>46</v>
      </c>
      <c r="F8" s="13">
        <v>6.4910143774404448E-4</v>
      </c>
      <c r="G8" s="13" t="s">
        <v>46</v>
      </c>
      <c r="H8" s="13">
        <v>2.5642177018745504E-3</v>
      </c>
      <c r="I8" s="13" t="s">
        <v>46</v>
      </c>
      <c r="J8" s="13">
        <v>4.4823531366415701E-3</v>
      </c>
      <c r="K8" s="13" t="s">
        <v>46</v>
      </c>
      <c r="L8" s="13">
        <v>5.2714011097851072E-4</v>
      </c>
    </row>
    <row r="9" spans="1:17" x14ac:dyDescent="0.25">
      <c r="A9" s="13" t="s">
        <v>47</v>
      </c>
      <c r="B9" s="13">
        <v>2.9975988641485345</v>
      </c>
      <c r="C9" s="13" t="s">
        <v>47</v>
      </c>
      <c r="D9" s="13">
        <v>5.0777754987353578</v>
      </c>
      <c r="E9" s="13" t="s">
        <v>47</v>
      </c>
      <c r="F9" s="13">
        <v>2.7013424728619104</v>
      </c>
      <c r="G9" s="13" t="s">
        <v>47</v>
      </c>
      <c r="H9" s="13">
        <v>2.6148452155155835</v>
      </c>
      <c r="I9" s="13" t="s">
        <v>47</v>
      </c>
      <c r="J9" s="13">
        <v>17.184946223744177</v>
      </c>
      <c r="K9" s="13" t="s">
        <v>47</v>
      </c>
      <c r="L9" s="13">
        <v>2.5959763897111379</v>
      </c>
    </row>
    <row r="10" spans="1:17" x14ac:dyDescent="0.25">
      <c r="A10" s="13" t="s">
        <v>48</v>
      </c>
      <c r="B10" s="13">
        <v>0.43542347529140746</v>
      </c>
      <c r="C10" s="13" t="s">
        <v>48</v>
      </c>
      <c r="D10" s="13">
        <v>-0.24750784571952705</v>
      </c>
      <c r="E10" s="13" t="s">
        <v>48</v>
      </c>
      <c r="F10" s="13">
        <v>-0.11782434249961536</v>
      </c>
      <c r="G10" s="13" t="s">
        <v>48</v>
      </c>
      <c r="H10" s="13">
        <v>0.35167565522997962</v>
      </c>
      <c r="I10" s="13" t="s">
        <v>48</v>
      </c>
      <c r="J10" s="13">
        <v>1.8580574667397904</v>
      </c>
      <c r="K10" s="13" t="s">
        <v>48</v>
      </c>
      <c r="L10" s="13">
        <v>-0.3888848863909426</v>
      </c>
    </row>
    <row r="11" spans="1:17" x14ac:dyDescent="0.25">
      <c r="A11" s="13" t="s">
        <v>49</v>
      </c>
      <c r="B11" s="13">
        <v>0.331190136498141</v>
      </c>
      <c r="C11" s="13" t="s">
        <v>49</v>
      </c>
      <c r="D11" s="13">
        <v>0.26975857902457312</v>
      </c>
      <c r="E11" s="13" t="s">
        <v>49</v>
      </c>
      <c r="F11" s="13">
        <v>0.23730204370001956</v>
      </c>
      <c r="G11" s="13" t="s">
        <v>49</v>
      </c>
      <c r="H11" s="13">
        <v>0.44196003191662436</v>
      </c>
      <c r="I11" s="13" t="s">
        <v>49</v>
      </c>
      <c r="J11" s="13">
        <v>0.8634711228378773</v>
      </c>
      <c r="K11" s="13" t="s">
        <v>49</v>
      </c>
      <c r="L11" s="13">
        <v>0.18830199341832637</v>
      </c>
    </row>
    <row r="12" spans="1:17" x14ac:dyDescent="0.25">
      <c r="A12" s="13" t="s">
        <v>50</v>
      </c>
      <c r="B12" s="13">
        <v>-0.14829344841114153</v>
      </c>
      <c r="C12" s="13" t="s">
        <v>50</v>
      </c>
      <c r="D12" s="13">
        <v>-0.13299030279042151</v>
      </c>
      <c r="E12" s="13" t="s">
        <v>50</v>
      </c>
      <c r="F12" s="13">
        <v>-0.13789846517119253</v>
      </c>
      <c r="G12" s="13" t="s">
        <v>50</v>
      </c>
      <c r="H12" s="13">
        <v>-0.1697416974169742</v>
      </c>
      <c r="I12" s="13" t="s">
        <v>50</v>
      </c>
      <c r="J12" s="13">
        <v>-0.25555555555555548</v>
      </c>
      <c r="K12" s="13" t="s">
        <v>50</v>
      </c>
      <c r="L12" s="13">
        <v>-0.11050120650592203</v>
      </c>
    </row>
    <row r="13" spans="1:17" x14ac:dyDescent="0.25">
      <c r="A13" s="13" t="s">
        <v>51</v>
      </c>
      <c r="B13" s="13">
        <v>0.18289668808699946</v>
      </c>
      <c r="C13" s="13" t="s">
        <v>51</v>
      </c>
      <c r="D13" s="13">
        <v>0.13676827623415161</v>
      </c>
      <c r="E13" s="13" t="s">
        <v>51</v>
      </c>
      <c r="F13" s="13">
        <v>9.9403578528827044E-2</v>
      </c>
      <c r="G13" s="13" t="s">
        <v>51</v>
      </c>
      <c r="H13" s="13">
        <v>0.27221833449965016</v>
      </c>
      <c r="I13" s="13" t="s">
        <v>51</v>
      </c>
      <c r="J13" s="13">
        <v>0.60791556728232188</v>
      </c>
      <c r="K13" s="13" t="s">
        <v>51</v>
      </c>
      <c r="L13" s="13">
        <v>7.7800786912404329E-2</v>
      </c>
    </row>
    <row r="14" spans="1:17" x14ac:dyDescent="0.25">
      <c r="A14" s="13" t="s">
        <v>52</v>
      </c>
      <c r="B14" s="13">
        <v>0.22491179367935621</v>
      </c>
      <c r="C14" s="13" t="s">
        <v>52</v>
      </c>
      <c r="D14" s="13">
        <v>0.29998634306900762</v>
      </c>
      <c r="E14" s="13" t="s">
        <v>52</v>
      </c>
      <c r="F14" s="13">
        <v>0.94917681000792398</v>
      </c>
      <c r="G14" s="13" t="s">
        <v>52</v>
      </c>
      <c r="H14" s="13">
        <v>1.0673219991594491</v>
      </c>
      <c r="I14" s="13" t="s">
        <v>52</v>
      </c>
      <c r="J14" s="13">
        <v>1.9893003129261035</v>
      </c>
      <c r="K14" s="13" t="s">
        <v>52</v>
      </c>
      <c r="L14" s="13">
        <v>-2.9356954660062533E-2</v>
      </c>
    </row>
    <row r="15" spans="1:17" ht="13" thickBot="1" x14ac:dyDescent="0.3">
      <c r="A15" s="14" t="s">
        <v>53</v>
      </c>
      <c r="B15" s="14">
        <v>447</v>
      </c>
      <c r="C15" s="14" t="s">
        <v>53</v>
      </c>
      <c r="D15" s="14">
        <v>447</v>
      </c>
      <c r="E15" s="14" t="s">
        <v>53</v>
      </c>
      <c r="F15" s="14">
        <v>447</v>
      </c>
      <c r="G15" s="14" t="s">
        <v>53</v>
      </c>
      <c r="H15" s="14">
        <v>447</v>
      </c>
      <c r="I15" s="14" t="s">
        <v>53</v>
      </c>
      <c r="J15" s="14">
        <v>447</v>
      </c>
      <c r="K15" s="14" t="s">
        <v>53</v>
      </c>
      <c r="L15" s="14">
        <v>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200" zoomScaleNormal="200" zoomScaleSheetLayoutView="150" workbookViewId="0">
      <selection activeCell="D3" sqref="D3:G3"/>
    </sheetView>
  </sheetViews>
  <sheetFormatPr defaultRowHeight="12.5" x14ac:dyDescent="0.25"/>
  <cols>
    <col min="1" max="1" width="13.26953125" bestFit="1" customWidth="1"/>
  </cols>
  <sheetData>
    <row r="1" spans="1:7" ht="14.5" x14ac:dyDescent="0.35">
      <c r="A1" s="12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</row>
    <row r="2" spans="1:7" ht="13" thickBot="1" x14ac:dyDescent="0.3">
      <c r="A2" t="s">
        <v>2</v>
      </c>
      <c r="B2" s="13">
        <f>VARP(data_analysis!$B$2:$B$448)</f>
        <v>1.4332785719604264E-3</v>
      </c>
      <c r="C2" s="13">
        <v>3.0608390556778977E-4</v>
      </c>
      <c r="D2" s="13">
        <v>1.626748292568989E-4</v>
      </c>
      <c r="E2" s="13">
        <v>8.8057949177931512E-4</v>
      </c>
      <c r="F2" s="13">
        <v>4.1799248849163387E-4</v>
      </c>
      <c r="G2" s="14">
        <v>4.8739502170888713E-4</v>
      </c>
    </row>
    <row r="3" spans="1:7" ht="13" thickBot="1" x14ac:dyDescent="0.3">
      <c r="A3" t="s">
        <v>3</v>
      </c>
      <c r="B3" s="13">
        <v>3.0608390556778977E-4</v>
      </c>
      <c r="C3" s="13">
        <f>VARP(data_analysis!$C$2:$C$448)</f>
        <v>8.1234198674989507E-4</v>
      </c>
      <c r="D3" s="30">
        <v>2.641771309361264E-4</v>
      </c>
      <c r="E3" s="30">
        <v>4.159347663343732E-4</v>
      </c>
      <c r="F3" s="30">
        <v>2.644115597554572E-4</v>
      </c>
      <c r="G3" s="31">
        <v>2.560937167819336E-4</v>
      </c>
    </row>
    <row r="4" spans="1:7" x14ac:dyDescent="0.25">
      <c r="A4" t="s">
        <v>4</v>
      </c>
      <c r="B4" s="13">
        <v>1.626748292568989E-4</v>
      </c>
      <c r="C4" s="30">
        <v>2.641771309361264E-4</v>
      </c>
      <c r="D4" s="13">
        <f>VARP(data_analysis!$D$2:$D$448)</f>
        <v>6.4764930924797275E-4</v>
      </c>
      <c r="E4" s="13"/>
      <c r="F4" s="13"/>
      <c r="G4" s="13"/>
    </row>
    <row r="5" spans="1:7" x14ac:dyDescent="0.25">
      <c r="A5" t="s">
        <v>5</v>
      </c>
      <c r="B5" s="13">
        <v>8.8057949177931512E-4</v>
      </c>
      <c r="C5" s="30">
        <v>4.159347663343732E-4</v>
      </c>
      <c r="D5" s="13">
        <v>2.5004471905442711E-4</v>
      </c>
      <c r="E5" s="13">
        <f>VARP(data_analysis!$E$2:$E$448)</f>
        <v>2.5584811969486566E-3</v>
      </c>
      <c r="F5" s="13"/>
      <c r="G5" s="13"/>
    </row>
    <row r="6" spans="1:7" x14ac:dyDescent="0.25">
      <c r="A6" t="s">
        <v>6</v>
      </c>
      <c r="B6" s="13">
        <v>4.1799248849163387E-4</v>
      </c>
      <c r="C6" s="30">
        <v>2.644115597554572E-4</v>
      </c>
      <c r="D6" s="13">
        <v>1.9073940767838578E-4</v>
      </c>
      <c r="E6" s="13">
        <v>4.4030616432609885E-4</v>
      </c>
      <c r="F6" s="13">
        <f>VARP(data_analysis!$F$2:$F$448)</f>
        <v>4.4723255009891279E-3</v>
      </c>
      <c r="G6" s="13"/>
    </row>
    <row r="7" spans="1:7" ht="13" thickBot="1" x14ac:dyDescent="0.3">
      <c r="A7" t="s">
        <v>37</v>
      </c>
      <c r="B7" s="14">
        <v>4.8739502170888713E-4</v>
      </c>
      <c r="C7" s="31">
        <v>2.560937167819336E-4</v>
      </c>
      <c r="D7" s="14">
        <v>1.5828399578838163E-4</v>
      </c>
      <c r="E7" s="14">
        <v>5.081749571016872E-4</v>
      </c>
      <c r="F7" s="14">
        <v>4.2809133457890914E-4</v>
      </c>
      <c r="G7" s="14">
        <f>VARP(data_analysis!$G$2:$G$448)</f>
        <v>5.2596082661390548E-4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A1048576"/>
    </sheetView>
  </sheetViews>
  <sheetFormatPr defaultRowHeight="12.5" x14ac:dyDescent="0.25"/>
  <cols>
    <col min="1" max="1" width="13.26953125" bestFit="1" customWidth="1"/>
    <col min="2" max="2" width="12" bestFit="1" customWidth="1"/>
  </cols>
  <sheetData>
    <row r="1" spans="1:7" ht="14.5" x14ac:dyDescent="0.35">
      <c r="A1" s="12"/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</v>
      </c>
    </row>
    <row r="2" spans="1:7" x14ac:dyDescent="0.25">
      <c r="A2" t="s">
        <v>2</v>
      </c>
      <c r="B2" s="13">
        <v>1</v>
      </c>
      <c r="C2" s="13"/>
      <c r="D2" s="13"/>
      <c r="E2" s="13"/>
      <c r="F2" s="13"/>
      <c r="G2" s="13"/>
    </row>
    <row r="3" spans="1:7" x14ac:dyDescent="0.25">
      <c r="A3" t="s">
        <v>3</v>
      </c>
      <c r="B3" s="13">
        <v>0.28366499093500464</v>
      </c>
      <c r="C3" s="13">
        <v>1</v>
      </c>
      <c r="D3" s="13"/>
      <c r="E3" s="13"/>
      <c r="F3" s="13"/>
      <c r="G3" s="13"/>
    </row>
    <row r="4" spans="1:7" x14ac:dyDescent="0.25">
      <c r="A4" t="s">
        <v>4</v>
      </c>
      <c r="B4" s="13">
        <v>0.16884379392848464</v>
      </c>
      <c r="C4" s="13">
        <v>0.36421331227395037</v>
      </c>
      <c r="D4" s="13">
        <v>1</v>
      </c>
      <c r="E4" s="13"/>
      <c r="F4" s="13"/>
      <c r="G4" s="13"/>
    </row>
    <row r="5" spans="1:7" x14ac:dyDescent="0.25">
      <c r="A5" t="s">
        <v>5</v>
      </c>
      <c r="B5" s="13">
        <v>0.45984571925057832</v>
      </c>
      <c r="C5" s="13">
        <v>0.28851251571755504</v>
      </c>
      <c r="D5" s="13">
        <v>0.19424802800746527</v>
      </c>
      <c r="E5" s="13">
        <v>1</v>
      </c>
      <c r="F5" s="13"/>
      <c r="G5" s="13"/>
    </row>
    <row r="6" spans="1:7" x14ac:dyDescent="0.25">
      <c r="A6" t="s">
        <v>6</v>
      </c>
      <c r="B6" s="13">
        <v>0.16509596957020098</v>
      </c>
      <c r="C6" s="13">
        <v>0.1387216626582467</v>
      </c>
      <c r="D6" s="13">
        <v>0.11207371654356557</v>
      </c>
      <c r="E6" s="13">
        <v>0.13016581700902771</v>
      </c>
      <c r="F6" s="13">
        <v>1</v>
      </c>
      <c r="G6" s="13"/>
    </row>
    <row r="7" spans="1:7" ht="13" thickBot="1" x14ac:dyDescent="0.3">
      <c r="A7" t="s">
        <v>37</v>
      </c>
      <c r="B7" s="14">
        <v>0.56135692596858799</v>
      </c>
      <c r="C7" s="14">
        <v>0.39178948246371392</v>
      </c>
      <c r="D7" s="14">
        <v>0.27120041657463029</v>
      </c>
      <c r="E7" s="14">
        <v>0.43807194882179545</v>
      </c>
      <c r="F7" s="14">
        <v>0.27912133593530053</v>
      </c>
      <c r="G7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150" zoomScaleNormal="150" workbookViewId="0">
      <selection activeCell="D13" sqref="D13"/>
    </sheetView>
  </sheetViews>
  <sheetFormatPr defaultRowHeight="12.5" x14ac:dyDescent="0.25"/>
  <cols>
    <col min="2" max="2" width="15.08984375" customWidth="1"/>
    <col min="3" max="3" width="11.36328125" bestFit="1" customWidth="1"/>
    <col min="4" max="4" width="16.7265625" customWidth="1"/>
    <col min="5" max="5" width="15.7265625" customWidth="1"/>
    <col min="6" max="6" width="14" customWidth="1"/>
    <col min="7" max="7" width="12.81640625" customWidth="1"/>
    <col min="8" max="8" width="12.08984375" customWidth="1"/>
    <col min="10" max="11" width="10.7265625" customWidth="1"/>
  </cols>
  <sheetData>
    <row r="1" spans="1:17" ht="13" x14ac:dyDescent="0.3">
      <c r="A1" s="2" t="s">
        <v>36</v>
      </c>
      <c r="E1" s="16" t="s">
        <v>54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25">
      <c r="A2" s="20" t="s">
        <v>66</v>
      </c>
      <c r="B2" s="20" t="s">
        <v>15</v>
      </c>
      <c r="C2" t="s">
        <v>14</v>
      </c>
      <c r="D2" t="s">
        <v>16</v>
      </c>
      <c r="E2" s="16" t="s">
        <v>55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5">
      <c r="A3" s="21" t="s">
        <v>7</v>
      </c>
      <c r="B3" s="21">
        <v>5.0299999999999997E-4</v>
      </c>
      <c r="C3" s="21">
        <v>3.7900999999999997E-2</v>
      </c>
      <c r="D3" s="21"/>
    </row>
    <row r="4" spans="1:17" x14ac:dyDescent="0.25">
      <c r="A4" s="21" t="s">
        <v>8</v>
      </c>
      <c r="B4" s="21">
        <v>6.7100000000000005E-4</v>
      </c>
      <c r="C4" s="21">
        <v>2.8534E-2</v>
      </c>
      <c r="D4" s="21">
        <v>0.283665</v>
      </c>
    </row>
    <row r="5" spans="1:17" x14ac:dyDescent="0.25">
      <c r="A5" s="21" t="s">
        <v>9</v>
      </c>
      <c r="B5" s="21">
        <v>2.1229999999999999E-3</v>
      </c>
      <c r="C5" s="21">
        <v>2.5477E-2</v>
      </c>
      <c r="D5" s="21">
        <v>0.16884399999999999</v>
      </c>
      <c r="E5" s="21">
        <v>0.36421300000000001</v>
      </c>
    </row>
    <row r="6" spans="1:17" x14ac:dyDescent="0.25">
      <c r="A6" s="21" t="s">
        <v>10</v>
      </c>
      <c r="B6" s="21">
        <v>2.3879999999999999E-3</v>
      </c>
      <c r="C6" s="21">
        <v>5.0638000000000002E-2</v>
      </c>
      <c r="D6" s="21">
        <v>0.45984599999999998</v>
      </c>
      <c r="E6" s="21">
        <v>0.28851300000000002</v>
      </c>
      <c r="F6" s="21">
        <v>0.194248</v>
      </c>
    </row>
    <row r="7" spans="1:17" x14ac:dyDescent="0.25">
      <c r="A7" s="21" t="s">
        <v>11</v>
      </c>
      <c r="B7" s="21">
        <v>4.45E-3</v>
      </c>
      <c r="C7" s="21">
        <v>6.6949999999999996E-2</v>
      </c>
      <c r="D7" s="21">
        <v>0.16509599999999999</v>
      </c>
      <c r="E7" s="21">
        <v>0.13872200000000001</v>
      </c>
      <c r="F7" s="21">
        <v>0.11207399999999999</v>
      </c>
      <c r="G7" s="21">
        <v>0.130166</v>
      </c>
    </row>
    <row r="8" spans="1:17" x14ac:dyDescent="0.25">
      <c r="A8" s="21" t="s">
        <v>17</v>
      </c>
      <c r="B8" s="21">
        <v>6.9999999999999999E-4</v>
      </c>
    </row>
    <row r="11" spans="1:17" ht="13" x14ac:dyDescent="0.3">
      <c r="A11" s="2" t="s">
        <v>26</v>
      </c>
      <c r="E11" s="16" t="s">
        <v>56</v>
      </c>
    </row>
    <row r="12" spans="1:17" s="3" customFormat="1" x14ac:dyDescent="0.25">
      <c r="A12" s="3" t="s">
        <v>18</v>
      </c>
      <c r="C12" s="22">
        <v>0.2</v>
      </c>
      <c r="D12" s="22">
        <v>7.667287404580872E-2</v>
      </c>
      <c r="E12" s="22">
        <v>-0.11328450866699777</v>
      </c>
      <c r="F12" s="22">
        <v>-0.30343240845098413</v>
      </c>
      <c r="G12" s="22">
        <v>-0.4932001941755933</v>
      </c>
      <c r="H12" s="22">
        <v>-0.96828356372426161</v>
      </c>
    </row>
    <row r="13" spans="1:17" s="3" customFormat="1" x14ac:dyDescent="0.25">
      <c r="A13" s="3" t="s">
        <v>19</v>
      </c>
      <c r="C13" s="22">
        <v>0.2</v>
      </c>
      <c r="D13" s="22">
        <v>0.16585354703427346</v>
      </c>
      <c r="E13" s="22">
        <v>-0.10279826311065329</v>
      </c>
      <c r="F13" s="22">
        <v>-0.37171841735101108</v>
      </c>
      <c r="G13" s="22">
        <v>-0.64010203376228025</v>
      </c>
      <c r="H13" s="22">
        <v>-1.3120006019120414</v>
      </c>
    </row>
    <row r="14" spans="1:17" s="3" customFormat="1" x14ac:dyDescent="0.25">
      <c r="A14" s="3" t="s">
        <v>27</v>
      </c>
      <c r="C14" s="22">
        <v>0.2</v>
      </c>
      <c r="D14" s="22">
        <v>0.59509600064458956</v>
      </c>
      <c r="E14" s="22">
        <v>0.81693125599926186</v>
      </c>
      <c r="F14" s="22">
        <v>1.038986795612397</v>
      </c>
      <c r="G14" s="22">
        <v>1.2606004767255297</v>
      </c>
      <c r="H14" s="22">
        <v>1.8154083583650538</v>
      </c>
    </row>
    <row r="15" spans="1:17" s="3" customFormat="1" x14ac:dyDescent="0.25">
      <c r="A15" s="3" t="s">
        <v>28</v>
      </c>
      <c r="C15" s="22">
        <v>0.2</v>
      </c>
      <c r="D15" s="22">
        <v>6.5869661862820311E-2</v>
      </c>
      <c r="E15" s="22">
        <v>0.18652259739735413</v>
      </c>
      <c r="F15" s="22">
        <v>0.30729844358488084</v>
      </c>
      <c r="G15" s="22">
        <v>0.42783196098692394</v>
      </c>
      <c r="H15" s="22">
        <v>0.72958790636873916</v>
      </c>
    </row>
    <row r="16" spans="1:17" s="3" customFormat="1" x14ac:dyDescent="0.25">
      <c r="A16" s="3" t="s">
        <v>29</v>
      </c>
      <c r="C16" s="22">
        <v>0.2</v>
      </c>
      <c r="D16" s="22">
        <v>9.6507916412507944E-2</v>
      </c>
      <c r="E16" s="22">
        <v>0.21262891838103504</v>
      </c>
      <c r="F16" s="22">
        <v>0.32886558660471787</v>
      </c>
      <c r="G16" s="22">
        <v>0.44486979022541984</v>
      </c>
      <c r="H16" s="22">
        <v>0.73528790090251084</v>
      </c>
    </row>
    <row r="19" spans="1:8" x14ac:dyDescent="0.25">
      <c r="A19" s="23" t="s">
        <v>20</v>
      </c>
      <c r="B19" s="23"/>
      <c r="C19" s="23">
        <v>1E-3</v>
      </c>
      <c r="D19" s="23">
        <v>2E-3</v>
      </c>
      <c r="E19" s="23">
        <v>3.0000000000000001E-3</v>
      </c>
      <c r="F19" s="23">
        <v>4.0000000000000001E-3</v>
      </c>
      <c r="G19" s="23">
        <v>5.0000000000000001E-3</v>
      </c>
      <c r="H19" s="23">
        <v>7.4999999999999997E-3</v>
      </c>
    </row>
    <row r="20" spans="1:8" x14ac:dyDescent="0.25">
      <c r="A20" t="s">
        <v>21</v>
      </c>
      <c r="C20">
        <f t="shared" ref="C20:H20" si="0">((C12*$C$3)^2+($C$4*C13)^2+($C$5*C14)^2+($C$6*C15)^2+($C$7*C16)^2+2*(C12*C13*$D$4*$C$3*$C$4+C12*C14*$D$5*$C$3*$C$5+C12*C15*$D$6*$C$3*$C$6+C12*C16*$D$7*$C$3*$C$7+C13*C14*$E$5*$C$4*$C$5+C13*C15*$E$6*$C$4*$C$6+C13*C16*$E$7*$C$4*$C$7+C14*C15*$F$6*$C$5*$C$6+C14*C16*$F$7*$C$5*$C$7+C15*C16*$G$7*$C$6*$C$7))^0.5</f>
        <v>2.6190261888363202E-2</v>
      </c>
      <c r="D20">
        <f t="shared" si="0"/>
        <v>2.1643545224646867E-2</v>
      </c>
      <c r="E20">
        <f t="shared" si="0"/>
        <v>2.788031549704563E-2</v>
      </c>
      <c r="F20">
        <f t="shared" si="0"/>
        <v>3.7494951394073266E-2</v>
      </c>
      <c r="G20">
        <f t="shared" si="0"/>
        <v>4.8494938544552647E-2</v>
      </c>
      <c r="H20">
        <f t="shared" si="0"/>
        <v>7.8201990549049485E-2</v>
      </c>
    </row>
    <row r="21" spans="1:8" x14ac:dyDescent="0.25">
      <c r="A21" t="s">
        <v>22</v>
      </c>
      <c r="C21">
        <f>C12*$B$3+C13*$B$4+C14*$B$5+C15*$B$6+C16*$B$7-C19</f>
        <v>1.0270000000000001E-3</v>
      </c>
      <c r="D21">
        <f t="shared" ref="D21:H21" si="1">D12*$B$3+D13*$B$4+D14*$B$5+D15*$B$6+D16*$B$7-D19</f>
        <v>-2.4362421802148759E-11</v>
      </c>
      <c r="E21">
        <f t="shared" si="1"/>
        <v>-3.6539827587278584E-11</v>
      </c>
      <c r="F21">
        <f t="shared" si="1"/>
        <v>9.9995126343586926E-7</v>
      </c>
      <c r="G21">
        <f t="shared" si="1"/>
        <v>-6.0896621946471274E-11</v>
      </c>
      <c r="H21">
        <f t="shared" si="1"/>
        <v>9.9998779744866345E-7</v>
      </c>
    </row>
    <row r="22" spans="1:8" x14ac:dyDescent="0.25">
      <c r="A22" t="s">
        <v>23</v>
      </c>
      <c r="C22">
        <f t="shared" ref="C22:H22" si="2">SUM(C12:C16)-1</f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</row>
    <row r="24" spans="1:8" ht="13" x14ac:dyDescent="0.3">
      <c r="A24" s="2" t="s">
        <v>24</v>
      </c>
      <c r="E24" s="16" t="s">
        <v>57</v>
      </c>
    </row>
    <row r="25" spans="1:8" s="3" customFormat="1" x14ac:dyDescent="0.25">
      <c r="A25" s="3" t="s">
        <v>18</v>
      </c>
      <c r="C25" s="3">
        <v>-0.45539783794424077</v>
      </c>
    </row>
    <row r="26" spans="1:8" s="3" customFormat="1" x14ac:dyDescent="0.25">
      <c r="A26" s="3" t="s">
        <v>19</v>
      </c>
      <c r="C26" s="3">
        <v>-0.58662841561294565</v>
      </c>
    </row>
    <row r="27" spans="1:8" s="3" customFormat="1" x14ac:dyDescent="0.25">
      <c r="A27" s="3" t="s">
        <v>27</v>
      </c>
      <c r="C27" s="3">
        <v>1.2164488276062817</v>
      </c>
    </row>
    <row r="28" spans="1:8" s="3" customFormat="1" x14ac:dyDescent="0.25">
      <c r="A28" s="3" t="s">
        <v>28</v>
      </c>
      <c r="C28" s="3">
        <v>0.40380644066385707</v>
      </c>
    </row>
    <row r="29" spans="1:8" s="3" customFormat="1" x14ac:dyDescent="0.25">
      <c r="A29" s="3" t="s">
        <v>29</v>
      </c>
      <c r="C29" s="3">
        <v>0.42177098528704787</v>
      </c>
    </row>
    <row r="32" spans="1:8" x14ac:dyDescent="0.25">
      <c r="A32" t="s">
        <v>30</v>
      </c>
      <c r="C32">
        <f>(C34-$B$8)/C33</f>
        <v>8.8693246713302504E-2</v>
      </c>
    </row>
    <row r="33" spans="1:6" x14ac:dyDescent="0.25">
      <c r="A33" t="s">
        <v>31</v>
      </c>
      <c r="C33">
        <f>((C25*$C$3)^2+($C$4*C26)^2+($C$5*C27)^2+($C$6*C28)^2+($C$7*C29)^2+2*(C25*C26*$D$4*$C$3*$C$4+C25*C27*$D$5*$C$3*$C$5+C25*C28*$D$6*$C$3*$C$6+C25*C29*$D$7*$C$3*$C$7+C26*C27*$E$5*$C$4*$C$5+C26*C28*$E$6*$C$4*$C$6+C26*C29*$E$7*$C$4*$C$7+C27*C28*$F$6*$C$5*$C$6+C27*C29*$F$7*$C$5*$C$7+C28*C29*$G$7*$C$6*$C$7))^0.5</f>
        <v>4.6238004565723814E-2</v>
      </c>
    </row>
    <row r="34" spans="1:6" x14ac:dyDescent="0.25">
      <c r="A34" t="s">
        <v>32</v>
      </c>
      <c r="C34">
        <f>C25*$B$3+C26*$B$4+C27*$B$5+C28*$B$6+C29*$B$7</f>
        <v>4.8009987464785499E-3</v>
      </c>
      <c r="F34" s="19"/>
    </row>
    <row r="35" spans="1:6" x14ac:dyDescent="0.25">
      <c r="A35" t="s">
        <v>23</v>
      </c>
      <c r="C35">
        <f>SUM(C25:C29)-1</f>
        <v>0</v>
      </c>
    </row>
    <row r="38" spans="1:6" ht="13" x14ac:dyDescent="0.3">
      <c r="A38" s="2" t="s">
        <v>25</v>
      </c>
      <c r="E38" s="16" t="s">
        <v>58</v>
      </c>
    </row>
    <row r="39" spans="1:6" s="3" customFormat="1" x14ac:dyDescent="0.25">
      <c r="A39" s="3" t="s">
        <v>18</v>
      </c>
      <c r="C39" s="3">
        <v>0.16567415666418228</v>
      </c>
    </row>
    <row r="40" spans="1:6" s="3" customFormat="1" x14ac:dyDescent="0.25">
      <c r="A40" s="3" t="s">
        <v>19</v>
      </c>
      <c r="C40" s="3">
        <v>0.29172721004281954</v>
      </c>
    </row>
    <row r="41" spans="1:6" s="3" customFormat="1" x14ac:dyDescent="0.25">
      <c r="A41" s="3" t="s">
        <v>27</v>
      </c>
      <c r="C41" s="3">
        <v>0.49115841869853988</v>
      </c>
    </row>
    <row r="42" spans="1:6" s="3" customFormat="1" x14ac:dyDescent="0.25">
      <c r="A42" s="3" t="s">
        <v>28</v>
      </c>
      <c r="C42" s="3">
        <v>9.338805083737441E-3</v>
      </c>
    </row>
    <row r="43" spans="1:6" s="3" customFormat="1" x14ac:dyDescent="0.25">
      <c r="A43" s="3" t="s">
        <v>29</v>
      </c>
      <c r="C43" s="3">
        <v>4.2101409510720798E-2</v>
      </c>
    </row>
    <row r="47" spans="1:6" x14ac:dyDescent="0.25">
      <c r="A47" t="s">
        <v>33</v>
      </c>
      <c r="C47">
        <f>((C39*$C$3)^2+($C$4*C40)^2+($C$5*C41)^2+($C$6*C42)^2+($C$7*C43)^2+2*(C39*C40*$D$4*$C$3*$C$4+C39*C41*$D$5*$C$3*$C$5+C39*C42*$D$6*$C$3*$C$6+C39*C43*$D$7*$C$3*$C$7+C40*C41*$E$5*$C$4*$C$5+C40*C42*$E$6*$C$4*$C$6+C40*C43*$E$7*$C$4*$C$7+C41*C42*$F$6*$C$5*$C$6+C41*C43*$F$7*$C$5*$C$7+C42*C43*$G$7*$C$6*$C$7))^0.5</f>
        <v>2.0819206708536799E-2</v>
      </c>
    </row>
    <row r="48" spans="1:6" x14ac:dyDescent="0.25">
      <c r="A48" t="s">
        <v>34</v>
      </c>
      <c r="C48">
        <f>C39*$B$3+C40*$B$4+C41*$B$5+C42*$B$6+C43*$B$7</f>
        <v>1.5314647205004884E-3</v>
      </c>
    </row>
    <row r="49" spans="1:18" x14ac:dyDescent="0.25">
      <c r="A49" t="s">
        <v>23</v>
      </c>
      <c r="C49">
        <f>SUM(C39:C43)-1</f>
        <v>0</v>
      </c>
    </row>
    <row r="51" spans="1:18" ht="13.5" thickBot="1" x14ac:dyDescent="0.35">
      <c r="A51" s="10" t="s">
        <v>41</v>
      </c>
      <c r="B51" s="11"/>
      <c r="C51" s="11"/>
      <c r="D51" s="11"/>
      <c r="E51" s="16" t="s">
        <v>59</v>
      </c>
      <c r="F51" s="18"/>
      <c r="G51" s="18"/>
      <c r="H51" s="18"/>
      <c r="I51" s="18"/>
      <c r="J51" s="18"/>
      <c r="K51" s="18"/>
      <c r="L51" s="17"/>
      <c r="M51" s="17"/>
      <c r="N51" s="17"/>
      <c r="O51" s="17"/>
      <c r="P51" s="17"/>
      <c r="Q51" s="17"/>
      <c r="R51" s="17"/>
    </row>
    <row r="52" spans="1:18" x14ac:dyDescent="0.25">
      <c r="A52" t="s">
        <v>20</v>
      </c>
      <c r="D52">
        <v>1E-3</v>
      </c>
      <c r="E52">
        <v>1.5314647962182304E-3</v>
      </c>
      <c r="F52">
        <v>2E-3</v>
      </c>
      <c r="G52">
        <v>3.0000000000000001E-3</v>
      </c>
      <c r="H52">
        <v>4.0000000000000001E-3</v>
      </c>
      <c r="I52">
        <v>4.8009987390793896E-3</v>
      </c>
      <c r="J52">
        <v>5.0000000000000001E-3</v>
      </c>
      <c r="K52">
        <v>7.4999999999999997E-3</v>
      </c>
    </row>
    <row r="53" spans="1:18" x14ac:dyDescent="0.25">
      <c r="A53" s="20" t="s">
        <v>21</v>
      </c>
      <c r="D53">
        <v>2.1874121041370053E-2</v>
      </c>
      <c r="E53">
        <v>2.0819206708533954E-2</v>
      </c>
      <c r="F53">
        <v>2.1643545224646867E-2</v>
      </c>
      <c r="G53">
        <v>2.788031549704563E-2</v>
      </c>
      <c r="H53">
        <v>3.7494951394073266E-2</v>
      </c>
      <c r="I53">
        <v>4.623800448230183E-2</v>
      </c>
      <c r="J53">
        <v>4.8494938544552647E-2</v>
      </c>
      <c r="K53">
        <v>7.8201990549049485E-2</v>
      </c>
    </row>
    <row r="54" spans="1:18" ht="13" thickBot="1" x14ac:dyDescent="0.3">
      <c r="A54" s="11" t="s">
        <v>35</v>
      </c>
      <c r="B54" s="11"/>
      <c r="C54" s="11"/>
      <c r="D54" s="11">
        <f>(D52-$B$8)/$C$32</f>
        <v>3.3824446743926113E-3</v>
      </c>
      <c r="E54" s="11">
        <f t="shared" ref="E54:K54" si="3">(E52-$B$8)/$C$32</f>
        <v>9.3746122397109707E-3</v>
      </c>
      <c r="F54" s="11">
        <f t="shared" si="3"/>
        <v>1.4657260255701314E-2</v>
      </c>
      <c r="G54" s="11">
        <f t="shared" si="3"/>
        <v>2.5932075837010016E-2</v>
      </c>
      <c r="H54" s="11">
        <f t="shared" si="3"/>
        <v>3.7206891418318719E-2</v>
      </c>
      <c r="I54" s="11">
        <f t="shared" si="3"/>
        <v>4.6238004482299644E-2</v>
      </c>
      <c r="J54" s="11">
        <f t="shared" si="3"/>
        <v>4.8481706999627422E-2</v>
      </c>
      <c r="K54" s="11">
        <f t="shared" si="3"/>
        <v>7.6668745952899173E-2</v>
      </c>
    </row>
    <row r="57" spans="1:18" x14ac:dyDescent="0.25">
      <c r="A57" s="20" t="s">
        <v>67</v>
      </c>
    </row>
    <row r="92" spans="1:11" x14ac:dyDescent="0.25">
      <c r="A92" s="16" t="s">
        <v>60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x14ac:dyDescent="0.25">
      <c r="A93" s="16" t="s">
        <v>61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x14ac:dyDescent="0.25">
      <c r="A94" s="16" t="s">
        <v>62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x14ac:dyDescent="0.25">
      <c r="A95" s="16" t="s">
        <v>63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x14ac:dyDescent="0.25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x14ac:dyDescent="0.25">
      <c r="A97" s="16" t="s">
        <v>64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x14ac:dyDescent="0.25">
      <c r="A98" s="16" t="s">
        <v>65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180" zoomScaleNormal="180" workbookViewId="0">
      <selection activeCell="D13" sqref="D13"/>
    </sheetView>
  </sheetViews>
  <sheetFormatPr defaultRowHeight="12.5" x14ac:dyDescent="0.25"/>
  <cols>
    <col min="1" max="1" width="10.7265625" bestFit="1" customWidth="1"/>
    <col min="2" max="2" width="17.08984375" customWidth="1"/>
    <col min="3" max="5" width="8.81640625" bestFit="1" customWidth="1"/>
    <col min="6" max="7" width="9" bestFit="1" customWidth="1"/>
    <col min="8" max="8" width="12.7265625" style="25" customWidth="1"/>
  </cols>
  <sheetData>
    <row r="2" spans="1:11" ht="13" thickBot="1" x14ac:dyDescent="0.3">
      <c r="A2" s="20" t="s">
        <v>69</v>
      </c>
      <c r="C2" s="25">
        <v>7.6681885679658737E-2</v>
      </c>
      <c r="D2" s="25">
        <v>0.1658537895097672</v>
      </c>
      <c r="E2" s="25">
        <v>0.59508424913132529</v>
      </c>
      <c r="F2" s="25">
        <v>6.5865218535157463E-2</v>
      </c>
      <c r="G2" s="25">
        <v>9.6514857144091096E-2</v>
      </c>
    </row>
    <row r="3" spans="1:11" ht="14.5" x14ac:dyDescent="0.35">
      <c r="B3" s="12" t="s">
        <v>68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20" t="s">
        <v>66</v>
      </c>
      <c r="K3" s="20" t="s">
        <v>15</v>
      </c>
    </row>
    <row r="4" spans="1:11" x14ac:dyDescent="0.25">
      <c r="B4" t="s">
        <v>2</v>
      </c>
      <c r="C4" s="13">
        <f>VARP(data_analysis!$B$2:$B$448)</f>
        <v>1.4332785719604264E-3</v>
      </c>
      <c r="D4" s="13">
        <f>C5</f>
        <v>3.0608390556778977E-4</v>
      </c>
      <c r="E4" s="13">
        <f>C6</f>
        <v>1.626748292568989E-4</v>
      </c>
      <c r="F4" s="13">
        <f>C7</f>
        <v>8.8057949177931512E-4</v>
      </c>
      <c r="G4" s="13">
        <f>C8</f>
        <v>4.1799248849163387E-4</v>
      </c>
      <c r="H4" s="25">
        <f>C2</f>
        <v>7.6681885679658737E-2</v>
      </c>
      <c r="J4" s="21" t="s">
        <v>7</v>
      </c>
      <c r="K4" s="21">
        <v>5.0299999999999997E-4</v>
      </c>
    </row>
    <row r="5" spans="1:11" x14ac:dyDescent="0.25">
      <c r="B5" t="s">
        <v>3</v>
      </c>
      <c r="C5" s="13">
        <v>3.0608390556778977E-4</v>
      </c>
      <c r="D5" s="13">
        <f>VARP(data_analysis!$C$2:$C$448)</f>
        <v>8.1234198674989507E-4</v>
      </c>
      <c r="E5" s="13">
        <f>D6</f>
        <v>2.641771309361264E-4</v>
      </c>
      <c r="F5" s="13">
        <f>D7</f>
        <v>4.159347663343732E-4</v>
      </c>
      <c r="G5" s="13">
        <f>D8</f>
        <v>2.644115597554572E-4</v>
      </c>
      <c r="H5" s="25">
        <f>D2</f>
        <v>0.1658537895097672</v>
      </c>
      <c r="J5" s="21" t="s">
        <v>8</v>
      </c>
      <c r="K5" s="21">
        <v>6.7100000000000005E-4</v>
      </c>
    </row>
    <row r="6" spans="1:11" x14ac:dyDescent="0.25">
      <c r="B6" t="s">
        <v>4</v>
      </c>
      <c r="C6" s="13">
        <v>1.626748292568989E-4</v>
      </c>
      <c r="D6" s="13">
        <v>2.641771309361264E-4</v>
      </c>
      <c r="E6" s="13">
        <f>VARP(data_analysis!$D$2:$D$448)</f>
        <v>6.4764930924797275E-4</v>
      </c>
      <c r="F6" s="13">
        <f>E7</f>
        <v>2.5004471905442711E-4</v>
      </c>
      <c r="G6" s="13">
        <f>E8</f>
        <v>1.9073940767838578E-4</v>
      </c>
      <c r="H6" s="25">
        <f>E2</f>
        <v>0.59508424913132529</v>
      </c>
      <c r="J6" s="21" t="s">
        <v>9</v>
      </c>
      <c r="K6" s="21">
        <v>2.1229999999999999E-3</v>
      </c>
    </row>
    <row r="7" spans="1:11" x14ac:dyDescent="0.25">
      <c r="B7" t="s">
        <v>5</v>
      </c>
      <c r="C7" s="13">
        <v>8.8057949177931512E-4</v>
      </c>
      <c r="D7" s="13">
        <v>4.159347663343732E-4</v>
      </c>
      <c r="E7" s="13">
        <v>2.5004471905442711E-4</v>
      </c>
      <c r="F7" s="13">
        <f>VARP(data_analysis!$E$2:$E$448)</f>
        <v>2.5584811969486566E-3</v>
      </c>
      <c r="G7" s="13">
        <f>F8</f>
        <v>4.4030616432609885E-4</v>
      </c>
      <c r="H7" s="25">
        <f>F2</f>
        <v>6.5865218535157463E-2</v>
      </c>
      <c r="J7" s="21" t="s">
        <v>10</v>
      </c>
      <c r="K7" s="21">
        <v>2.3879999999999999E-3</v>
      </c>
    </row>
    <row r="8" spans="1:11" x14ac:dyDescent="0.25">
      <c r="B8" t="s">
        <v>6</v>
      </c>
      <c r="C8" s="13">
        <v>4.1799248849163387E-4</v>
      </c>
      <c r="D8" s="13">
        <v>2.644115597554572E-4</v>
      </c>
      <c r="E8" s="13">
        <v>1.9073940767838578E-4</v>
      </c>
      <c r="F8" s="13">
        <v>4.4030616432609885E-4</v>
      </c>
      <c r="G8" s="13">
        <f>VARP(data_analysis!$F$2:$F$448)</f>
        <v>4.4723255009891279E-3</v>
      </c>
      <c r="H8" s="25">
        <f>G2</f>
        <v>9.6514857144091096E-2</v>
      </c>
      <c r="J8" s="21" t="s">
        <v>11</v>
      </c>
      <c r="K8" s="21">
        <v>4.45E-3</v>
      </c>
    </row>
    <row r="11" spans="1:11" x14ac:dyDescent="0.25">
      <c r="A11" s="20" t="s">
        <v>72</v>
      </c>
      <c r="B11">
        <v>2E-3</v>
      </c>
    </row>
    <row r="12" spans="1:11" ht="30" customHeight="1" x14ac:dyDescent="0.25">
      <c r="A12" s="20" t="s">
        <v>14</v>
      </c>
      <c r="B12">
        <f>SQRT(MMULT(MMULT(C2:G2,C4:G8),H4:H8))</f>
        <v>2.1619539414213507E-2</v>
      </c>
    </row>
    <row r="13" spans="1:11" x14ac:dyDescent="0.25">
      <c r="A13" s="20" t="s">
        <v>70</v>
      </c>
      <c r="B13" s="24">
        <f>C2*K4+D2*K5+E2*K6+F2*K7+G2*K8-B11</f>
        <v>-1.6831128504812831E-12</v>
      </c>
    </row>
    <row r="14" spans="1:11" x14ac:dyDescent="0.25">
      <c r="A14" s="20" t="s">
        <v>71</v>
      </c>
      <c r="B14" s="24">
        <f>SUM(C2:G2)-1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 data</vt:lpstr>
      <vt:lpstr>Sheet1</vt:lpstr>
      <vt:lpstr>data_analysis</vt:lpstr>
      <vt:lpstr>statistics</vt:lpstr>
      <vt:lpstr>covariance</vt:lpstr>
      <vt:lpstr>correlation output</vt:lpstr>
      <vt:lpstr>optimazation</vt:lpstr>
      <vt:lpstr>optimization mmult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TINA_WIN10</cp:lastModifiedBy>
  <dcterms:created xsi:type="dcterms:W3CDTF">2009-02-22T18:12:50Z</dcterms:created>
  <dcterms:modified xsi:type="dcterms:W3CDTF">2018-06-03T00:39:06Z</dcterms:modified>
</cp:coreProperties>
</file>