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18" i="1"/>
  <c r="H13" i="1"/>
  <c r="E13" i="1"/>
  <c r="F3" i="2"/>
  <c r="F2" i="2"/>
  <c r="B16" i="2"/>
  <c r="E16" i="1"/>
  <c r="E13" i="2"/>
  <c r="B14" i="2"/>
  <c r="B13" i="2"/>
  <c r="E14" i="2"/>
  <c r="B17" i="1"/>
  <c r="B13" i="1"/>
  <c r="F2" i="1"/>
  <c r="F3" i="1" l="1"/>
</calcChain>
</file>

<file path=xl/sharedStrings.xml><?xml version="1.0" encoding="utf-8"?>
<sst xmlns="http://schemas.openxmlformats.org/spreadsheetml/2006/main" count="21" uniqueCount="10">
  <si>
    <t>PV</t>
  </si>
  <si>
    <t>YV</t>
  </si>
  <si>
    <t>n</t>
  </si>
  <si>
    <t>k=</t>
  </si>
  <si>
    <t>np</t>
  </si>
  <si>
    <t>na</t>
  </si>
  <si>
    <t>Power Low</t>
  </si>
  <si>
    <t>Herschel-Bulkley</t>
  </si>
  <si>
    <t>t</t>
  </si>
  <si>
    <t>Herschel-Bulkley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</si>
</sst>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0013779527559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3930555555555557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Аркуш1!$B$2:$B$7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Аркуш1!$C$2:$C$7</c:f>
              <c:numCache>
                <c:formatCode>General</c:formatCode>
                <c:ptCount val="6"/>
                <c:pt idx="0">
                  <c:v>100</c:v>
                </c:pt>
                <c:pt idx="1">
                  <c:v>81</c:v>
                </c:pt>
                <c:pt idx="2">
                  <c:v>72</c:v>
                </c:pt>
                <c:pt idx="3">
                  <c:v>62</c:v>
                </c:pt>
                <c:pt idx="4">
                  <c:v>48</c:v>
                </c:pt>
                <c:pt idx="5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9-485C-917F-D29C85DD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65088"/>
        <c:axId val="261468000"/>
      </c:scatterChart>
      <c:valAx>
        <c:axId val="261465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68000"/>
        <c:crosses val="autoZero"/>
        <c:crossBetween val="midCat"/>
      </c:valAx>
      <c:valAx>
        <c:axId val="26146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24347691832645E-2"/>
          <c:y val="0.15675464320625612"/>
          <c:w val="0.88076192681797127"/>
          <c:h val="0.764268747931435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Лист1!$B$2:$B$7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30</c:v>
                </c:pt>
                <c:pt idx="1">
                  <c:v>19.5</c:v>
                </c:pt>
                <c:pt idx="2">
                  <c:v>16</c:v>
                </c:pt>
                <c:pt idx="3">
                  <c:v>13</c:v>
                </c:pt>
                <c:pt idx="4">
                  <c:v>7.3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9-4E51-B96D-ED99473B150C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100"/>
            <c:dispRSqr val="0"/>
            <c:dispEq val="0"/>
          </c:trendline>
          <c:xVal>
            <c:numRef>
              <c:f>Лист1!$B$6:$B$7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xVal>
          <c:yVal>
            <c:numRef>
              <c:f>Лист1!$C$6:$C$7</c:f>
              <c:numCache>
                <c:formatCode>General</c:formatCode>
                <c:ptCount val="2"/>
                <c:pt idx="0">
                  <c:v>7.3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9-4E51-B96D-ED99473B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33104"/>
        <c:axId val="2068428944"/>
      </c:scatterChart>
      <c:valAx>
        <c:axId val="2068433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28944"/>
        <c:crosses val="autoZero"/>
        <c:crossBetween val="midCat"/>
      </c:valAx>
      <c:valAx>
        <c:axId val="2068428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133350</xdr:rowOff>
    </xdr:from>
    <xdr:to>
      <xdr:col>20</xdr:col>
      <xdr:colOff>333375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76201</xdr:colOff>
      <xdr:row>13</xdr:row>
      <xdr:rowOff>30152</xdr:rowOff>
    </xdr:from>
    <xdr:to>
      <xdr:col>4</xdr:col>
      <xdr:colOff>563937</xdr:colOff>
      <xdr:row>15</xdr:row>
      <xdr:rowOff>47626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1" y="2516177"/>
          <a:ext cx="1097336" cy="398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57150</xdr:rowOff>
    </xdr:from>
    <xdr:to>
      <xdr:col>2</xdr:col>
      <xdr:colOff>6148</xdr:colOff>
      <xdr:row>15</xdr:row>
      <xdr:rowOff>76264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33650"/>
          <a:ext cx="1225348" cy="40011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13</xdr:row>
      <xdr:rowOff>168952</xdr:rowOff>
    </xdr:from>
    <xdr:to>
      <xdr:col>8</xdr:col>
      <xdr:colOff>581025</xdr:colOff>
      <xdr:row>16</xdr:row>
      <xdr:rowOff>19114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4276" y="2654977"/>
          <a:ext cx="1733549" cy="431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152399</xdr:rowOff>
    </xdr:from>
    <xdr:to>
      <xdr:col>15</xdr:col>
      <xdr:colOff>152400</xdr:colOff>
      <xdr:row>21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E20" sqref="E20"/>
    </sheetView>
  </sheetViews>
  <sheetFormatPr defaultRowHeight="15" x14ac:dyDescent="0.25"/>
  <cols>
    <col min="8" max="8" width="9.140625" customWidth="1"/>
  </cols>
  <sheetData>
    <row r="2" spans="1:9" x14ac:dyDescent="0.25">
      <c r="B2">
        <v>600</v>
      </c>
      <c r="C2">
        <v>100</v>
      </c>
      <c r="E2" t="s">
        <v>0</v>
      </c>
      <c r="F2">
        <f>C2-C3</f>
        <v>19</v>
      </c>
    </row>
    <row r="3" spans="1:9" x14ac:dyDescent="0.25">
      <c r="B3">
        <v>300</v>
      </c>
      <c r="C3">
        <v>81</v>
      </c>
      <c r="E3" t="s">
        <v>1</v>
      </c>
      <c r="F3">
        <f>(C3-F2)*0.48</f>
        <v>29.759999999999998</v>
      </c>
    </row>
    <row r="4" spans="1:9" x14ac:dyDescent="0.25">
      <c r="B4">
        <v>200</v>
      </c>
      <c r="C4">
        <v>72</v>
      </c>
    </row>
    <row r="5" spans="1:9" x14ac:dyDescent="0.25">
      <c r="B5">
        <v>100</v>
      </c>
      <c r="C5">
        <v>62</v>
      </c>
    </row>
    <row r="6" spans="1:9" x14ac:dyDescent="0.25">
      <c r="B6">
        <v>6</v>
      </c>
      <c r="C6">
        <v>48</v>
      </c>
    </row>
    <row r="7" spans="1:9" x14ac:dyDescent="0.25">
      <c r="B7">
        <v>3</v>
      </c>
      <c r="C7">
        <v>47</v>
      </c>
    </row>
    <row r="11" spans="1:9" ht="15.75" thickBot="1" x14ac:dyDescent="0.3"/>
    <row r="12" spans="1:9" x14ac:dyDescent="0.25">
      <c r="A12" s="2" t="s">
        <v>6</v>
      </c>
      <c r="B12" s="3"/>
      <c r="D12" s="2" t="s">
        <v>7</v>
      </c>
      <c r="E12" s="3"/>
      <c r="G12" s="2" t="s">
        <v>9</v>
      </c>
      <c r="H12" s="8"/>
      <c r="I12" s="9"/>
    </row>
    <row r="13" spans="1:9" x14ac:dyDescent="0.25">
      <c r="A13" s="4" t="s">
        <v>4</v>
      </c>
      <c r="B13" s="5">
        <f>3.32*LOG10(C2/C3)</f>
        <v>0.30382973732288276</v>
      </c>
      <c r="D13" s="4" t="s">
        <v>2</v>
      </c>
      <c r="E13" s="5">
        <f>3.32*LOG10((C2-E16)/(E16))</f>
        <v>0.23119128142942966</v>
      </c>
      <c r="G13" s="4" t="s">
        <v>2</v>
      </c>
      <c r="H13" s="10">
        <f>3.32*LOG10((2*F2+F3-E16)/(F2+F3-E16))</f>
        <v>2.9772093657502698</v>
      </c>
      <c r="I13" s="5"/>
    </row>
    <row r="14" spans="1:9" x14ac:dyDescent="0.25">
      <c r="A14" s="4"/>
      <c r="B14" s="5"/>
      <c r="D14" s="4"/>
      <c r="E14" s="5"/>
      <c r="G14" s="4"/>
      <c r="H14" s="10"/>
      <c r="I14" s="5"/>
    </row>
    <row r="15" spans="1:9" x14ac:dyDescent="0.25">
      <c r="A15" s="4"/>
      <c r="B15" s="5"/>
      <c r="D15" s="4"/>
      <c r="E15" s="5"/>
      <c r="G15" s="4"/>
      <c r="H15" s="10"/>
      <c r="I15" s="5"/>
    </row>
    <row r="16" spans="1:9" ht="15.75" thickBot="1" x14ac:dyDescent="0.3">
      <c r="A16" s="4"/>
      <c r="B16" s="5"/>
      <c r="D16" s="6" t="s">
        <v>8</v>
      </c>
      <c r="E16" s="7">
        <f>2*C7-C6</f>
        <v>46</v>
      </c>
      <c r="G16" s="4"/>
      <c r="H16" s="10"/>
      <c r="I16" s="5"/>
    </row>
    <row r="17" spans="1:9" ht="15.75" thickBot="1" x14ac:dyDescent="0.3">
      <c r="A17" s="6" t="s">
        <v>5</v>
      </c>
      <c r="B17" s="7">
        <f>0.657*LOG10(C5/C7)</f>
        <v>7.9033047336586407E-2</v>
      </c>
      <c r="G17" s="4"/>
      <c r="H17" s="10"/>
      <c r="I17" s="5"/>
    </row>
    <row r="18" spans="1:9" ht="15.75" thickBot="1" x14ac:dyDescent="0.3">
      <c r="G18" s="6" t="s">
        <v>4</v>
      </c>
      <c r="H18" s="11">
        <f>3.32*LOG10((2*F2+F3)/(F2+F3))</f>
        <v>0.47446020524933641</v>
      </c>
      <c r="I18" s="7"/>
    </row>
    <row r="21" spans="1:9" x14ac:dyDescent="0.25">
      <c r="G21" t="s">
        <v>2</v>
      </c>
      <c r="H21">
        <f>3.32*LOG10(2*F2+F3)/(F2+F3)</f>
        <v>0.12466841015404428</v>
      </c>
    </row>
  </sheetData>
  <mergeCells count="3">
    <mergeCell ref="A12:B12"/>
    <mergeCell ref="D12:E12"/>
    <mergeCell ref="G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I3" sqref="I3"/>
    </sheetView>
  </sheetViews>
  <sheetFormatPr defaultRowHeight="15" x14ac:dyDescent="0.25"/>
  <sheetData>
    <row r="2" spans="1:6" x14ac:dyDescent="0.25">
      <c r="B2">
        <v>600</v>
      </c>
      <c r="C2">
        <v>30</v>
      </c>
      <c r="E2" t="s">
        <v>0</v>
      </c>
      <c r="F2">
        <f>C2-C3</f>
        <v>10.5</v>
      </c>
    </row>
    <row r="3" spans="1:6" x14ac:dyDescent="0.25">
      <c r="B3">
        <v>300</v>
      </c>
      <c r="C3">
        <v>19.5</v>
      </c>
      <c r="E3" t="s">
        <v>1</v>
      </c>
      <c r="F3">
        <f>(C3-F2)*0.48</f>
        <v>4.32</v>
      </c>
    </row>
    <row r="4" spans="1:6" x14ac:dyDescent="0.25">
      <c r="B4">
        <v>200</v>
      </c>
      <c r="C4">
        <v>16</v>
      </c>
    </row>
    <row r="5" spans="1:6" x14ac:dyDescent="0.25">
      <c r="B5">
        <v>100</v>
      </c>
      <c r="C5">
        <v>13</v>
      </c>
    </row>
    <row r="6" spans="1:6" x14ac:dyDescent="0.25">
      <c r="B6">
        <v>6</v>
      </c>
      <c r="C6">
        <v>7.3</v>
      </c>
    </row>
    <row r="7" spans="1:6" x14ac:dyDescent="0.25">
      <c r="B7">
        <v>3</v>
      </c>
      <c r="C7">
        <v>7</v>
      </c>
    </row>
    <row r="12" spans="1:6" x14ac:dyDescent="0.25">
      <c r="A12" s="1" t="s">
        <v>6</v>
      </c>
      <c r="B12" s="1"/>
      <c r="D12" s="1" t="s">
        <v>7</v>
      </c>
      <c r="E12" s="1"/>
    </row>
    <row r="13" spans="1:6" x14ac:dyDescent="0.25">
      <c r="A13" t="s">
        <v>4</v>
      </c>
      <c r="B13">
        <f>3.32*LOG10(C2/C3)</f>
        <v>0.6211276559457195</v>
      </c>
      <c r="D13" t="s">
        <v>8</v>
      </c>
      <c r="E13">
        <f>2*C7-C6</f>
        <v>6.7</v>
      </c>
    </row>
    <row r="14" spans="1:6" x14ac:dyDescent="0.25">
      <c r="A14" t="s">
        <v>3</v>
      </c>
      <c r="B14">
        <f>C3/511^B13</f>
        <v>0.40528402571652067</v>
      </c>
      <c r="D14" t="s">
        <v>2</v>
      </c>
      <c r="E14">
        <f>3.32*LOG10((C2-E13)/(E13))</f>
        <v>1.7970533128396391</v>
      </c>
    </row>
    <row r="16" spans="1:6" x14ac:dyDescent="0.25">
      <c r="A16" t="s">
        <v>5</v>
      </c>
      <c r="B16">
        <f>0.657*LOG10(C5/C7)</f>
        <v>0.17663137017622504</v>
      </c>
    </row>
  </sheetData>
  <mergeCells count="2">
    <mergeCell ref="A12:B12"/>
    <mergeCell ref="D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Аркуш1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2020-03-07T14:19:26Z</dcterms:modified>
</cp:coreProperties>
</file>