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inphb-my.sharepoint.com/personal/yaya_diabagate19_inphb_ci/Documents/Bureau/yaya_marigo/analyse_donnees/DB/"/>
    </mc:Choice>
  </mc:AlternateContent>
  <xr:revisionPtr revIDLastSave="168" documentId="11_3F7AAC4FB6CB8639207330B33A1F6013DCA08A78" xr6:coauthVersionLast="47" xr6:coauthVersionMax="47" xr10:uidLastSave="{9A8DF062-8B83-46E7-B01D-C35E4C4BADE7}"/>
  <bookViews>
    <workbookView xWindow="-120" yWindow="-120" windowWidth="20730" windowHeight="11310" activeTab="2" xr2:uid="{00000000-000D-0000-FFFF-FFFF00000000}"/>
  </bookViews>
  <sheets>
    <sheet name="UP" sheetId="1" r:id="rId1"/>
    <sheet name="UT" sheetId="2" r:id="rId2"/>
    <sheet name="U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G6" i="1"/>
  <c r="A3" i="2" l="1"/>
</calcChain>
</file>

<file path=xl/sharedStrings.xml><?xml version="1.0" encoding="utf-8"?>
<sst xmlns="http://schemas.openxmlformats.org/spreadsheetml/2006/main" count="305" uniqueCount="117">
  <si>
    <t>ID</t>
  </si>
  <si>
    <t>Localisation_producteur</t>
  </si>
  <si>
    <t>X</t>
  </si>
  <si>
    <t>Y</t>
  </si>
  <si>
    <t>Secteur_activite</t>
  </si>
  <si>
    <t>PRO</t>
  </si>
  <si>
    <t>QA_t_kl</t>
  </si>
  <si>
    <t>Q_SS_t_KL</t>
  </si>
  <si>
    <t>Q_SP_t_kl</t>
  </si>
  <si>
    <t>C/N</t>
  </si>
  <si>
    <t>N_kg/t_L</t>
  </si>
  <si>
    <t>P_kg/t_L</t>
  </si>
  <si>
    <t>K_kg/t_L</t>
  </si>
  <si>
    <t>C_kg/t_L</t>
  </si>
  <si>
    <t>Dest1</t>
  </si>
  <si>
    <t>Prix_FCFA/kg_L</t>
  </si>
  <si>
    <t>Util1</t>
  </si>
  <si>
    <t>Natiokobadara</t>
  </si>
  <si>
    <t>9.483243</t>
  </si>
  <si>
    <t>-5.6172595</t>
  </si>
  <si>
    <t>Élevage</t>
  </si>
  <si>
    <t>Fiente de volaille</t>
  </si>
  <si>
    <t>Maraîchage</t>
  </si>
  <si>
    <t>Épandage</t>
  </si>
  <si>
    <t>Kassirimé</t>
  </si>
  <si>
    <t>9.451974</t>
  </si>
  <si>
    <t>-5.607928</t>
  </si>
  <si>
    <t>9.522147</t>
  </si>
  <si>
    <t>-5.6514664</t>
  </si>
  <si>
    <t>Fumier bovin</t>
  </si>
  <si>
    <t>Agriculture vivière</t>
  </si>
  <si>
    <t>Ossiéné</t>
  </si>
  <si>
    <t>9.464532</t>
  </si>
  <si>
    <t>-5.599020</t>
  </si>
  <si>
    <t>Fumier ovin/caprin</t>
  </si>
  <si>
    <t>Djegbê</t>
  </si>
  <si>
    <t>9.497154</t>
  </si>
  <si>
    <t>-5.641410</t>
  </si>
  <si>
    <t>Lisier ovin</t>
  </si>
  <si>
    <t>Takali</t>
  </si>
  <si>
    <t>9.4364080</t>
  </si>
  <si>
    <t>-5.5803711</t>
  </si>
  <si>
    <t>Llitière de volaille</t>
  </si>
  <si>
    <t>Agro-industrie</t>
  </si>
  <si>
    <t>Alimentation animale</t>
  </si>
  <si>
    <t>Type d'activité / production</t>
  </si>
  <si>
    <t>Petit-Paris</t>
  </si>
  <si>
    <t>9.461893</t>
  </si>
  <si>
    <t>-5.6063198</t>
  </si>
  <si>
    <t>Beurre de karité</t>
  </si>
  <si>
    <t>Tourteau liquide</t>
  </si>
  <si>
    <t>Méthanisation</t>
  </si>
  <si>
    <t>Bas-fonds</t>
  </si>
  <si>
    <t>9.481351</t>
  </si>
  <si>
    <t>-5.601902</t>
  </si>
  <si>
    <t>ONAD</t>
  </si>
  <si>
    <t>9.501499</t>
  </si>
  <si>
    <t>-5.638118</t>
  </si>
  <si>
    <t>Assainissement</t>
  </si>
  <si>
    <t>STBV</t>
  </si>
  <si>
    <t>Fertilisation</t>
  </si>
  <si>
    <t>Agriculture vivrière</t>
  </si>
  <si>
    <t>Agriculture</t>
  </si>
  <si>
    <t>Vivriers</t>
  </si>
  <si>
    <t>Compostage</t>
  </si>
  <si>
    <t>QSS_t_kl</t>
  </si>
  <si>
    <t>QSP_t_kl</t>
  </si>
  <si>
    <t>Dest2</t>
  </si>
  <si>
    <t>Util2</t>
  </si>
  <si>
    <t>Dest4</t>
  </si>
  <si>
    <t>Util4</t>
  </si>
  <si>
    <t>Dest5</t>
  </si>
  <si>
    <t>Périurbain</t>
  </si>
  <si>
    <t>Balle de riz</t>
  </si>
  <si>
    <t>Huilerie</t>
  </si>
  <si>
    <t>Cuisine</t>
  </si>
  <si>
    <t>Paillage</t>
  </si>
  <si>
    <t>Combustible</t>
  </si>
  <si>
    <t>Alimentation</t>
  </si>
  <si>
    <t>Construction de foyers de chauffe</t>
  </si>
  <si>
    <t xml:space="preserve">Petit-Paris </t>
  </si>
  <si>
    <t>Commerce</t>
  </si>
  <si>
    <t>Déchets d'abattoir</t>
  </si>
  <si>
    <t xml:space="preserve">Décharge </t>
  </si>
  <si>
    <t>ONAD/Décharge/bas-fonds</t>
  </si>
  <si>
    <t>Minibogo</t>
  </si>
  <si>
    <t>Coton</t>
  </si>
  <si>
    <t>Nangnenefou</t>
  </si>
  <si>
    <t>Lataha</t>
  </si>
  <si>
    <t>-5.5902510</t>
  </si>
  <si>
    <t>Résidentiel 3</t>
  </si>
  <si>
    <t>Décharge</t>
  </si>
  <si>
    <t>Soba</t>
  </si>
  <si>
    <t>Champ de maïs</t>
  </si>
  <si>
    <t xml:space="preserve">Obiato </t>
  </si>
  <si>
    <t>-5.6515680</t>
  </si>
  <si>
    <t>Lisier de porc</t>
  </si>
  <si>
    <t>Fertilisation directe</t>
  </si>
  <si>
    <t>Dokaha</t>
  </si>
  <si>
    <t>Litière (sciure de bois)</t>
  </si>
  <si>
    <t>Litière volaille</t>
  </si>
  <si>
    <t>Champ de riz</t>
  </si>
  <si>
    <t>Enfouissement</t>
  </si>
  <si>
    <t>-5.655730</t>
  </si>
  <si>
    <t>Poussières</t>
  </si>
  <si>
    <t>Laissé au champ</t>
  </si>
  <si>
    <t>Combustion</t>
  </si>
  <si>
    <t>-5.6285400</t>
  </si>
  <si>
    <t xml:space="preserve">  </t>
  </si>
  <si>
    <t xml:space="preserve"> </t>
  </si>
  <si>
    <t>Digestat</t>
  </si>
  <si>
    <t>Cendre de bois</t>
  </si>
  <si>
    <t>Boue de vidange</t>
  </si>
  <si>
    <t>Déchets ménagers fermentescibles</t>
  </si>
  <si>
    <t>Tourteau liquide de karité</t>
  </si>
  <si>
    <t>Paille de riz</t>
  </si>
  <si>
    <t>Fanes d'arachide + paille de maïs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</si>
</sst>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9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Times New Roman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sz val="12"/>
      <color rgb="FF000000"/>
      <name val="Times New Roman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/>
    <xf numFmtId="3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left"/>
    </xf>
    <xf numFmtId="164" fontId="0" fillId="0" borderId="0" xfId="0" applyNumberFormat="1" applyAlignment="1"/>
    <xf numFmtId="169" fontId="2" fillId="0" borderId="1" xfId="0" applyNumberFormat="1" applyFont="1" applyBorder="1" applyAlignment="1">
      <alignment horizontal="left"/>
    </xf>
    <xf numFmtId="169" fontId="5" fillId="0" borderId="1" xfId="0" applyNumberFormat="1" applyFont="1" applyBorder="1" applyAlignment="1">
      <alignment horizontal="left"/>
    </xf>
    <xf numFmtId="0" fontId="7" fillId="0" borderId="0" xfId="0" applyFont="1" applyFill="1"/>
    <xf numFmtId="0" fontId="0" fillId="0" borderId="0" xfId="0" applyFont="1"/>
    <xf numFmtId="2" fontId="7" fillId="0" borderId="0" xfId="0" applyNumberFormat="1" applyFont="1" applyFill="1"/>
    <xf numFmtId="4" fontId="0" fillId="0" borderId="1" xfId="0" applyNumberFormat="1" applyBorder="1" applyAlignment="1"/>
    <xf numFmtId="4" fontId="5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0" fillId="0" borderId="1" xfId="0" applyNumberFormat="1" applyBorder="1" applyAlignment="1"/>
    <xf numFmtId="164" fontId="5" fillId="0" borderId="0" xfId="0" applyNumberFormat="1" applyFont="1" applyBorder="1" applyAlignment="1">
      <alignment horizontal="right"/>
    </xf>
    <xf numFmtId="0" fontId="0" fillId="0" borderId="1" xfId="0" applyBorder="1" applyAlignment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9" fontId="0" fillId="0" borderId="0" xfId="0" applyNumberFormat="1" applyBorder="1" applyAlignment="1"/>
    <xf numFmtId="2" fontId="7" fillId="0" borderId="1" xfId="0" applyNumberFormat="1" applyFont="1" applyFill="1" applyBorder="1"/>
    <xf numFmtId="4" fontId="0" fillId="0" borderId="0" xfId="0" applyNumberFormat="1" applyBorder="1" applyAlignment="1"/>
    <xf numFmtId="4" fontId="6" fillId="0" borderId="0" xfId="0" applyNumberFormat="1" applyFont="1" applyBorder="1" applyAlignment="1">
      <alignment horizontal="left"/>
    </xf>
    <xf numFmtId="3" fontId="0" fillId="0" borderId="0" xfId="0" applyNumberFormat="1" applyBorder="1" applyAlignment="1"/>
    <xf numFmtId="0" fontId="0" fillId="0" borderId="0" xfId="0" applyBorder="1" applyAlignment="1"/>
    <xf numFmtId="164" fontId="0" fillId="0" borderId="0" xfId="0" applyNumberFormat="1" applyBorder="1" applyAlignment="1"/>
    <xf numFmtId="4" fontId="9" fillId="0" borderId="1" xfId="0" applyNumberFormat="1" applyFont="1" applyBorder="1" applyAlignment="1">
      <alignment horizontal="left"/>
    </xf>
    <xf numFmtId="0" fontId="0" fillId="0" borderId="1" xfId="0" applyBorder="1"/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9" formatCode="#,##0.0000000"/>
    </dxf>
    <dxf>
      <numFmt numFmtId="169" formatCode="#,##0.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1" displayName="Tableau1" ref="A1:V31" totalsRowShown="0">
  <autoFilter ref="A1:V31" xr:uid="{00000000-0009-0000-0100-000003000000}"/>
  <sortState xmlns:xlrd2="http://schemas.microsoft.com/office/spreadsheetml/2017/richdata2" ref="A2:V31">
    <sortCondition ref="F1:F31"/>
  </sortState>
  <tableColumns count="22">
    <tableColumn id="1" xr3:uid="{00000000-0010-0000-0000-000001000000}" name="ID"/>
    <tableColumn id="2" xr3:uid="{00000000-0010-0000-0000-000002000000}" name="Localisation_producteur"/>
    <tableColumn id="3" xr3:uid="{00000000-0010-0000-0000-000003000000}" name="X" dataDxfId="4"/>
    <tableColumn id="4" xr3:uid="{00000000-0010-0000-0000-000004000000}" name="Y" dataDxfId="5"/>
    <tableColumn id="5" xr3:uid="{00000000-0010-0000-0000-000005000000}" name="Secteur_activite"/>
    <tableColumn id="6" xr3:uid="{00000000-0010-0000-0000-000006000000}" name="PRO"/>
    <tableColumn id="7" xr3:uid="{00000000-0010-0000-0000-000007000000}" name="QA_t_kl"/>
    <tableColumn id="8" xr3:uid="{00000000-0010-0000-0000-000008000000}" name="QSS_t_kl" dataDxfId="3"/>
    <tableColumn id="9" xr3:uid="{00000000-0010-0000-0000-000009000000}" name="QSP_t_kl" dataDxfId="2"/>
    <tableColumn id="10" xr3:uid="{00000000-0010-0000-0000-00000A000000}" name="C/N"/>
    <tableColumn id="11" xr3:uid="{00000000-0010-0000-0000-00000B000000}" name="N_kg/t_L"/>
    <tableColumn id="12" xr3:uid="{00000000-0010-0000-0000-00000C000000}" name="P_kg/t_L"/>
    <tableColumn id="13" xr3:uid="{00000000-0010-0000-0000-00000D000000}" name="K_kg/t_L"/>
    <tableColumn id="14" xr3:uid="{00000000-0010-0000-0000-00000E000000}" name="C_kg/t_L"/>
    <tableColumn id="15" xr3:uid="{00000000-0010-0000-0000-00000F000000}" name="Dest1"/>
    <tableColumn id="16" xr3:uid="{00000000-0010-0000-0000-000010000000}" name="Util1"/>
    <tableColumn id="17" xr3:uid="{00000000-0010-0000-0000-000011000000}" name="Dest2"/>
    <tableColumn id="18" xr3:uid="{00000000-0010-0000-0000-000012000000}" name="Util2"/>
    <tableColumn id="21" xr3:uid="{00000000-0010-0000-0000-000015000000}" name="Dest4"/>
    <tableColumn id="22" xr3:uid="{00000000-0010-0000-0000-000016000000}" name="Util4"/>
    <tableColumn id="23" xr3:uid="{00000000-0010-0000-0000-000017000000}" name="Prix_FCFA/kg_L"/>
    <tableColumn id="24" xr3:uid="{00000000-0010-0000-0000-000018000000}" name="Dest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R5" totalsRowShown="0">
  <autoFilter ref="A1:R5" xr:uid="{00000000-0009-0000-0100-000002000000}"/>
  <tableColumns count="18">
    <tableColumn id="1" xr3:uid="{00000000-0010-0000-0100-000001000000}" name="ID"/>
    <tableColumn id="2" xr3:uid="{00000000-0010-0000-0100-000002000000}" name="Localisation_producteur"/>
    <tableColumn id="3" xr3:uid="{00000000-0010-0000-0100-000003000000}" name="X"/>
    <tableColumn id="4" xr3:uid="{00000000-0010-0000-0100-000004000000}" name="Y"/>
    <tableColumn id="5" xr3:uid="{00000000-0010-0000-0100-000005000000}" name="Secteur_activite"/>
    <tableColumn id="6" xr3:uid="{00000000-0010-0000-0100-000006000000}" name="Type d'activité / production"/>
    <tableColumn id="7" xr3:uid="{00000000-0010-0000-0100-000007000000}" name="PRO"/>
    <tableColumn id="8" xr3:uid="{00000000-0010-0000-0100-000008000000}" name="QA_t_kl"/>
    <tableColumn id="18" xr3:uid="{CAEA734C-6BF7-4CF0-9C90-D741C96ADD33}" name="QSS_t_kl" dataDxfId="0"/>
    <tableColumn id="17" xr3:uid="{97588EF1-97B9-493A-B4DA-D8DAAFB3C24E}" name="QSP_t_kl" dataDxfId="1"/>
    <tableColumn id="9" xr3:uid="{00000000-0010-0000-0100-000009000000}" name="C/N"/>
    <tableColumn id="10" xr3:uid="{00000000-0010-0000-0100-00000A000000}" name="N_kg/t_L"/>
    <tableColumn id="11" xr3:uid="{00000000-0010-0000-0100-00000B000000}" name="P_kg/t_L"/>
    <tableColumn id="12" xr3:uid="{00000000-0010-0000-0100-00000C000000}" name="K_kg/t_L"/>
    <tableColumn id="13" xr3:uid="{00000000-0010-0000-0100-00000D000000}" name="C_kg/t_L"/>
    <tableColumn id="14" xr3:uid="{00000000-0010-0000-0100-00000E000000}" name="Prix_FCFA/kg_L"/>
    <tableColumn id="15" xr3:uid="{00000000-0010-0000-0100-00000F000000}" name="Util1"/>
    <tableColumn id="16" xr3:uid="{00000000-0010-0000-0100-000010000000}" name="Dest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au3" displayName="Tableau3" ref="A1:Q9" totalsRowShown="0">
  <autoFilter ref="A1:Q9" xr:uid="{00000000-0009-0000-0100-000001000000}"/>
  <sortState xmlns:xlrd2="http://schemas.microsoft.com/office/spreadsheetml/2017/richdata2" ref="A2:Q9">
    <sortCondition ref="F1:F9"/>
  </sortState>
  <tableColumns count="17">
    <tableColumn id="1" xr3:uid="{00000000-0010-0000-0200-000001000000}" name="ID"/>
    <tableColumn id="2" xr3:uid="{00000000-0010-0000-0200-000002000000}" name="Localisation_producteur"/>
    <tableColumn id="3" xr3:uid="{00000000-0010-0000-0200-000003000000}" name="X"/>
    <tableColumn id="4" xr3:uid="{00000000-0010-0000-0200-000004000000}" name="Y"/>
    <tableColumn id="5" xr3:uid="{00000000-0010-0000-0200-000005000000}" name="Secteur_activite"/>
    <tableColumn id="6" xr3:uid="{00000000-0010-0000-0200-000006000000}" name="PRO"/>
    <tableColumn id="7" xr3:uid="{00000000-0010-0000-0200-000007000000}" name="QA_t_kl"/>
    <tableColumn id="8" xr3:uid="{00000000-0010-0000-0200-000008000000}" name="Q_SS_t_KL"/>
    <tableColumn id="9" xr3:uid="{00000000-0010-0000-0200-000009000000}" name="Q_SP_t_kl"/>
    <tableColumn id="10" xr3:uid="{00000000-0010-0000-0200-00000A000000}" name="C/N"/>
    <tableColumn id="11" xr3:uid="{00000000-0010-0000-0200-00000B000000}" name="N_kg/t_L"/>
    <tableColumn id="12" xr3:uid="{00000000-0010-0000-0200-00000C000000}" name="P_kg/t_L"/>
    <tableColumn id="13" xr3:uid="{00000000-0010-0000-0200-00000D000000}" name="K_kg/t_L"/>
    <tableColumn id="14" xr3:uid="{00000000-0010-0000-0200-00000E000000}" name="C_kg/t_L"/>
    <tableColumn id="15" xr3:uid="{00000000-0010-0000-0200-00000F000000}" name="Dest1"/>
    <tableColumn id="16" xr3:uid="{00000000-0010-0000-0200-000010000000}" name="Prix_FCFA/kg_L"/>
    <tableColumn id="17" xr3:uid="{00000000-0010-0000-0200-000011000000}" name="Util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41"/>
  <sheetViews>
    <sheetView topLeftCell="B1" zoomScaleNormal="100" workbookViewId="0">
      <pane ySplit="1" topLeftCell="A50" activePane="bottomLeft" state="frozen"/>
      <selection pane="bottomLeft" activeCell="G34" sqref="G34"/>
    </sheetView>
  </sheetViews>
  <sheetFormatPr baseColWidth="10" defaultColWidth="9.140625" defaultRowHeight="15" x14ac:dyDescent="0.25"/>
  <cols>
    <col min="1" max="1" width="11.42578125" style="19" bestFit="1" customWidth="1"/>
    <col min="2" max="2" width="19.7109375" style="12" customWidth="1"/>
    <col min="3" max="3" width="11.85546875" style="14" bestFit="1" customWidth="1"/>
    <col min="4" max="4" width="12.7109375" style="14" bestFit="1" customWidth="1"/>
    <col min="5" max="5" width="13.5703125" style="12" customWidth="1"/>
    <col min="6" max="6" width="18.7109375" style="12" customWidth="1"/>
    <col min="7" max="9" width="12.5703125" style="28" bestFit="1" customWidth="1"/>
    <col min="10" max="11" width="12.5703125" style="14" bestFit="1" customWidth="1"/>
    <col min="12" max="12" width="8" style="14" bestFit="1" customWidth="1"/>
    <col min="13" max="13" width="12.28515625" style="14" bestFit="1" customWidth="1"/>
    <col min="14" max="14" width="10" style="19" bestFit="1" customWidth="1"/>
    <col min="15" max="15" width="25.140625" style="12" bestFit="1" customWidth="1"/>
    <col min="16" max="16" width="31.28515625" style="12" bestFit="1" customWidth="1"/>
    <col min="17" max="18" width="19.28515625" style="12" bestFit="1" customWidth="1"/>
    <col min="19" max="19" width="15" style="12" bestFit="1" customWidth="1"/>
    <col min="20" max="20" width="20.85546875" style="12" bestFit="1" customWidth="1"/>
    <col min="21" max="21" width="32.42578125" style="19" customWidth="1"/>
    <col min="22" max="22" width="22" style="12" bestFit="1" customWidth="1"/>
  </cols>
  <sheetData>
    <row r="1" spans="1:22" ht="18.75" customHeight="1" x14ac:dyDescent="0.25">
      <c r="A1" s="20" t="s">
        <v>0</v>
      </c>
      <c r="B1" s="4" t="s">
        <v>1</v>
      </c>
      <c r="C1" s="3" t="s">
        <v>2</v>
      </c>
      <c r="D1" s="29" t="s">
        <v>3</v>
      </c>
      <c r="E1" s="4" t="s">
        <v>4</v>
      </c>
      <c r="F1" s="4" t="s">
        <v>5</v>
      </c>
      <c r="G1" s="21" t="s">
        <v>6</v>
      </c>
      <c r="H1" s="21" t="s">
        <v>65</v>
      </c>
      <c r="I1" s="21" t="s">
        <v>66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4" t="s">
        <v>14</v>
      </c>
      <c r="P1" s="4" t="s">
        <v>16</v>
      </c>
      <c r="Q1" s="4" t="s">
        <v>67</v>
      </c>
      <c r="R1" s="4" t="s">
        <v>68</v>
      </c>
      <c r="S1" s="4" t="s">
        <v>69</v>
      </c>
      <c r="T1" s="4" t="s">
        <v>70</v>
      </c>
      <c r="U1" s="22" t="s">
        <v>15</v>
      </c>
      <c r="V1" s="4" t="s">
        <v>71</v>
      </c>
    </row>
    <row r="2" spans="1:22" ht="19.5" customHeight="1" x14ac:dyDescent="0.25">
      <c r="A2" s="23">
        <v>11</v>
      </c>
      <c r="B2" s="24" t="s">
        <v>17</v>
      </c>
      <c r="C2" s="30">
        <v>9.4764110000000006</v>
      </c>
      <c r="D2" s="30">
        <v>-5.6116679999999999</v>
      </c>
      <c r="E2" s="42" t="s">
        <v>43</v>
      </c>
      <c r="F2" s="42" t="s">
        <v>73</v>
      </c>
      <c r="G2" s="33">
        <v>2.4333333000000001</v>
      </c>
      <c r="H2" s="33">
        <v>1.2166666669999999</v>
      </c>
      <c r="I2" s="33">
        <v>1.2166666669999999</v>
      </c>
      <c r="J2" s="26">
        <v>0.63</v>
      </c>
      <c r="K2" s="26">
        <v>12</v>
      </c>
      <c r="L2" s="23">
        <v>12</v>
      </c>
      <c r="M2" s="23">
        <v>1</v>
      </c>
      <c r="N2" s="26">
        <v>7.6</v>
      </c>
      <c r="O2" s="17" t="s">
        <v>22</v>
      </c>
      <c r="P2" s="41" t="s">
        <v>64</v>
      </c>
      <c r="Q2" s="24" t="s">
        <v>22</v>
      </c>
      <c r="R2" s="39"/>
      <c r="S2" s="48"/>
      <c r="T2" s="24" t="s">
        <v>76</v>
      </c>
      <c r="U2" s="18"/>
      <c r="V2" s="39"/>
    </row>
    <row r="3" spans="1:22" ht="19.5" customHeight="1" x14ac:dyDescent="0.25">
      <c r="A3" s="23">
        <v>17</v>
      </c>
      <c r="B3" s="24" t="s">
        <v>72</v>
      </c>
      <c r="C3" s="30">
        <v>9.5286010000000001</v>
      </c>
      <c r="D3" s="30">
        <v>-5.5807039999999999</v>
      </c>
      <c r="E3" s="17" t="s">
        <v>43</v>
      </c>
      <c r="F3" s="42" t="s">
        <v>73</v>
      </c>
      <c r="G3" s="33">
        <v>1.4</v>
      </c>
      <c r="H3" s="33">
        <v>1.05</v>
      </c>
      <c r="I3" s="33">
        <v>0.35</v>
      </c>
      <c r="J3" s="26">
        <v>0.63</v>
      </c>
      <c r="K3" s="26">
        <v>12</v>
      </c>
      <c r="L3" s="23">
        <v>12</v>
      </c>
      <c r="M3" s="23">
        <v>1</v>
      </c>
      <c r="N3" s="26">
        <v>7.6</v>
      </c>
      <c r="O3" s="17" t="s">
        <v>22</v>
      </c>
      <c r="P3" s="39"/>
      <c r="Q3" s="24" t="s">
        <v>74</v>
      </c>
      <c r="R3" s="41" t="s">
        <v>75</v>
      </c>
      <c r="S3" s="7"/>
      <c r="T3" s="24" t="s">
        <v>77</v>
      </c>
      <c r="U3" s="18"/>
      <c r="V3" s="41" t="s">
        <v>76</v>
      </c>
    </row>
    <row r="4" spans="1:22" ht="19.5" customHeight="1" x14ac:dyDescent="0.25">
      <c r="A4" s="23">
        <v>33</v>
      </c>
      <c r="B4" s="24"/>
      <c r="C4" s="43"/>
      <c r="D4" s="30"/>
      <c r="E4" s="17" t="s">
        <v>43</v>
      </c>
      <c r="F4" s="42" t="s">
        <v>73</v>
      </c>
      <c r="G4" s="38"/>
      <c r="H4" s="31"/>
      <c r="I4" s="31"/>
      <c r="J4" s="26">
        <v>0.63</v>
      </c>
      <c r="K4" s="26">
        <v>12</v>
      </c>
      <c r="L4" s="23">
        <v>12</v>
      </c>
      <c r="M4" s="23">
        <v>1</v>
      </c>
      <c r="N4" s="25">
        <v>7.6</v>
      </c>
      <c r="O4" s="7"/>
      <c r="P4" s="7"/>
      <c r="Q4" s="24" t="s">
        <v>74</v>
      </c>
      <c r="R4" s="24" t="s">
        <v>75</v>
      </c>
      <c r="S4" s="7"/>
      <c r="T4" s="24" t="s">
        <v>77</v>
      </c>
      <c r="U4" s="23">
        <v>10</v>
      </c>
      <c r="V4" s="24" t="s">
        <v>78</v>
      </c>
    </row>
    <row r="5" spans="1:22" ht="19.5" customHeight="1" x14ac:dyDescent="0.25">
      <c r="A5" s="23">
        <v>12</v>
      </c>
      <c r="B5" s="24" t="s">
        <v>17</v>
      </c>
      <c r="C5" s="30">
        <v>9.4813510000000001</v>
      </c>
      <c r="D5" s="30">
        <v>-5.6019019999999999</v>
      </c>
      <c r="E5" s="17" t="s">
        <v>43</v>
      </c>
      <c r="F5" s="42" t="s">
        <v>111</v>
      </c>
      <c r="G5" s="33">
        <v>4975</v>
      </c>
      <c r="H5" s="33">
        <v>2596</v>
      </c>
      <c r="I5" s="33">
        <v>2378</v>
      </c>
      <c r="J5" s="26"/>
      <c r="K5" s="26">
        <v>3.9</v>
      </c>
      <c r="L5" s="26">
        <v>18.600000000000001</v>
      </c>
      <c r="M5" s="26">
        <v>51.4</v>
      </c>
      <c r="N5" s="47"/>
      <c r="O5" s="17" t="s">
        <v>75</v>
      </c>
      <c r="P5" s="24" t="s">
        <v>79</v>
      </c>
      <c r="Q5" s="48"/>
      <c r="R5" s="48"/>
      <c r="S5" s="48"/>
      <c r="T5" s="48"/>
      <c r="U5" s="47"/>
      <c r="V5" s="7"/>
    </row>
    <row r="6" spans="1:22" ht="19.5" customHeight="1" x14ac:dyDescent="0.25">
      <c r="A6" s="23">
        <v>22</v>
      </c>
      <c r="B6" s="24" t="s">
        <v>80</v>
      </c>
      <c r="C6" s="30">
        <v>9.4618929999999999</v>
      </c>
      <c r="D6" s="30">
        <v>-5.6063197999999996</v>
      </c>
      <c r="E6" s="17" t="s">
        <v>43</v>
      </c>
      <c r="F6" s="42" t="s">
        <v>111</v>
      </c>
      <c r="G6" s="33">
        <f>(109500*1.2)/1000</f>
        <v>131.4</v>
      </c>
      <c r="H6" s="33">
        <v>65.7</v>
      </c>
      <c r="I6" s="33">
        <v>65.7</v>
      </c>
      <c r="J6" s="26"/>
      <c r="K6" s="26">
        <v>3.9</v>
      </c>
      <c r="L6" s="26">
        <v>18.600000000000001</v>
      </c>
      <c r="M6" s="26">
        <v>51.4</v>
      </c>
      <c r="N6" s="47"/>
      <c r="O6" s="17" t="s">
        <v>75</v>
      </c>
      <c r="P6" s="24" t="s">
        <v>79</v>
      </c>
      <c r="Q6" s="48"/>
      <c r="R6" s="7"/>
      <c r="S6" s="7"/>
      <c r="T6" s="7"/>
      <c r="U6" s="47">
        <v>7</v>
      </c>
      <c r="V6" s="7"/>
    </row>
    <row r="7" spans="1:22" ht="19.5" customHeight="1" x14ac:dyDescent="0.25">
      <c r="A7" s="23">
        <v>1</v>
      </c>
      <c r="B7" s="24" t="s">
        <v>81</v>
      </c>
      <c r="C7" s="30">
        <v>9.4597523999999993</v>
      </c>
      <c r="D7" s="30">
        <v>-5.6309478000000004</v>
      </c>
      <c r="E7" s="17" t="s">
        <v>43</v>
      </c>
      <c r="F7" s="42" t="s">
        <v>82</v>
      </c>
      <c r="G7" s="33">
        <v>181.8</v>
      </c>
      <c r="H7" s="33">
        <v>181.8</v>
      </c>
      <c r="I7" s="33">
        <v>0</v>
      </c>
      <c r="J7" s="26"/>
      <c r="K7" s="26">
        <v>3.9</v>
      </c>
      <c r="L7" s="26">
        <v>18.600000000000001</v>
      </c>
      <c r="M7" s="26">
        <v>51.4</v>
      </c>
      <c r="N7" s="47"/>
      <c r="O7" s="48"/>
      <c r="P7" s="7"/>
      <c r="Q7" s="48"/>
      <c r="R7" s="48"/>
      <c r="S7" s="7"/>
      <c r="T7" s="48"/>
      <c r="U7" s="18"/>
      <c r="V7" s="24" t="s">
        <v>83</v>
      </c>
    </row>
    <row r="8" spans="1:22" ht="19.5" customHeight="1" x14ac:dyDescent="0.25">
      <c r="A8" s="23">
        <v>34</v>
      </c>
      <c r="B8" s="24"/>
      <c r="C8" s="30">
        <v>9.4773656000000006</v>
      </c>
      <c r="D8" s="30">
        <v>-5.6700755000000003</v>
      </c>
      <c r="E8" s="17" t="s">
        <v>43</v>
      </c>
      <c r="F8" s="51" t="s">
        <v>113</v>
      </c>
      <c r="G8" s="38">
        <v>30</v>
      </c>
      <c r="H8" s="31">
        <v>16</v>
      </c>
      <c r="I8" s="31">
        <v>14</v>
      </c>
      <c r="J8" s="26"/>
      <c r="K8" s="34">
        <v>11</v>
      </c>
      <c r="L8" s="34">
        <v>5</v>
      </c>
      <c r="M8" s="34">
        <v>6.6</v>
      </c>
      <c r="N8" s="37"/>
      <c r="Q8" s="41" t="s">
        <v>22</v>
      </c>
      <c r="R8" s="7"/>
      <c r="T8" s="41" t="s">
        <v>23</v>
      </c>
      <c r="U8" s="18"/>
      <c r="V8" s="39"/>
    </row>
    <row r="9" spans="1:22" ht="19.5" customHeight="1" x14ac:dyDescent="0.25">
      <c r="A9" s="23">
        <v>13</v>
      </c>
      <c r="B9" s="24" t="s">
        <v>17</v>
      </c>
      <c r="C9" s="30">
        <v>9.4813510000000001</v>
      </c>
      <c r="D9" s="30">
        <v>-5.6019019999999999</v>
      </c>
      <c r="E9" s="17" t="s">
        <v>43</v>
      </c>
      <c r="F9" s="42" t="s">
        <v>110</v>
      </c>
      <c r="G9" s="33">
        <v>22.6666667</v>
      </c>
      <c r="H9" s="33">
        <v>11.333333333000001</v>
      </c>
      <c r="I9" s="33">
        <v>11.333333333300001</v>
      </c>
      <c r="J9" s="26">
        <v>2.1800000000000002</v>
      </c>
      <c r="K9" s="26">
        <v>3.9388000000000001</v>
      </c>
      <c r="L9" s="26">
        <v>0.23499999999999999</v>
      </c>
      <c r="M9" s="26">
        <v>0.4491</v>
      </c>
      <c r="N9" s="26">
        <v>8.5675000000000008</v>
      </c>
      <c r="O9" s="48"/>
      <c r="P9" s="48"/>
      <c r="R9" s="7"/>
      <c r="S9" s="7"/>
      <c r="V9" s="24" t="s">
        <v>84</v>
      </c>
    </row>
    <row r="10" spans="1:22" ht="19.5" customHeight="1" x14ac:dyDescent="0.25">
      <c r="A10" s="23">
        <v>23</v>
      </c>
      <c r="B10" s="24" t="s">
        <v>80</v>
      </c>
      <c r="C10" s="30">
        <v>9.4618929999999999</v>
      </c>
      <c r="D10" s="30">
        <v>-5.6063197999999996</v>
      </c>
      <c r="E10" s="17" t="s">
        <v>43</v>
      </c>
      <c r="F10" s="52" t="s">
        <v>110</v>
      </c>
      <c r="G10" s="33">
        <v>10950</v>
      </c>
      <c r="H10" s="33">
        <v>5475</v>
      </c>
      <c r="I10" s="33">
        <v>5475</v>
      </c>
      <c r="J10" s="26">
        <v>2.1800000000000002</v>
      </c>
      <c r="K10" s="35">
        <v>3.9388000000000001</v>
      </c>
      <c r="L10" s="35">
        <v>0.23499999999999999</v>
      </c>
      <c r="M10" s="35">
        <v>0.4491</v>
      </c>
      <c r="N10" s="35">
        <v>8.5675000000000008</v>
      </c>
      <c r="O10" s="7"/>
      <c r="P10" s="7"/>
      <c r="Q10" s="39"/>
      <c r="T10" s="39"/>
      <c r="U10" s="47">
        <v>10</v>
      </c>
      <c r="V10" s="41" t="s">
        <v>84</v>
      </c>
    </row>
    <row r="11" spans="1:22" ht="19.5" customHeight="1" x14ac:dyDescent="0.25">
      <c r="A11" s="23">
        <v>18</v>
      </c>
      <c r="B11" s="24" t="s">
        <v>72</v>
      </c>
      <c r="C11" s="30">
        <v>9.4331955000000001</v>
      </c>
      <c r="D11" s="30">
        <v>-5.5773301000000002</v>
      </c>
      <c r="E11" s="17" t="s">
        <v>20</v>
      </c>
      <c r="F11" s="42" t="s">
        <v>21</v>
      </c>
      <c r="G11" s="33">
        <v>30</v>
      </c>
      <c r="H11" s="33">
        <v>24</v>
      </c>
      <c r="I11" s="33">
        <v>6</v>
      </c>
      <c r="J11" s="26">
        <v>10.6</v>
      </c>
      <c r="K11" s="26">
        <v>23.8</v>
      </c>
      <c r="L11" s="26">
        <v>8.5</v>
      </c>
      <c r="M11" s="26">
        <v>0.3</v>
      </c>
      <c r="N11" s="26">
        <v>252.5</v>
      </c>
      <c r="O11" s="7"/>
      <c r="P11" s="7"/>
      <c r="Q11" s="24" t="s">
        <v>22</v>
      </c>
      <c r="R11" s="24" t="s">
        <v>60</v>
      </c>
      <c r="T11" s="48"/>
      <c r="U11" s="23">
        <v>7</v>
      </c>
      <c r="V11" s="7"/>
    </row>
    <row r="12" spans="1:22" ht="19.5" customHeight="1" x14ac:dyDescent="0.25">
      <c r="A12" s="23">
        <v>5</v>
      </c>
      <c r="B12" s="24" t="s">
        <v>88</v>
      </c>
      <c r="C12" s="30">
        <v>9.5679137999999995</v>
      </c>
      <c r="D12" s="30" t="s">
        <v>89</v>
      </c>
      <c r="E12" s="17" t="s">
        <v>20</v>
      </c>
      <c r="F12" s="42" t="s">
        <v>29</v>
      </c>
      <c r="G12" s="33">
        <v>256</v>
      </c>
      <c r="H12" s="33">
        <v>192</v>
      </c>
      <c r="I12" s="33">
        <v>64</v>
      </c>
      <c r="J12" s="26">
        <v>12.65</v>
      </c>
      <c r="K12" s="26" t="s">
        <v>109</v>
      </c>
      <c r="L12" s="26">
        <v>2.02</v>
      </c>
      <c r="M12" s="26">
        <v>9.32</v>
      </c>
      <c r="N12" s="26">
        <v>78.62</v>
      </c>
      <c r="O12" s="40" t="s">
        <v>22</v>
      </c>
      <c r="P12" s="41" t="s">
        <v>23</v>
      </c>
      <c r="Q12" s="39"/>
      <c r="R12" s="7"/>
      <c r="S12" s="39"/>
      <c r="T12" s="39"/>
      <c r="U12" s="18"/>
      <c r="V12" s="7"/>
    </row>
    <row r="13" spans="1:22" ht="19.5" customHeight="1" x14ac:dyDescent="0.25">
      <c r="A13" s="23">
        <v>7</v>
      </c>
      <c r="B13" s="24" t="s">
        <v>85</v>
      </c>
      <c r="C13" s="30">
        <v>9.4278616</v>
      </c>
      <c r="D13" s="30">
        <v>-5.5759447</v>
      </c>
      <c r="E13" s="17" t="s">
        <v>20</v>
      </c>
      <c r="F13" s="42" t="s">
        <v>29</v>
      </c>
      <c r="G13" s="33">
        <v>72</v>
      </c>
      <c r="H13" s="33">
        <v>36</v>
      </c>
      <c r="I13" s="33">
        <v>36</v>
      </c>
      <c r="J13" s="26">
        <v>12.65</v>
      </c>
      <c r="K13" s="26">
        <v>5.9</v>
      </c>
      <c r="L13" s="26">
        <v>2.02</v>
      </c>
      <c r="M13" s="26">
        <v>9.32</v>
      </c>
      <c r="N13" s="26">
        <v>78.62</v>
      </c>
      <c r="Q13" s="24" t="s">
        <v>22</v>
      </c>
      <c r="R13" s="39"/>
      <c r="S13" s="24" t="s">
        <v>86</v>
      </c>
      <c r="T13" s="24" t="s">
        <v>23</v>
      </c>
      <c r="U13" s="37"/>
      <c r="V13" s="48"/>
    </row>
    <row r="14" spans="1:22" ht="19.5" customHeight="1" x14ac:dyDescent="0.25">
      <c r="A14" s="23">
        <v>9</v>
      </c>
      <c r="B14" s="24" t="s">
        <v>87</v>
      </c>
      <c r="C14" s="30">
        <v>9.4925069999999998</v>
      </c>
      <c r="D14" s="30">
        <v>-5.6174119999999998</v>
      </c>
      <c r="E14" s="17" t="s">
        <v>20</v>
      </c>
      <c r="F14" s="42" t="s">
        <v>29</v>
      </c>
      <c r="G14" s="33">
        <v>10.4</v>
      </c>
      <c r="H14" s="33">
        <v>5.2</v>
      </c>
      <c r="I14" s="33">
        <v>5.2</v>
      </c>
      <c r="J14" s="26">
        <v>12.65</v>
      </c>
      <c r="K14" s="26">
        <v>5.9</v>
      </c>
      <c r="L14" s="26">
        <v>2.02</v>
      </c>
      <c r="M14" s="26">
        <v>9.32</v>
      </c>
      <c r="N14" s="26">
        <v>78.62</v>
      </c>
      <c r="O14" s="39" t="s">
        <v>109</v>
      </c>
      <c r="P14" s="39"/>
      <c r="Q14" s="41" t="s">
        <v>22</v>
      </c>
      <c r="R14" s="41" t="s">
        <v>23</v>
      </c>
      <c r="S14" s="41" t="s">
        <v>86</v>
      </c>
      <c r="T14" s="41" t="s">
        <v>23</v>
      </c>
      <c r="U14" s="35">
        <v>0.4</v>
      </c>
    </row>
    <row r="15" spans="1:22" ht="19.5" customHeight="1" x14ac:dyDescent="0.25">
      <c r="A15" s="23">
        <v>19</v>
      </c>
      <c r="B15" s="24" t="s">
        <v>72</v>
      </c>
      <c r="C15" s="30">
        <v>9.5165469999999992</v>
      </c>
      <c r="D15" s="30">
        <v>-5.6111930000000001</v>
      </c>
      <c r="E15" s="17" t="s">
        <v>20</v>
      </c>
      <c r="F15" s="42" t="s">
        <v>29</v>
      </c>
      <c r="G15" s="33">
        <v>13</v>
      </c>
      <c r="H15" s="33">
        <v>10.4</v>
      </c>
      <c r="I15" s="33">
        <v>2.6</v>
      </c>
      <c r="J15" s="26">
        <v>12.65</v>
      </c>
      <c r="K15" s="26">
        <v>5.9</v>
      </c>
      <c r="L15" s="26">
        <v>2.02</v>
      </c>
      <c r="M15" s="26">
        <v>9.32</v>
      </c>
      <c r="N15" s="26">
        <v>78.62</v>
      </c>
      <c r="O15" s="7"/>
      <c r="P15" s="7"/>
      <c r="S15" s="7"/>
      <c r="T15" s="48"/>
      <c r="U15" s="47">
        <v>5</v>
      </c>
      <c r="V15" s="39"/>
    </row>
    <row r="16" spans="1:22" ht="19.5" customHeight="1" x14ac:dyDescent="0.25">
      <c r="A16" s="23">
        <v>29</v>
      </c>
      <c r="B16" s="24" t="s">
        <v>90</v>
      </c>
      <c r="C16" s="30">
        <v>9.4365188</v>
      </c>
      <c r="D16" s="30">
        <v>-5.6291282999999996</v>
      </c>
      <c r="E16" s="17" t="s">
        <v>43</v>
      </c>
      <c r="F16" s="42" t="s">
        <v>29</v>
      </c>
      <c r="G16" s="33">
        <v>153</v>
      </c>
      <c r="H16" s="33">
        <v>25.5</v>
      </c>
      <c r="I16" s="33">
        <v>127.5</v>
      </c>
      <c r="J16" s="26">
        <v>12.65</v>
      </c>
      <c r="K16" s="26">
        <v>5.9</v>
      </c>
      <c r="L16" s="26">
        <v>2.02</v>
      </c>
      <c r="M16" s="26">
        <v>9.32</v>
      </c>
      <c r="N16" s="26">
        <v>78.62</v>
      </c>
      <c r="Q16" s="7"/>
      <c r="R16" s="7"/>
      <c r="S16" s="7"/>
      <c r="T16" s="7"/>
      <c r="U16" s="18"/>
      <c r="V16" s="41" t="s">
        <v>91</v>
      </c>
    </row>
    <row r="17" spans="1:22" ht="19.5" customHeight="1" x14ac:dyDescent="0.25">
      <c r="A17" s="23">
        <v>16</v>
      </c>
      <c r="B17" s="24" t="s">
        <v>94</v>
      </c>
      <c r="C17" s="30">
        <v>9.4757227000000004</v>
      </c>
      <c r="D17" s="30">
        <v>-5.6144425</v>
      </c>
      <c r="E17" s="17" t="s">
        <v>20</v>
      </c>
      <c r="F17" s="42" t="s">
        <v>34</v>
      </c>
      <c r="G17" s="33">
        <v>2008.5</v>
      </c>
      <c r="H17" s="33">
        <v>928.2</v>
      </c>
      <c r="I17" s="33">
        <v>1080.3</v>
      </c>
      <c r="J17" s="26">
        <v>10.19</v>
      </c>
      <c r="K17" s="26">
        <v>26.8</v>
      </c>
      <c r="L17" s="35">
        <v>8.4600000000000009</v>
      </c>
      <c r="M17" s="35">
        <v>34.5</v>
      </c>
      <c r="N17" s="36">
        <v>273</v>
      </c>
      <c r="O17" s="39"/>
      <c r="P17" s="39"/>
      <c r="Q17" s="39"/>
      <c r="R17" s="39"/>
      <c r="S17" s="39"/>
      <c r="T17" s="24" t="s">
        <v>23</v>
      </c>
      <c r="U17" s="18"/>
      <c r="V17" s="7"/>
    </row>
    <row r="18" spans="1:22" ht="19.5" customHeight="1" x14ac:dyDescent="0.25">
      <c r="A18" s="23">
        <v>31</v>
      </c>
      <c r="B18" s="24" t="s">
        <v>92</v>
      </c>
      <c r="C18" s="30">
        <v>9.4491718000000002</v>
      </c>
      <c r="D18" s="30">
        <v>-5.6209876999999997</v>
      </c>
      <c r="E18" s="17" t="s">
        <v>20</v>
      </c>
      <c r="F18" s="42" t="s">
        <v>34</v>
      </c>
      <c r="G18" s="33">
        <v>60</v>
      </c>
      <c r="H18" s="33">
        <v>18</v>
      </c>
      <c r="I18" s="33">
        <v>42</v>
      </c>
      <c r="J18">
        <v>13.09</v>
      </c>
      <c r="K18">
        <v>4.9000000000000004</v>
      </c>
      <c r="L18">
        <v>1.64</v>
      </c>
      <c r="M18">
        <v>5.28</v>
      </c>
      <c r="N18">
        <v>64.16</v>
      </c>
      <c r="O18" s="40" t="s">
        <v>93</v>
      </c>
      <c r="P18" s="41" t="s">
        <v>23</v>
      </c>
      <c r="Q18" s="41" t="s">
        <v>22</v>
      </c>
      <c r="R18" s="41" t="s">
        <v>76</v>
      </c>
      <c r="S18" s="41" t="s">
        <v>86</v>
      </c>
      <c r="T18" s="24" t="s">
        <v>23</v>
      </c>
      <c r="U18" s="47"/>
    </row>
    <row r="19" spans="1:22" ht="19.5" customHeight="1" x14ac:dyDescent="0.25">
      <c r="A19" s="23">
        <v>35</v>
      </c>
      <c r="B19" s="24"/>
      <c r="C19" s="30">
        <v>9.4660889000000008</v>
      </c>
      <c r="D19" s="30" t="s">
        <v>95</v>
      </c>
      <c r="E19" s="17" t="s">
        <v>20</v>
      </c>
      <c r="F19" s="42" t="s">
        <v>34</v>
      </c>
      <c r="G19" s="38">
        <v>50</v>
      </c>
      <c r="H19" s="31">
        <v>30</v>
      </c>
      <c r="I19" s="31">
        <v>20</v>
      </c>
      <c r="J19">
        <v>13.09</v>
      </c>
      <c r="K19">
        <v>4.9000000000000004</v>
      </c>
      <c r="L19">
        <v>1.64</v>
      </c>
      <c r="M19">
        <v>5.28</v>
      </c>
      <c r="N19">
        <v>64.16</v>
      </c>
      <c r="O19" s="7"/>
      <c r="P19" s="7"/>
      <c r="Q19" s="48"/>
      <c r="R19" s="48"/>
      <c r="S19" s="7"/>
      <c r="T19" s="24" t="s">
        <v>23</v>
      </c>
      <c r="U19" s="47"/>
      <c r="V19" s="7"/>
    </row>
    <row r="20" spans="1:22" ht="19.5" customHeight="1" x14ac:dyDescent="0.25">
      <c r="A20" s="23">
        <v>20</v>
      </c>
      <c r="B20" s="24" t="s">
        <v>72</v>
      </c>
      <c r="C20" s="30">
        <v>9.5165469999999992</v>
      </c>
      <c r="D20" s="30">
        <v>-5.6111930000000001</v>
      </c>
      <c r="E20" s="17" t="s">
        <v>62</v>
      </c>
      <c r="F20" s="42" t="s">
        <v>96</v>
      </c>
      <c r="G20" s="33">
        <v>5</v>
      </c>
      <c r="H20" s="33">
        <v>4</v>
      </c>
      <c r="I20" s="33">
        <v>1</v>
      </c>
      <c r="J20" s="27">
        <v>16.670000000000002</v>
      </c>
      <c r="K20" s="27">
        <v>1.89</v>
      </c>
      <c r="L20" s="46">
        <v>2.85</v>
      </c>
      <c r="M20" s="46">
        <v>1.48</v>
      </c>
      <c r="N20" s="46">
        <v>31.5</v>
      </c>
      <c r="O20" s="40" t="s">
        <v>22</v>
      </c>
      <c r="P20" s="41" t="s">
        <v>97</v>
      </c>
      <c r="Q20" s="7"/>
      <c r="R20" s="7"/>
      <c r="S20" s="7"/>
      <c r="T20" s="39"/>
      <c r="U20" s="37">
        <v>10</v>
      </c>
      <c r="V20" s="7"/>
    </row>
    <row r="21" spans="1:22" ht="19.5" customHeight="1" x14ac:dyDescent="0.25">
      <c r="A21" s="23">
        <v>37</v>
      </c>
      <c r="B21" s="24"/>
      <c r="C21" s="30">
        <v>9.3713890000000006</v>
      </c>
      <c r="D21" s="30">
        <v>-5.5770090000000003</v>
      </c>
      <c r="E21" s="24" t="s">
        <v>20</v>
      </c>
      <c r="F21" s="42" t="s">
        <v>99</v>
      </c>
      <c r="G21" s="38">
        <v>45</v>
      </c>
      <c r="H21" s="31">
        <v>35</v>
      </c>
      <c r="I21" s="31">
        <v>20</v>
      </c>
      <c r="J21" s="26">
        <v>220.94</v>
      </c>
      <c r="K21" s="26">
        <v>0.9</v>
      </c>
      <c r="L21" s="26">
        <v>0.12</v>
      </c>
      <c r="M21" s="26">
        <v>0.72</v>
      </c>
      <c r="N21" s="26">
        <v>198.84</v>
      </c>
      <c r="O21" s="39"/>
      <c r="P21" s="39"/>
      <c r="Q21" s="41" t="s">
        <v>22</v>
      </c>
      <c r="R21" s="48"/>
      <c r="S21" s="7"/>
      <c r="T21" s="48"/>
      <c r="U21" s="36">
        <v>400</v>
      </c>
    </row>
    <row r="22" spans="1:22" ht="19.5" customHeight="1" x14ac:dyDescent="0.25">
      <c r="A22" s="23">
        <v>3</v>
      </c>
      <c r="B22" s="24" t="s">
        <v>98</v>
      </c>
      <c r="C22" s="30">
        <v>9.4213190000000004</v>
      </c>
      <c r="D22" s="30">
        <v>-5.6531750000000001</v>
      </c>
      <c r="E22" s="17" t="s">
        <v>20</v>
      </c>
      <c r="F22" s="42" t="s">
        <v>100</v>
      </c>
      <c r="G22" s="33">
        <v>199.8</v>
      </c>
      <c r="H22" s="33">
        <v>18</v>
      </c>
      <c r="I22" s="33">
        <v>181.8</v>
      </c>
      <c r="J22" s="26">
        <v>14.35</v>
      </c>
      <c r="K22" s="26">
        <v>23</v>
      </c>
      <c r="L22" s="35">
        <v>2.0000000000000001E-4</v>
      </c>
      <c r="M22" s="35">
        <v>1.4</v>
      </c>
      <c r="N22" s="36">
        <v>330</v>
      </c>
      <c r="O22" s="48"/>
      <c r="P22" s="48"/>
      <c r="Q22" s="24" t="s">
        <v>22</v>
      </c>
      <c r="R22" s="24" t="s">
        <v>64</v>
      </c>
      <c r="S22" s="7"/>
      <c r="T22" s="24" t="s">
        <v>23</v>
      </c>
      <c r="U22" s="23"/>
      <c r="V22" s="48"/>
    </row>
    <row r="23" spans="1:22" ht="19.5" customHeight="1" x14ac:dyDescent="0.25">
      <c r="A23" s="23">
        <v>10</v>
      </c>
      <c r="B23" s="24" t="s">
        <v>87</v>
      </c>
      <c r="C23" s="30">
        <v>9.4650079999999992</v>
      </c>
      <c r="D23" s="30">
        <v>-5.6291580000000003</v>
      </c>
      <c r="E23" s="17" t="s">
        <v>20</v>
      </c>
      <c r="F23" s="42" t="s">
        <v>100</v>
      </c>
      <c r="G23" s="33">
        <v>9</v>
      </c>
      <c r="H23" s="33">
        <v>4.5</v>
      </c>
      <c r="I23" s="33">
        <v>4.5</v>
      </c>
      <c r="J23" s="26">
        <v>14.35</v>
      </c>
      <c r="K23" s="26">
        <v>23</v>
      </c>
      <c r="L23" s="35">
        <v>2.0000000000000001E-4</v>
      </c>
      <c r="M23" s="35">
        <v>1.4</v>
      </c>
      <c r="N23" s="36">
        <v>330</v>
      </c>
      <c r="O23" s="7"/>
      <c r="P23" s="7"/>
      <c r="Q23" s="24" t="s">
        <v>22</v>
      </c>
      <c r="R23" s="48"/>
      <c r="S23" s="41" t="s">
        <v>22</v>
      </c>
      <c r="T23" s="24" t="s">
        <v>23</v>
      </c>
      <c r="U23" s="26">
        <v>1.6</v>
      </c>
    </row>
    <row r="24" spans="1:22" ht="19.5" customHeight="1" x14ac:dyDescent="0.25">
      <c r="A24" s="23">
        <v>2</v>
      </c>
      <c r="B24" s="24" t="s">
        <v>35</v>
      </c>
      <c r="C24" s="30">
        <v>9.4971540000000001</v>
      </c>
      <c r="D24" s="30" t="s">
        <v>37</v>
      </c>
      <c r="E24" s="17" t="s">
        <v>62</v>
      </c>
      <c r="F24" s="42" t="s">
        <v>115</v>
      </c>
      <c r="G24" s="33">
        <v>1.272</v>
      </c>
      <c r="H24" s="33">
        <v>1.272</v>
      </c>
      <c r="I24" s="33">
        <v>0</v>
      </c>
      <c r="J24" s="50">
        <v>220.9</v>
      </c>
      <c r="K24" s="50">
        <v>0.9</v>
      </c>
      <c r="L24" s="50">
        <v>0.12</v>
      </c>
      <c r="M24" s="50">
        <v>0.72</v>
      </c>
      <c r="N24" s="50">
        <v>198.84</v>
      </c>
      <c r="O24" s="40" t="s">
        <v>101</v>
      </c>
      <c r="P24" s="41" t="s">
        <v>102</v>
      </c>
      <c r="Q24" s="39"/>
      <c r="R24" s="7"/>
      <c r="S24" s="39"/>
      <c r="T24" s="39"/>
      <c r="U24" s="37"/>
      <c r="V24" s="7"/>
    </row>
    <row r="25" spans="1:22" ht="18.75" customHeight="1" x14ac:dyDescent="0.25">
      <c r="A25" s="23">
        <v>4</v>
      </c>
      <c r="B25" s="24" t="s">
        <v>98</v>
      </c>
      <c r="C25" s="30">
        <v>9.418863</v>
      </c>
      <c r="D25" s="30" t="s">
        <v>103</v>
      </c>
      <c r="E25" s="17" t="s">
        <v>20</v>
      </c>
      <c r="F25" s="42" t="s">
        <v>115</v>
      </c>
      <c r="G25" s="33">
        <v>7.3</v>
      </c>
      <c r="H25" s="33">
        <v>3.65</v>
      </c>
      <c r="I25" s="33">
        <v>3.65</v>
      </c>
      <c r="J25" s="50">
        <v>220.93</v>
      </c>
      <c r="K25" s="50">
        <v>0.9</v>
      </c>
      <c r="L25" s="50">
        <v>0.12</v>
      </c>
      <c r="M25" s="50">
        <v>0.72</v>
      </c>
      <c r="N25" s="50">
        <v>198.84</v>
      </c>
      <c r="O25" s="39"/>
      <c r="P25" s="39"/>
      <c r="Q25" s="41" t="s">
        <v>22</v>
      </c>
      <c r="R25" s="41" t="s">
        <v>76</v>
      </c>
      <c r="S25" s="7"/>
      <c r="T25" s="41" t="s">
        <v>23</v>
      </c>
      <c r="V25" s="7"/>
    </row>
    <row r="26" spans="1:22" ht="18.75" customHeight="1" x14ac:dyDescent="0.25">
      <c r="A26" s="23">
        <v>6</v>
      </c>
      <c r="B26" s="24" t="s">
        <v>88</v>
      </c>
      <c r="C26" s="30">
        <v>9.5679137999999995</v>
      </c>
      <c r="D26" s="30">
        <v>-5.5902510000000003</v>
      </c>
      <c r="E26" s="17" t="s">
        <v>62</v>
      </c>
      <c r="F26" s="17" t="s">
        <v>104</v>
      </c>
      <c r="G26" s="33">
        <v>58.5</v>
      </c>
      <c r="H26" s="33">
        <v>29.25</v>
      </c>
      <c r="I26" s="33">
        <v>29.25</v>
      </c>
      <c r="J26" s="26"/>
      <c r="K26" s="26"/>
      <c r="L26" s="45"/>
      <c r="M26" s="45"/>
      <c r="N26" s="50"/>
      <c r="Q26" s="7"/>
      <c r="R26" s="7"/>
      <c r="S26" s="7"/>
      <c r="T26" s="7"/>
      <c r="U26" s="18"/>
      <c r="V26" s="24" t="s">
        <v>105</v>
      </c>
    </row>
    <row r="27" spans="1:22" ht="18.75" customHeight="1" x14ac:dyDescent="0.25">
      <c r="A27" s="23">
        <v>21</v>
      </c>
      <c r="B27" s="24" t="s">
        <v>72</v>
      </c>
      <c r="C27" s="30">
        <v>9.5188275999999998</v>
      </c>
      <c r="D27" s="30">
        <v>-5.6489959000000001</v>
      </c>
      <c r="E27" s="17" t="s">
        <v>62</v>
      </c>
      <c r="F27" s="17" t="s">
        <v>104</v>
      </c>
      <c r="G27" s="33">
        <v>10950</v>
      </c>
      <c r="H27" s="33">
        <v>5475</v>
      </c>
      <c r="I27" s="33">
        <v>5475</v>
      </c>
      <c r="J27" s="26"/>
      <c r="K27" s="26"/>
      <c r="O27" s="7"/>
      <c r="P27" s="7"/>
      <c r="Q27" s="48"/>
      <c r="R27" s="48"/>
      <c r="S27" s="7"/>
      <c r="T27" s="48"/>
      <c r="U27" s="47">
        <v>5</v>
      </c>
      <c r="V27" s="24" t="s">
        <v>105</v>
      </c>
    </row>
    <row r="28" spans="1:22" ht="18.75" customHeight="1" x14ac:dyDescent="0.25">
      <c r="A28" s="23">
        <v>26</v>
      </c>
      <c r="B28" s="24" t="s">
        <v>80</v>
      </c>
      <c r="C28" s="30">
        <v>9.4733304</v>
      </c>
      <c r="D28" s="30">
        <v>-5.5949878000000002</v>
      </c>
      <c r="E28" s="17" t="s">
        <v>43</v>
      </c>
      <c r="F28" s="17" t="s">
        <v>104</v>
      </c>
      <c r="G28" s="33">
        <v>10</v>
      </c>
      <c r="H28" s="33">
        <v>1.45</v>
      </c>
      <c r="I28" s="33">
        <v>8.5500000000000007</v>
      </c>
      <c r="J28" s="26"/>
      <c r="K28" s="26"/>
      <c r="L28" s="8"/>
      <c r="M28" s="8"/>
      <c r="N28" s="18"/>
      <c r="O28" s="7"/>
      <c r="P28" s="7"/>
      <c r="Q28" s="24" t="s">
        <v>22</v>
      </c>
      <c r="R28" s="48"/>
      <c r="S28" s="7"/>
      <c r="T28" s="24" t="s">
        <v>23</v>
      </c>
      <c r="U28" s="23"/>
      <c r="V28" s="7"/>
    </row>
    <row r="29" spans="1:22" ht="18.75" customHeight="1" x14ac:dyDescent="0.25">
      <c r="A29" s="23">
        <v>15</v>
      </c>
      <c r="B29" s="24" t="s">
        <v>17</v>
      </c>
      <c r="C29" s="30">
        <v>9.4813510000000001</v>
      </c>
      <c r="D29" s="30">
        <v>-5.6019019999999999</v>
      </c>
      <c r="E29" s="17" t="s">
        <v>43</v>
      </c>
      <c r="F29" s="42" t="s">
        <v>114</v>
      </c>
      <c r="G29" s="44">
        <v>7.56</v>
      </c>
      <c r="H29" s="33">
        <v>3.78</v>
      </c>
      <c r="I29" s="33">
        <v>3.78</v>
      </c>
      <c r="J29" s="26">
        <v>3.81</v>
      </c>
      <c r="K29" s="26">
        <v>0.84</v>
      </c>
      <c r="L29" s="45"/>
      <c r="M29" s="45"/>
      <c r="N29" s="49">
        <v>3.2</v>
      </c>
      <c r="O29" s="40" t="s">
        <v>75</v>
      </c>
      <c r="P29" s="41" t="s">
        <v>106</v>
      </c>
      <c r="Q29" s="39"/>
      <c r="R29" s="39"/>
      <c r="S29" s="7"/>
      <c r="T29" s="39"/>
      <c r="U29" s="37">
        <v>20</v>
      </c>
      <c r="V29" s="7"/>
    </row>
    <row r="30" spans="1:22" ht="18.75" customHeight="1" x14ac:dyDescent="0.25">
      <c r="A30" s="23">
        <v>28</v>
      </c>
      <c r="B30" s="24" t="s">
        <v>80</v>
      </c>
      <c r="C30" s="30">
        <v>9.4618929999999999</v>
      </c>
      <c r="D30" s="30">
        <v>-5.6063197999999996</v>
      </c>
      <c r="E30" s="17" t="s">
        <v>43</v>
      </c>
      <c r="F30" s="42" t="s">
        <v>114</v>
      </c>
      <c r="G30" s="44">
        <v>2406</v>
      </c>
      <c r="H30" s="33">
        <v>2405</v>
      </c>
      <c r="I30" s="33">
        <v>1</v>
      </c>
      <c r="J30" s="26">
        <v>3.81</v>
      </c>
      <c r="K30" s="26">
        <v>0.84</v>
      </c>
      <c r="L30" s="45"/>
      <c r="M30" s="45"/>
      <c r="N30" s="49">
        <v>3.2</v>
      </c>
      <c r="O30" s="17" t="s">
        <v>75</v>
      </c>
      <c r="P30" s="24" t="s">
        <v>106</v>
      </c>
      <c r="R30" s="7"/>
      <c r="S30" s="7"/>
      <c r="U30" s="19">
        <v>20</v>
      </c>
      <c r="V30" s="48"/>
    </row>
    <row r="31" spans="1:22" ht="18.75" customHeight="1" x14ac:dyDescent="0.25">
      <c r="A31" s="23">
        <v>32</v>
      </c>
      <c r="B31" s="24" t="s">
        <v>92</v>
      </c>
      <c r="C31" s="30">
        <v>9.4553586000000003</v>
      </c>
      <c r="D31" s="30" t="s">
        <v>107</v>
      </c>
      <c r="E31" s="17" t="s">
        <v>43</v>
      </c>
      <c r="F31" s="42" t="s">
        <v>114</v>
      </c>
      <c r="G31" s="44">
        <v>2.4</v>
      </c>
      <c r="H31" s="33">
        <v>1.2</v>
      </c>
      <c r="I31" s="33">
        <v>1.2</v>
      </c>
      <c r="J31" s="26">
        <v>3.81</v>
      </c>
      <c r="K31" s="26">
        <v>0.84</v>
      </c>
      <c r="L31" s="45"/>
      <c r="M31" s="45"/>
      <c r="N31" s="49">
        <v>3.2</v>
      </c>
      <c r="O31" s="7"/>
      <c r="P31" s="7"/>
      <c r="Q31" s="24" t="s">
        <v>20</v>
      </c>
      <c r="R31" s="24" t="s">
        <v>44</v>
      </c>
      <c r="S31" s="7"/>
      <c r="T31" s="24" t="s">
        <v>44</v>
      </c>
      <c r="U31" s="47">
        <v>20</v>
      </c>
      <c r="V31" s="7"/>
    </row>
    <row r="32" spans="1:22" ht="18.75" customHeight="1" x14ac:dyDescent="0.25">
      <c r="H32" s="28" t="s">
        <v>108</v>
      </c>
    </row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</sheetData>
  <phoneticPr fontId="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5"/>
  <sheetViews>
    <sheetView topLeftCell="G1" workbookViewId="0">
      <selection activeCell="G5" sqref="G5"/>
    </sheetView>
  </sheetViews>
  <sheetFormatPr baseColWidth="10" defaultColWidth="9.140625" defaultRowHeight="15" x14ac:dyDescent="0.25"/>
  <cols>
    <col min="1" max="1" width="13.5703125" style="11" bestFit="1" customWidth="1"/>
    <col min="2" max="2" width="25" style="12" bestFit="1" customWidth="1"/>
    <col min="3" max="4" width="13.5703125" style="12" bestFit="1" customWidth="1"/>
    <col min="5" max="5" width="21.28515625" style="12" bestFit="1" customWidth="1"/>
    <col min="6" max="6" width="46.140625" style="12" bestFit="1" customWidth="1"/>
    <col min="7" max="7" width="30.42578125" style="12" bestFit="1" customWidth="1"/>
    <col min="8" max="8" width="11.5703125" style="13" bestFit="1" customWidth="1"/>
    <col min="9" max="10" width="11.5703125" style="13" customWidth="1"/>
    <col min="11" max="11" width="11.5703125" style="14" bestFit="1" customWidth="1"/>
    <col min="12" max="14" width="13.5703125" style="14" bestFit="1" customWidth="1"/>
    <col min="15" max="15" width="16.7109375" style="14" bestFit="1" customWidth="1"/>
    <col min="16" max="16" width="12.5703125" style="19" customWidth="1"/>
    <col min="17" max="17" width="21.28515625" style="12" bestFit="1" customWidth="1"/>
    <col min="18" max="18" width="31" style="12" bestFit="1" customWidth="1"/>
    <col min="19" max="24" width="13.5703125" style="12" bestFit="1" customWidth="1"/>
  </cols>
  <sheetData>
    <row r="1" spans="1:24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45</v>
      </c>
      <c r="G1" s="2" t="s">
        <v>5</v>
      </c>
      <c r="H1" s="21" t="s">
        <v>6</v>
      </c>
      <c r="I1" s="21" t="s">
        <v>65</v>
      </c>
      <c r="J1" s="21" t="s">
        <v>66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1" t="s">
        <v>15</v>
      </c>
      <c r="Q1" s="2" t="s">
        <v>16</v>
      </c>
      <c r="R1" s="2" t="s">
        <v>14</v>
      </c>
      <c r="S1" s="7"/>
      <c r="T1" s="7"/>
      <c r="U1" s="7"/>
      <c r="V1" s="7"/>
      <c r="W1" s="7"/>
      <c r="X1" s="7"/>
    </row>
    <row r="2" spans="1:24" ht="18.75" customHeight="1" x14ac:dyDescent="0.25">
      <c r="A2" s="15">
        <v>2</v>
      </c>
      <c r="B2" s="7" t="s">
        <v>46</v>
      </c>
      <c r="C2" s="7" t="s">
        <v>47</v>
      </c>
      <c r="D2" s="7" t="s">
        <v>48</v>
      </c>
      <c r="E2" s="7" t="s">
        <v>43</v>
      </c>
      <c r="F2" s="7" t="s">
        <v>49</v>
      </c>
      <c r="G2" s="7" t="s">
        <v>50</v>
      </c>
      <c r="H2" s="16">
        <v>131.4</v>
      </c>
      <c r="I2">
        <v>65.7</v>
      </c>
      <c r="J2">
        <v>65.7</v>
      </c>
      <c r="K2" s="26">
        <v>3.81</v>
      </c>
      <c r="L2" s="26">
        <v>0.84</v>
      </c>
      <c r="M2" s="45"/>
      <c r="N2" s="45"/>
      <c r="O2" s="49">
        <v>3.2</v>
      </c>
      <c r="P2" s="15">
        <v>20</v>
      </c>
      <c r="Q2" s="17" t="s">
        <v>51</v>
      </c>
      <c r="R2" s="17" t="s">
        <v>52</v>
      </c>
      <c r="S2" s="7"/>
      <c r="T2" s="7"/>
      <c r="U2" s="7"/>
      <c r="V2" s="7"/>
      <c r="W2" s="7"/>
      <c r="X2" s="17"/>
    </row>
    <row r="3" spans="1:24" ht="18.75" customHeight="1" x14ac:dyDescent="0.25">
      <c r="A3" s="15">
        <f>A2+1</f>
        <v>3</v>
      </c>
      <c r="B3" s="7" t="s">
        <v>17</v>
      </c>
      <c r="C3" s="7" t="s">
        <v>53</v>
      </c>
      <c r="D3" s="7" t="s">
        <v>54</v>
      </c>
      <c r="E3" s="7" t="s">
        <v>43</v>
      </c>
      <c r="F3" s="7" t="s">
        <v>49</v>
      </c>
      <c r="G3" s="7" t="s">
        <v>50</v>
      </c>
      <c r="H3" s="10">
        <v>87.6</v>
      </c>
      <c r="I3">
        <v>43.8</v>
      </c>
      <c r="J3">
        <v>43.8</v>
      </c>
      <c r="K3" s="26">
        <v>3.81</v>
      </c>
      <c r="L3" s="26">
        <v>0.84</v>
      </c>
      <c r="M3" s="45"/>
      <c r="N3" s="45"/>
      <c r="O3" s="49">
        <v>3.2</v>
      </c>
      <c r="P3" s="6">
        <v>20</v>
      </c>
      <c r="Q3" s="17" t="s">
        <v>51</v>
      </c>
      <c r="R3" s="7" t="s">
        <v>52</v>
      </c>
      <c r="S3" s="7"/>
      <c r="T3" s="7"/>
      <c r="U3" s="7"/>
      <c r="V3" s="7"/>
      <c r="W3" s="7"/>
      <c r="X3" s="7"/>
    </row>
    <row r="4" spans="1:24" ht="18.75" customHeight="1" x14ac:dyDescent="0.25">
      <c r="A4" s="6">
        <v>24</v>
      </c>
      <c r="B4" s="7" t="s">
        <v>55</v>
      </c>
      <c r="C4" s="7" t="s">
        <v>56</v>
      </c>
      <c r="D4" s="7" t="s">
        <v>57</v>
      </c>
      <c r="E4" s="7" t="s">
        <v>58</v>
      </c>
      <c r="F4" s="7" t="s">
        <v>59</v>
      </c>
      <c r="G4" s="7" t="s">
        <v>112</v>
      </c>
      <c r="H4" s="6">
        <v>106</v>
      </c>
      <c r="I4">
        <v>53</v>
      </c>
      <c r="J4">
        <v>53</v>
      </c>
      <c r="K4" s="10">
        <v>1.33</v>
      </c>
      <c r="L4" s="10">
        <v>5.05</v>
      </c>
      <c r="M4" s="10">
        <v>5.6449999999999996</v>
      </c>
      <c r="N4" s="10">
        <v>3.9180000000000001</v>
      </c>
      <c r="O4" s="10">
        <v>6.73</v>
      </c>
      <c r="P4" s="6">
        <v>50</v>
      </c>
      <c r="Q4" s="7" t="s">
        <v>60</v>
      </c>
      <c r="R4" s="7" t="s">
        <v>61</v>
      </c>
      <c r="S4" s="7"/>
      <c r="T4" s="7"/>
      <c r="U4" s="7"/>
      <c r="V4" s="7"/>
      <c r="W4" s="7"/>
      <c r="X4" s="7"/>
    </row>
    <row r="5" spans="1:24" ht="18.75" customHeight="1" x14ac:dyDescent="0.25">
      <c r="A5" s="6">
        <v>55</v>
      </c>
      <c r="B5" s="7" t="s">
        <v>35</v>
      </c>
      <c r="C5" s="7" t="s">
        <v>36</v>
      </c>
      <c r="D5" s="7" t="s">
        <v>37</v>
      </c>
      <c r="E5" s="7" t="s">
        <v>62</v>
      </c>
      <c r="F5" s="7" t="s">
        <v>63</v>
      </c>
      <c r="G5" s="7" t="s">
        <v>116</v>
      </c>
      <c r="H5" s="10">
        <v>2.2170000000000001</v>
      </c>
      <c r="I5">
        <v>2.2170000000000001</v>
      </c>
      <c r="J5">
        <f t="shared" ref="J5" si="0">SUM(A5:F5)</f>
        <v>55</v>
      </c>
      <c r="K5" s="8"/>
      <c r="L5" s="8"/>
      <c r="M5" s="8"/>
      <c r="N5" s="8"/>
      <c r="O5" s="8"/>
      <c r="P5" s="18"/>
      <c r="Q5" s="7" t="s">
        <v>64</v>
      </c>
      <c r="R5" s="7" t="s">
        <v>61</v>
      </c>
      <c r="S5" s="7"/>
      <c r="T5" s="7"/>
      <c r="U5" s="7"/>
      <c r="V5" s="7"/>
      <c r="W5" s="7"/>
      <c r="X5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10"/>
  <sheetViews>
    <sheetView tabSelected="1" topLeftCell="F1" workbookViewId="0">
      <selection activeCell="H19" sqref="H19"/>
    </sheetView>
  </sheetViews>
  <sheetFormatPr baseColWidth="10" defaultColWidth="9.140625" defaultRowHeight="15" x14ac:dyDescent="0.25"/>
  <cols>
    <col min="1" max="1" width="13.5703125" style="11" bestFit="1" customWidth="1"/>
    <col min="2" max="2" width="24.42578125" style="12" bestFit="1" customWidth="1"/>
    <col min="3" max="4" width="13.5703125" style="12" bestFit="1" customWidth="1"/>
    <col min="5" max="5" width="19.140625" style="12" bestFit="1" customWidth="1"/>
    <col min="6" max="6" width="18" style="12" bestFit="1" customWidth="1"/>
    <col min="7" max="7" width="11.42578125" style="13" bestFit="1" customWidth="1"/>
    <col min="8" max="9" width="11.42578125" style="12" bestFit="1" customWidth="1"/>
    <col min="10" max="10" width="16" style="14" bestFit="1" customWidth="1"/>
    <col min="11" max="11" width="13.5703125" style="14" bestFit="1" customWidth="1"/>
    <col min="12" max="12" width="14.28515625" style="14" bestFit="1" customWidth="1"/>
    <col min="13" max="13" width="13.7109375" style="14" bestFit="1" customWidth="1"/>
    <col min="14" max="14" width="14.85546875" style="14" bestFit="1" customWidth="1"/>
    <col min="15" max="15" width="25.7109375" style="12" bestFit="1" customWidth="1"/>
    <col min="16" max="16" width="11.85546875" style="11" customWidth="1"/>
    <col min="17" max="17" width="20.42578125" style="12" bestFit="1" customWidth="1"/>
  </cols>
  <sheetData>
    <row r="1" spans="1:17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2" t="s">
        <v>14</v>
      </c>
      <c r="P1" s="1" t="s">
        <v>15</v>
      </c>
      <c r="Q1" s="2" t="s">
        <v>16</v>
      </c>
    </row>
    <row r="2" spans="1:17" ht="18.75" customHeight="1" x14ac:dyDescent="0.25">
      <c r="A2" s="6">
        <v>35</v>
      </c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6">
        <v>2</v>
      </c>
      <c r="H2">
        <v>1.2</v>
      </c>
      <c r="I2">
        <v>0.6</v>
      </c>
      <c r="J2" s="26">
        <v>10.6</v>
      </c>
      <c r="K2" s="26">
        <v>23.8</v>
      </c>
      <c r="L2" s="26">
        <v>8.5</v>
      </c>
      <c r="M2" s="26">
        <v>0.3</v>
      </c>
      <c r="N2" s="26">
        <v>252.5</v>
      </c>
      <c r="O2" s="7" t="s">
        <v>22</v>
      </c>
      <c r="P2" s="9">
        <v>10</v>
      </c>
      <c r="Q2" s="7" t="s">
        <v>23</v>
      </c>
    </row>
    <row r="3" spans="1:17" ht="18.75" customHeight="1" x14ac:dyDescent="0.25">
      <c r="A3" s="6">
        <v>36</v>
      </c>
      <c r="B3" s="7" t="s">
        <v>24</v>
      </c>
      <c r="C3" s="7" t="s">
        <v>25</v>
      </c>
      <c r="D3" s="7" t="s">
        <v>26</v>
      </c>
      <c r="E3" s="7" t="s">
        <v>20</v>
      </c>
      <c r="F3" s="7" t="s">
        <v>21</v>
      </c>
      <c r="G3" s="10">
        <v>1.4</v>
      </c>
      <c r="H3">
        <v>0</v>
      </c>
      <c r="I3">
        <v>1.4</v>
      </c>
      <c r="J3" s="26">
        <v>10.6</v>
      </c>
      <c r="K3" s="26">
        <v>23.8</v>
      </c>
      <c r="L3" s="26">
        <v>8.5</v>
      </c>
      <c r="M3" s="26">
        <v>0.3</v>
      </c>
      <c r="N3" s="26">
        <v>252.5</v>
      </c>
      <c r="O3" s="7" t="s">
        <v>22</v>
      </c>
      <c r="P3" s="9">
        <v>10</v>
      </c>
      <c r="Q3" s="7" t="s">
        <v>23</v>
      </c>
    </row>
    <row r="4" spans="1:17" ht="18.75" customHeight="1" x14ac:dyDescent="0.25">
      <c r="A4" s="6">
        <v>18</v>
      </c>
      <c r="B4" s="7"/>
      <c r="C4" s="7" t="s">
        <v>27</v>
      </c>
      <c r="D4" s="7" t="s">
        <v>28</v>
      </c>
      <c r="E4" s="7" t="s">
        <v>20</v>
      </c>
      <c r="F4" s="7" t="s">
        <v>29</v>
      </c>
      <c r="G4" s="10">
        <v>1</v>
      </c>
      <c r="H4">
        <v>0.5</v>
      </c>
      <c r="I4">
        <v>0.5</v>
      </c>
      <c r="J4" s="10">
        <v>12.65</v>
      </c>
      <c r="K4" s="10">
        <v>5.9</v>
      </c>
      <c r="L4" s="10">
        <v>2.02</v>
      </c>
      <c r="M4" s="10">
        <v>9.32</v>
      </c>
      <c r="N4" s="10">
        <v>78.62</v>
      </c>
      <c r="O4" s="7" t="s">
        <v>30</v>
      </c>
      <c r="P4" s="9">
        <v>10</v>
      </c>
      <c r="Q4" s="7" t="s">
        <v>23</v>
      </c>
    </row>
    <row r="5" spans="1:17" ht="18.75" customHeight="1" x14ac:dyDescent="0.25">
      <c r="A5" s="6">
        <v>34</v>
      </c>
      <c r="B5" s="7" t="s">
        <v>17</v>
      </c>
      <c r="C5" s="7" t="s">
        <v>18</v>
      </c>
      <c r="D5" s="7" t="s">
        <v>19</v>
      </c>
      <c r="E5" s="7" t="s">
        <v>20</v>
      </c>
      <c r="F5" s="7" t="s">
        <v>29</v>
      </c>
      <c r="G5" s="6">
        <v>2</v>
      </c>
      <c r="H5">
        <v>1</v>
      </c>
      <c r="I5">
        <v>1</v>
      </c>
      <c r="J5" s="10">
        <v>12.65</v>
      </c>
      <c r="K5" s="10">
        <v>5.9</v>
      </c>
      <c r="L5" s="10">
        <v>2.02</v>
      </c>
      <c r="M5" s="10">
        <v>9.32</v>
      </c>
      <c r="N5" s="10">
        <v>78.62</v>
      </c>
      <c r="O5" s="7" t="s">
        <v>22</v>
      </c>
      <c r="P5" s="9">
        <v>10</v>
      </c>
      <c r="Q5" s="7" t="s">
        <v>23</v>
      </c>
    </row>
    <row r="6" spans="1:17" ht="18.75" customHeight="1" x14ac:dyDescent="0.25">
      <c r="A6" s="6">
        <v>38</v>
      </c>
      <c r="B6" s="7" t="s">
        <v>31</v>
      </c>
      <c r="C6" s="7" t="s">
        <v>32</v>
      </c>
      <c r="D6" s="7" t="s">
        <v>33</v>
      </c>
      <c r="E6" s="7" t="s">
        <v>20</v>
      </c>
      <c r="F6" s="7" t="s">
        <v>29</v>
      </c>
      <c r="G6" s="10">
        <v>0.84399999999999997</v>
      </c>
      <c r="H6" s="32">
        <v>0.54200000000000004</v>
      </c>
      <c r="I6" s="32">
        <v>0.30199999999999999</v>
      </c>
      <c r="J6" s="10">
        <v>12.65</v>
      </c>
      <c r="K6" s="10">
        <v>5.9</v>
      </c>
      <c r="L6" s="10">
        <v>2.02</v>
      </c>
      <c r="M6" s="10">
        <v>9.32</v>
      </c>
      <c r="N6" s="10">
        <v>78.62</v>
      </c>
      <c r="O6" s="7" t="s">
        <v>22</v>
      </c>
      <c r="P6" s="9">
        <v>7</v>
      </c>
      <c r="Q6" s="7" t="s">
        <v>23</v>
      </c>
    </row>
    <row r="7" spans="1:17" ht="18.75" customHeight="1" x14ac:dyDescent="0.25">
      <c r="A7" s="6">
        <v>37</v>
      </c>
      <c r="B7" s="7" t="s">
        <v>24</v>
      </c>
      <c r="C7" s="7" t="s">
        <v>25</v>
      </c>
      <c r="D7" s="7" t="s">
        <v>26</v>
      </c>
      <c r="E7" s="7" t="s">
        <v>20</v>
      </c>
      <c r="F7" s="7" t="s">
        <v>34</v>
      </c>
      <c r="G7" s="10">
        <v>0.49</v>
      </c>
      <c r="H7">
        <v>0.14000000000000001</v>
      </c>
      <c r="I7">
        <v>0.35</v>
      </c>
      <c r="J7">
        <v>18.829999999999998</v>
      </c>
      <c r="K7">
        <v>6.05</v>
      </c>
      <c r="L7">
        <v>1.34</v>
      </c>
      <c r="M7">
        <v>4.5199999999999996</v>
      </c>
      <c r="N7">
        <v>113</v>
      </c>
      <c r="O7" s="7" t="s">
        <v>22</v>
      </c>
      <c r="P7" s="9">
        <v>5</v>
      </c>
      <c r="Q7" s="7" t="s">
        <v>23</v>
      </c>
    </row>
    <row r="8" spans="1:17" ht="18.75" customHeight="1" x14ac:dyDescent="0.25">
      <c r="A8" s="6">
        <v>50</v>
      </c>
      <c r="B8" s="7" t="s">
        <v>35</v>
      </c>
      <c r="C8" s="7" t="s">
        <v>36</v>
      </c>
      <c r="D8" s="7" t="s">
        <v>37</v>
      </c>
      <c r="E8" s="7" t="s">
        <v>20</v>
      </c>
      <c r="F8" s="7" t="s">
        <v>38</v>
      </c>
      <c r="G8" s="10">
        <v>0.6</v>
      </c>
      <c r="H8">
        <v>0.6</v>
      </c>
      <c r="I8">
        <v>0</v>
      </c>
      <c r="J8" s="8"/>
      <c r="K8" s="8"/>
      <c r="L8" s="8"/>
      <c r="M8" s="8"/>
      <c r="N8" s="8"/>
      <c r="O8" s="7" t="s">
        <v>22</v>
      </c>
      <c r="P8" s="9">
        <v>20</v>
      </c>
      <c r="Q8" s="7" t="s">
        <v>23</v>
      </c>
    </row>
    <row r="9" spans="1:17" ht="18.75" customHeight="1" x14ac:dyDescent="0.25">
      <c r="A9" s="6">
        <v>17</v>
      </c>
      <c r="B9" s="7" t="s">
        <v>39</v>
      </c>
      <c r="C9" s="7" t="s">
        <v>40</v>
      </c>
      <c r="D9" s="7" t="s">
        <v>41</v>
      </c>
      <c r="E9" s="7" t="s">
        <v>20</v>
      </c>
      <c r="F9" s="7" t="s">
        <v>42</v>
      </c>
      <c r="G9" s="10">
        <v>0.2</v>
      </c>
      <c r="H9">
        <v>0.1</v>
      </c>
      <c r="I9">
        <v>0.1</v>
      </c>
      <c r="J9">
        <v>24.21</v>
      </c>
      <c r="K9">
        <v>19</v>
      </c>
      <c r="L9">
        <v>8.9999999999999998E-4</v>
      </c>
      <c r="M9">
        <v>1.6</v>
      </c>
      <c r="N9">
        <v>460</v>
      </c>
      <c r="O9" s="7" t="s">
        <v>22</v>
      </c>
      <c r="P9" s="6">
        <v>7</v>
      </c>
      <c r="Q9" s="7" t="s">
        <v>23</v>
      </c>
    </row>
    <row r="10" spans="1:17" ht="18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UP</vt:lpstr>
      <vt:lpstr>UT</vt:lpstr>
      <vt:lpstr>UC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DIABAGATE YAYA</cp:lastModifiedBy>
  <dcterms:created xsi:type="dcterms:W3CDTF">2024-08-13T10:32:25Z</dcterms:created>
  <dcterms:modified xsi:type="dcterms:W3CDTF">2024-08-15T02:47:02Z</dcterms:modified>
</cp:coreProperties>
</file>