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\OneDrive\Escritorio\ING INFORMATICA\FISICA\rectificacion\"/>
    </mc:Choice>
  </mc:AlternateContent>
  <xr:revisionPtr revIDLastSave="0" documentId="13_ncr:1_{2AF1C0FA-5E71-4F4F-994B-DB64807B56AE}" xr6:coauthVersionLast="47" xr6:coauthVersionMax="47" xr10:uidLastSave="{00000000-0000-0000-0000-000000000000}"/>
  <bookViews>
    <workbookView xWindow="-105" yWindow="0" windowWidth="14610" windowHeight="15585" activeTab="2" xr2:uid="{AC65CAB0-9820-4642-B9CB-4CA47C04C5EF}"/>
  </bookViews>
  <sheets>
    <sheet name="t vs v" sheetId="1" r:id="rId1"/>
    <sheet name="ln" sheetId="2" r:id="rId2"/>
    <sheet name="1div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3" l="1"/>
  <c r="E59" i="3"/>
  <c r="E61" i="3" s="1"/>
  <c r="E64" i="3"/>
  <c r="E65" i="3"/>
  <c r="D67" i="2"/>
  <c r="D66" i="2"/>
  <c r="D65" i="2"/>
  <c r="D61" i="2"/>
  <c r="D60" i="2"/>
  <c r="D62" i="2" s="1"/>
  <c r="E61" i="1"/>
  <c r="E60" i="1"/>
  <c r="E59" i="1"/>
  <c r="H57" i="3"/>
  <c r="G57" i="3"/>
  <c r="F57" i="3"/>
  <c r="E57" i="3"/>
  <c r="D57" i="3"/>
  <c r="H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H2" i="3"/>
  <c r="G2" i="3"/>
  <c r="E2" i="3"/>
  <c r="D2" i="3"/>
  <c r="I57" i="1"/>
  <c r="H57" i="1"/>
  <c r="G57" i="1"/>
  <c r="F57" i="1"/>
  <c r="E57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I2" i="1"/>
  <c r="H2" i="1"/>
  <c r="G2" i="1"/>
  <c r="F2" i="1"/>
  <c r="E2" i="1"/>
  <c r="H57" i="2"/>
  <c r="E57" i="2"/>
  <c r="F57" i="2"/>
  <c r="G57" i="2"/>
  <c r="D5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E2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H3" i="2"/>
  <c r="H2" i="2"/>
  <c r="G2" i="2"/>
  <c r="D2" i="2"/>
  <c r="E66" i="3" l="1"/>
  <c r="F129" i="1" l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28" i="1"/>
</calcChain>
</file>

<file path=xl/sharedStrings.xml><?xml version="1.0" encoding="utf-8"?>
<sst xmlns="http://schemas.openxmlformats.org/spreadsheetml/2006/main" count="19" uniqueCount="7">
  <si>
    <t>t(s)</t>
  </si>
  <si>
    <t>v</t>
  </si>
  <si>
    <t>ln (V)</t>
  </si>
  <si>
    <t>1/V</t>
  </si>
  <si>
    <t>∑</t>
  </si>
  <si>
    <t>valor m</t>
  </si>
  <si>
    <t>valor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</si>
</sst>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5"/>
      <color theme="1"/>
      <name val="Aptos Narrow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2000"/>
              <a:t>Gráfico</a:t>
            </a:r>
            <a:r>
              <a:rPr lang="es-CL" sz="2000" baseline="0"/>
              <a:t> N°1: Relación exponencial entre el Voltaje y el tiempo </a:t>
            </a:r>
            <a:endParaRPr lang="es-CL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6162398121287473E-2"/>
                  <c:y val="-0.43538039734741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't vs v'!$B$2:$B$56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267</c:v>
                </c:pt>
              </c:numCache>
            </c:numRef>
          </c:xVal>
          <c:yVal>
            <c:numRef>
              <c:f>'t vs v'!$C$2:$C$56</c:f>
              <c:numCache>
                <c:formatCode>General</c:formatCode>
                <c:ptCount val="55"/>
                <c:pt idx="0">
                  <c:v>12</c:v>
                </c:pt>
                <c:pt idx="1">
                  <c:v>11.5</c:v>
                </c:pt>
                <c:pt idx="2">
                  <c:v>10.9</c:v>
                </c:pt>
                <c:pt idx="3">
                  <c:v>10.199999999999999</c:v>
                </c:pt>
                <c:pt idx="4">
                  <c:v>9.6</c:v>
                </c:pt>
                <c:pt idx="5">
                  <c:v>9</c:v>
                </c:pt>
                <c:pt idx="6">
                  <c:v>8.4</c:v>
                </c:pt>
                <c:pt idx="7">
                  <c:v>7.9</c:v>
                </c:pt>
                <c:pt idx="8">
                  <c:v>7.4</c:v>
                </c:pt>
                <c:pt idx="9">
                  <c:v>7</c:v>
                </c:pt>
                <c:pt idx="10">
                  <c:v>6.5</c:v>
                </c:pt>
                <c:pt idx="11">
                  <c:v>6.1</c:v>
                </c:pt>
                <c:pt idx="12">
                  <c:v>5.8</c:v>
                </c:pt>
                <c:pt idx="13">
                  <c:v>5.4</c:v>
                </c:pt>
                <c:pt idx="14">
                  <c:v>5.0999999999999996</c:v>
                </c:pt>
                <c:pt idx="15">
                  <c:v>4.8</c:v>
                </c:pt>
                <c:pt idx="16">
                  <c:v>4.5</c:v>
                </c:pt>
                <c:pt idx="17">
                  <c:v>4.2</c:v>
                </c:pt>
                <c:pt idx="18">
                  <c:v>4</c:v>
                </c:pt>
                <c:pt idx="19">
                  <c:v>3.7</c:v>
                </c:pt>
                <c:pt idx="20">
                  <c:v>3.5</c:v>
                </c:pt>
                <c:pt idx="21">
                  <c:v>3.3</c:v>
                </c:pt>
                <c:pt idx="22">
                  <c:v>3.1</c:v>
                </c:pt>
                <c:pt idx="23">
                  <c:v>2.9</c:v>
                </c:pt>
                <c:pt idx="24">
                  <c:v>2.7</c:v>
                </c:pt>
                <c:pt idx="25">
                  <c:v>2.6</c:v>
                </c:pt>
                <c:pt idx="26">
                  <c:v>2.5</c:v>
                </c:pt>
                <c:pt idx="27">
                  <c:v>2.2999999999999998</c:v>
                </c:pt>
                <c:pt idx="28">
                  <c:v>2.1</c:v>
                </c:pt>
                <c:pt idx="29">
                  <c:v>2</c:v>
                </c:pt>
                <c:pt idx="30">
                  <c:v>1.9</c:v>
                </c:pt>
                <c:pt idx="31">
                  <c:v>1.8</c:v>
                </c:pt>
                <c:pt idx="32">
                  <c:v>1.7</c:v>
                </c:pt>
                <c:pt idx="33">
                  <c:v>1.6</c:v>
                </c:pt>
                <c:pt idx="34">
                  <c:v>1.5</c:v>
                </c:pt>
                <c:pt idx="35">
                  <c:v>1.4</c:v>
                </c:pt>
                <c:pt idx="36">
                  <c:v>1.35</c:v>
                </c:pt>
                <c:pt idx="37">
                  <c:v>1.31</c:v>
                </c:pt>
                <c:pt idx="38">
                  <c:v>1.27</c:v>
                </c:pt>
                <c:pt idx="39">
                  <c:v>1.24</c:v>
                </c:pt>
                <c:pt idx="40">
                  <c:v>1.2</c:v>
                </c:pt>
                <c:pt idx="41">
                  <c:v>1.1000000000000001</c:v>
                </c:pt>
                <c:pt idx="42">
                  <c:v>1</c:v>
                </c:pt>
                <c:pt idx="43">
                  <c:v>0.95</c:v>
                </c:pt>
                <c:pt idx="44">
                  <c:v>0.9</c:v>
                </c:pt>
                <c:pt idx="45">
                  <c:v>0.85</c:v>
                </c:pt>
                <c:pt idx="46">
                  <c:v>0.8</c:v>
                </c:pt>
                <c:pt idx="47">
                  <c:v>0.75</c:v>
                </c:pt>
                <c:pt idx="48">
                  <c:v>0.7</c:v>
                </c:pt>
                <c:pt idx="49">
                  <c:v>0.65</c:v>
                </c:pt>
                <c:pt idx="50">
                  <c:v>0.6</c:v>
                </c:pt>
                <c:pt idx="51">
                  <c:v>0.55000000000000104</c:v>
                </c:pt>
                <c:pt idx="52">
                  <c:v>0.500000000000001</c:v>
                </c:pt>
                <c:pt idx="53">
                  <c:v>0.45000000000000101</c:v>
                </c:pt>
                <c:pt idx="54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B-4FF0-9DC2-409F5441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387839"/>
        <c:axId val="1211383519"/>
      </c:scatterChart>
      <c:valAx>
        <c:axId val="121138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11383519"/>
        <c:crosses val="autoZero"/>
        <c:crossBetween val="midCat"/>
      </c:valAx>
      <c:valAx>
        <c:axId val="12113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Voltaje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1138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N°2: Primera rectificación Relación lineal entre el Voltaje y el tiempo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855927625030053"/>
          <c:y val="0.20727180978407386"/>
          <c:w val="0.83195283771792461"/>
          <c:h val="0.68970669898684522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912055023001479E-2"/>
                  <c:y val="-0.43138060466691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't vs v'!$A$128:$A$182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267</c:v>
                </c:pt>
              </c:numCache>
            </c:numRef>
          </c:xVal>
          <c:yVal>
            <c:numRef>
              <c:f>'t vs v'!$B$128:$B$182</c:f>
              <c:numCache>
                <c:formatCode>General</c:formatCode>
                <c:ptCount val="55"/>
                <c:pt idx="0">
                  <c:v>2.4849066497880004</c:v>
                </c:pt>
                <c:pt idx="1">
                  <c:v>2.4423470353692043</c:v>
                </c:pt>
                <c:pt idx="2">
                  <c:v>2.388762789235098</c:v>
                </c:pt>
                <c:pt idx="3">
                  <c:v>2.3223877202902252</c:v>
                </c:pt>
                <c:pt idx="4">
                  <c:v>2.2617630984737906</c:v>
                </c:pt>
                <c:pt idx="5">
                  <c:v>2.1972245773362196</c:v>
                </c:pt>
                <c:pt idx="6">
                  <c:v>2.1282317058492679</c:v>
                </c:pt>
                <c:pt idx="7">
                  <c:v>2.066862759472976</c:v>
                </c:pt>
                <c:pt idx="8">
                  <c:v>2.0014800002101243</c:v>
                </c:pt>
                <c:pt idx="9">
                  <c:v>1.9459101490553132</c:v>
                </c:pt>
                <c:pt idx="10">
                  <c:v>1.8718021769015913</c:v>
                </c:pt>
                <c:pt idx="11">
                  <c:v>1.8082887711792655</c:v>
                </c:pt>
                <c:pt idx="12">
                  <c:v>1.7578579175523736</c:v>
                </c:pt>
                <c:pt idx="13">
                  <c:v>1.6863989535702288</c:v>
                </c:pt>
                <c:pt idx="14">
                  <c:v>1.62924053973028</c:v>
                </c:pt>
                <c:pt idx="15">
                  <c:v>1.5686159179138452</c:v>
                </c:pt>
                <c:pt idx="16">
                  <c:v>1.5040773967762742</c:v>
                </c:pt>
                <c:pt idx="17">
                  <c:v>1.4350845252893227</c:v>
                </c:pt>
                <c:pt idx="18">
                  <c:v>1.3862943611198906</c:v>
                </c:pt>
                <c:pt idx="19">
                  <c:v>1.3083328196501789</c:v>
                </c:pt>
                <c:pt idx="20">
                  <c:v>1.2527629684953681</c:v>
                </c:pt>
                <c:pt idx="21">
                  <c:v>1.1939224684724346</c:v>
                </c:pt>
                <c:pt idx="22">
                  <c:v>1.1314021114911006</c:v>
                </c:pt>
                <c:pt idx="23">
                  <c:v>1.0647107369924282</c:v>
                </c:pt>
                <c:pt idx="24">
                  <c:v>0.99325177301028345</c:v>
                </c:pt>
                <c:pt idx="25">
                  <c:v>0.95551144502743635</c:v>
                </c:pt>
                <c:pt idx="26">
                  <c:v>0.91629073187415511</c:v>
                </c:pt>
                <c:pt idx="27">
                  <c:v>0.83290912293510388</c:v>
                </c:pt>
                <c:pt idx="28">
                  <c:v>0.74193734472937733</c:v>
                </c:pt>
                <c:pt idx="29">
                  <c:v>0.69314718055994529</c:v>
                </c:pt>
                <c:pt idx="30">
                  <c:v>0.64185388617239469</c:v>
                </c:pt>
                <c:pt idx="31">
                  <c:v>0.58778666490211906</c:v>
                </c:pt>
                <c:pt idx="32">
                  <c:v>0.53062825106217038</c:v>
                </c:pt>
                <c:pt idx="33">
                  <c:v>0.47000362924573563</c:v>
                </c:pt>
                <c:pt idx="34">
                  <c:v>0.40546510810816438</c:v>
                </c:pt>
                <c:pt idx="35">
                  <c:v>0.33647223662121289</c:v>
                </c:pt>
                <c:pt idx="36">
                  <c:v>0.30010459245033816</c:v>
                </c:pt>
                <c:pt idx="37">
                  <c:v>0.27002713721306021</c:v>
                </c:pt>
                <c:pt idx="38">
                  <c:v>0.23901690047049992</c:v>
                </c:pt>
                <c:pt idx="39">
                  <c:v>0.21511137961694549</c:v>
                </c:pt>
                <c:pt idx="40">
                  <c:v>0.18232155679395459</c:v>
                </c:pt>
                <c:pt idx="41">
                  <c:v>9.5310179804324935E-2</c:v>
                </c:pt>
                <c:pt idx="42">
                  <c:v>0</c:v>
                </c:pt>
                <c:pt idx="43">
                  <c:v>-5.1293294387550578E-2</c:v>
                </c:pt>
                <c:pt idx="44">
                  <c:v>-0.10536051565782628</c:v>
                </c:pt>
                <c:pt idx="45">
                  <c:v>-0.16251892949777494</c:v>
                </c:pt>
                <c:pt idx="46">
                  <c:v>-0.22314355131420971</c:v>
                </c:pt>
                <c:pt idx="47">
                  <c:v>-0.2876820724517809</c:v>
                </c:pt>
                <c:pt idx="48">
                  <c:v>-0.35667494393873245</c:v>
                </c:pt>
                <c:pt idx="49">
                  <c:v>-0.43078291609245423</c:v>
                </c:pt>
                <c:pt idx="50">
                  <c:v>-0.51082562376599072</c:v>
                </c:pt>
                <c:pt idx="51">
                  <c:v>-0.59783700075561852</c:v>
                </c:pt>
                <c:pt idx="52">
                  <c:v>-0.69314718055994329</c:v>
                </c:pt>
                <c:pt idx="53">
                  <c:v>-0.7985076962177694</c:v>
                </c:pt>
                <c:pt idx="54">
                  <c:v>-0.84397007029452897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D-40C4-8258-F887465BA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06896"/>
        <c:axId val="302707376"/>
      </c:scatterChart>
      <c:valAx>
        <c:axId val="3027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500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2707376"/>
        <c:crosses val="autoZero"/>
        <c:crossBetween val="midCat"/>
      </c:valAx>
      <c:valAx>
        <c:axId val="3027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500"/>
                  <a:t>Voltaje (ln(V[V])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27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N°3: Segunda rectificación Relación lineal entre el 1/Voltaje y el tiempo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3014014573402377"/>
          <c:y val="0.17804390453530944"/>
          <c:w val="0.79845784388582353"/>
          <c:h val="0.7456108706242513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90538099154594"/>
                  <c:y val="-0.11983453801515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't vs v'!$E$128:$E$182</c:f>
              <c:numCache>
                <c:formatCode>General</c:formatCode>
                <c:ptCount val="5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267</c:v>
                </c:pt>
              </c:numCache>
            </c:numRef>
          </c:xVal>
          <c:yVal>
            <c:numRef>
              <c:f>'t vs v'!$F$128:$F$182</c:f>
              <c:numCache>
                <c:formatCode>General</c:formatCode>
                <c:ptCount val="55"/>
                <c:pt idx="0">
                  <c:v>8.3333333333333329E-2</c:v>
                </c:pt>
                <c:pt idx="1">
                  <c:v>8.6956521739130432E-2</c:v>
                </c:pt>
                <c:pt idx="2">
                  <c:v>9.1743119266055037E-2</c:v>
                </c:pt>
                <c:pt idx="3">
                  <c:v>9.8039215686274522E-2</c:v>
                </c:pt>
                <c:pt idx="4">
                  <c:v>0.10416666666666667</c:v>
                </c:pt>
                <c:pt idx="5">
                  <c:v>0.1111111111111111</c:v>
                </c:pt>
                <c:pt idx="6">
                  <c:v>0.11904761904761904</c:v>
                </c:pt>
                <c:pt idx="7">
                  <c:v>0.12658227848101264</c:v>
                </c:pt>
                <c:pt idx="8">
                  <c:v>0.13513513513513511</c:v>
                </c:pt>
                <c:pt idx="9">
                  <c:v>0.14285714285714285</c:v>
                </c:pt>
                <c:pt idx="10">
                  <c:v>0.15384615384615385</c:v>
                </c:pt>
                <c:pt idx="11">
                  <c:v>0.16393442622950821</c:v>
                </c:pt>
                <c:pt idx="12">
                  <c:v>0.17241379310344829</c:v>
                </c:pt>
                <c:pt idx="13">
                  <c:v>0.18518518518518517</c:v>
                </c:pt>
                <c:pt idx="14">
                  <c:v>0.19607843137254904</c:v>
                </c:pt>
                <c:pt idx="15">
                  <c:v>0.20833333333333334</c:v>
                </c:pt>
                <c:pt idx="16">
                  <c:v>0.22222222222222221</c:v>
                </c:pt>
                <c:pt idx="17">
                  <c:v>0.23809523809523808</c:v>
                </c:pt>
                <c:pt idx="18">
                  <c:v>0.25</c:v>
                </c:pt>
                <c:pt idx="19">
                  <c:v>0.27027027027027023</c:v>
                </c:pt>
                <c:pt idx="20">
                  <c:v>0.2857142857142857</c:v>
                </c:pt>
                <c:pt idx="21">
                  <c:v>0.30303030303030304</c:v>
                </c:pt>
                <c:pt idx="22">
                  <c:v>0.32258064516129031</c:v>
                </c:pt>
                <c:pt idx="23">
                  <c:v>0.34482758620689657</c:v>
                </c:pt>
                <c:pt idx="24">
                  <c:v>0.37037037037037035</c:v>
                </c:pt>
                <c:pt idx="25">
                  <c:v>0.38461538461538458</c:v>
                </c:pt>
                <c:pt idx="26">
                  <c:v>0.4</c:v>
                </c:pt>
                <c:pt idx="27">
                  <c:v>0.43478260869565222</c:v>
                </c:pt>
                <c:pt idx="28">
                  <c:v>0.47619047619047616</c:v>
                </c:pt>
                <c:pt idx="29">
                  <c:v>0.5</c:v>
                </c:pt>
                <c:pt idx="30">
                  <c:v>0.52631578947368418</c:v>
                </c:pt>
                <c:pt idx="31">
                  <c:v>0.55555555555555558</c:v>
                </c:pt>
                <c:pt idx="32">
                  <c:v>0.58823529411764708</c:v>
                </c:pt>
                <c:pt idx="33">
                  <c:v>0.625</c:v>
                </c:pt>
                <c:pt idx="34">
                  <c:v>0.66666666666666663</c:v>
                </c:pt>
                <c:pt idx="35">
                  <c:v>0.7142857142857143</c:v>
                </c:pt>
                <c:pt idx="36">
                  <c:v>0.7407407407407407</c:v>
                </c:pt>
                <c:pt idx="37">
                  <c:v>0.76335877862595414</c:v>
                </c:pt>
                <c:pt idx="38">
                  <c:v>0.78740157480314954</c:v>
                </c:pt>
                <c:pt idx="39">
                  <c:v>0.80645161290322587</c:v>
                </c:pt>
                <c:pt idx="40">
                  <c:v>0.83333333333333337</c:v>
                </c:pt>
                <c:pt idx="41">
                  <c:v>0.90909090909090906</c:v>
                </c:pt>
                <c:pt idx="42">
                  <c:v>1</c:v>
                </c:pt>
                <c:pt idx="43">
                  <c:v>1.0526315789473684</c:v>
                </c:pt>
                <c:pt idx="44">
                  <c:v>1.1111111111111112</c:v>
                </c:pt>
                <c:pt idx="45">
                  <c:v>1.1764705882352942</c:v>
                </c:pt>
                <c:pt idx="46">
                  <c:v>1.25</c:v>
                </c:pt>
                <c:pt idx="47">
                  <c:v>1.3333333333333333</c:v>
                </c:pt>
                <c:pt idx="48">
                  <c:v>1.4285714285714286</c:v>
                </c:pt>
                <c:pt idx="49">
                  <c:v>1.5384615384615383</c:v>
                </c:pt>
                <c:pt idx="50">
                  <c:v>1.6666666666666667</c:v>
                </c:pt>
                <c:pt idx="51">
                  <c:v>1.8181818181818148</c:v>
                </c:pt>
                <c:pt idx="52">
                  <c:v>1.999999999999996</c:v>
                </c:pt>
                <c:pt idx="53">
                  <c:v>2.2222222222222174</c:v>
                </c:pt>
                <c:pt idx="54">
                  <c:v>2.3255813953488373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7-4835-9CC5-3C78A12B5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19856"/>
        <c:axId val="302717456"/>
      </c:scatterChart>
      <c:valAx>
        <c:axId val="3027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500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2717456"/>
        <c:crosses val="autoZero"/>
        <c:crossBetween val="midCat"/>
      </c:valAx>
      <c:valAx>
        <c:axId val="302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500"/>
                  <a:t>Voltaje</a:t>
                </a:r>
                <a:r>
                  <a:rPr lang="es-CL" sz="1500" baseline="0"/>
                  <a:t> 1/V [1/V]</a:t>
                </a:r>
                <a:endParaRPr lang="es-CL" sz="1500"/>
              </a:p>
            </c:rich>
          </c:tx>
          <c:layout>
            <c:manualLayout>
              <c:xMode val="edge"/>
              <c:yMode val="edge"/>
              <c:x val="5.0003430325531124E-2"/>
              <c:y val="0.46004578683860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271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488033</xdr:colOff>
      <xdr:row>2</xdr:row>
      <xdr:rowOff>61019</xdr:rowOff>
    </xdr:from>
    <xdr:to>
      <xdr:col>32</xdr:col>
      <xdr:colOff>99281</xdr:colOff>
      <xdr:row>29</xdr:row>
      <xdr:rowOff>188707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CB6DCC-21B8-3450-BC87-DE2DC126D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597496</xdr:colOff>
      <xdr:row>30</xdr:row>
      <xdr:rowOff>132117</xdr:rowOff>
    </xdr:from>
    <xdr:to>
      <xdr:col>32</xdr:col>
      <xdr:colOff>80425</xdr:colOff>
      <xdr:row>53</xdr:row>
      <xdr:rowOff>90527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E5060A-631E-39B5-92B0-F03DF2E33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419100</xdr:colOff>
      <xdr:row>54</xdr:row>
      <xdr:rowOff>88094</xdr:rowOff>
    </xdr:from>
    <xdr:to>
      <xdr:col>32</xdr:col>
      <xdr:colOff>155863</xdr:colOff>
      <xdr:row>78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B34557F-B54D-C2F7-A545-311EDF66C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0</xdr:colOff>
      <xdr:row>0</xdr:row>
      <xdr:rowOff>0</xdr:rowOff>
    </xdr:from>
    <xdr:ext cx="923926" cy="581025"/>
    <xdr:pic>
      <xdr:nvPicPr>
        <xdr:cNvPr id="3" name="image1.png">
          <a:extLst>
            <a:ext uri="{FF2B5EF4-FFF2-40B4-BE49-F238E27FC236}">
              <a16:creationId xmlns:a16="http://schemas.microsoft.com/office/drawing/2014/main" id="{D037D26E-120B-4E54-ACB6-3CDB771C6AC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4" cstate="print"/>
        <a:srcRect l="30569" t="10433" r="45853" b="68957"/>
        <a:stretch/>
      </xdr:blipFill>
      <xdr:spPr>
        <a:xfrm>
          <a:off x="3048000" y="0"/>
          <a:ext cx="92392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0</xdr:row>
      <xdr:rowOff>28575</xdr:rowOff>
    </xdr:from>
    <xdr:ext cx="638176" cy="581025"/>
    <xdr:pic>
      <xdr:nvPicPr>
        <xdr:cNvPr id="4" name="image1.png">
          <a:extLst>
            <a:ext uri="{FF2B5EF4-FFF2-40B4-BE49-F238E27FC236}">
              <a16:creationId xmlns:a16="http://schemas.microsoft.com/office/drawing/2014/main" id="{F3318F99-5C78-4473-AFB7-36CBDFB32BF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4" cstate="print"/>
        <a:srcRect l="57550" t="10771" r="26164" b="68619"/>
        <a:stretch/>
      </xdr:blipFill>
      <xdr:spPr>
        <a:xfrm>
          <a:off x="3943350" y="28575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0</xdr:row>
      <xdr:rowOff>28575</xdr:rowOff>
    </xdr:from>
    <xdr:ext cx="638176" cy="581025"/>
    <xdr:pic>
      <xdr:nvPicPr>
        <xdr:cNvPr id="5" name="image1.png">
          <a:extLst>
            <a:ext uri="{FF2B5EF4-FFF2-40B4-BE49-F238E27FC236}">
              <a16:creationId xmlns:a16="http://schemas.microsoft.com/office/drawing/2014/main" id="{DD679926-3BF4-41B5-9EFB-5664E374144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4" cstate="print"/>
        <a:srcRect l="75294" t="10771" r="8420" b="68619"/>
        <a:stretch/>
      </xdr:blipFill>
      <xdr:spPr>
        <a:xfrm>
          <a:off x="4648200" y="28575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0</xdr:row>
      <xdr:rowOff>57150</xdr:rowOff>
    </xdr:from>
    <xdr:ext cx="638176" cy="581025"/>
    <xdr:pic>
      <xdr:nvPicPr>
        <xdr:cNvPr id="8" name="image1.png">
          <a:extLst>
            <a:ext uri="{FF2B5EF4-FFF2-40B4-BE49-F238E27FC236}">
              <a16:creationId xmlns:a16="http://schemas.microsoft.com/office/drawing/2014/main" id="{51CFAD2C-C3D8-4AD9-A760-1A3CA5036D5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4" cstate="print"/>
        <a:srcRect l="42479" t="33746" r="41235" b="45644"/>
        <a:stretch/>
      </xdr:blipFill>
      <xdr:spPr>
        <a:xfrm>
          <a:off x="5381625" y="57150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124946</xdr:colOff>
      <xdr:row>0</xdr:row>
      <xdr:rowOff>114300</xdr:rowOff>
    </xdr:from>
    <xdr:ext cx="561975" cy="428625"/>
    <xdr:pic>
      <xdr:nvPicPr>
        <xdr:cNvPr id="9" name="image1.png">
          <a:extLst>
            <a:ext uri="{FF2B5EF4-FFF2-40B4-BE49-F238E27FC236}">
              <a16:creationId xmlns:a16="http://schemas.microsoft.com/office/drawing/2014/main" id="{333DE5F2-E513-4529-B99E-53990E60ABC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4" cstate="print"/>
        <a:srcRect l="61925" t="32732" r="21789" b="46658"/>
        <a:stretch/>
      </xdr:blipFill>
      <xdr:spPr>
        <a:xfrm>
          <a:off x="6545917" y="114300"/>
          <a:ext cx="561975" cy="4286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205377</xdr:colOff>
      <xdr:row>59</xdr:row>
      <xdr:rowOff>139416</xdr:rowOff>
    </xdr:from>
    <xdr:ext cx="1202121" cy="453258"/>
    <xdr:pic>
      <xdr:nvPicPr>
        <xdr:cNvPr id="10" name="image1.png">
          <a:extLst>
            <a:ext uri="{FF2B5EF4-FFF2-40B4-BE49-F238E27FC236}">
              <a16:creationId xmlns:a16="http://schemas.microsoft.com/office/drawing/2014/main" id="{F1B39A2D-0642-4286-B6A3-EF58DD912BE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4" cstate="print"/>
        <a:srcRect l="34932" t="32443" r="19862" b="46086"/>
        <a:stretch/>
      </xdr:blipFill>
      <xdr:spPr>
        <a:xfrm>
          <a:off x="967377" y="12275387"/>
          <a:ext cx="1202121" cy="453258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728381</xdr:colOff>
      <xdr:row>58</xdr:row>
      <xdr:rowOff>11207</xdr:rowOff>
    </xdr:from>
    <xdr:ext cx="1772308" cy="478220"/>
    <xdr:pic>
      <xdr:nvPicPr>
        <xdr:cNvPr id="11" name="image1.png">
          <a:extLst>
            <a:ext uri="{FF2B5EF4-FFF2-40B4-BE49-F238E27FC236}">
              <a16:creationId xmlns:a16="http://schemas.microsoft.com/office/drawing/2014/main" id="{71D18B02-2674-40AD-8C7F-4886729D9E4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4" cstate="print"/>
        <a:srcRect l="24558" t="9105" r="8794" b="68241"/>
        <a:stretch/>
      </xdr:blipFill>
      <xdr:spPr>
        <a:xfrm>
          <a:off x="728381" y="11598089"/>
          <a:ext cx="1772308" cy="47822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90768</xdr:colOff>
      <xdr:row>63</xdr:row>
      <xdr:rowOff>168977</xdr:rowOff>
    </xdr:from>
    <xdr:ext cx="2060356" cy="485446"/>
    <xdr:pic>
      <xdr:nvPicPr>
        <xdr:cNvPr id="12" name="image1.png">
          <a:extLst>
            <a:ext uri="{FF2B5EF4-FFF2-40B4-BE49-F238E27FC236}">
              <a16:creationId xmlns:a16="http://schemas.microsoft.com/office/drawing/2014/main" id="{1F9B3B7E-682C-46E4-8CBB-DEB488E15DF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4" cstate="print"/>
        <a:srcRect l="13009" t="54677" r="9510" b="22326"/>
        <a:stretch/>
      </xdr:blipFill>
      <xdr:spPr>
        <a:xfrm>
          <a:off x="852768" y="13526389"/>
          <a:ext cx="2060356" cy="485446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45382</xdr:colOff>
      <xdr:row>65</xdr:row>
      <xdr:rowOff>78209</xdr:rowOff>
    </xdr:from>
    <xdr:ext cx="1171575" cy="447346"/>
    <xdr:pic>
      <xdr:nvPicPr>
        <xdr:cNvPr id="13" name="image1.png">
          <a:extLst>
            <a:ext uri="{FF2B5EF4-FFF2-40B4-BE49-F238E27FC236}">
              <a16:creationId xmlns:a16="http://schemas.microsoft.com/office/drawing/2014/main" id="{A1D22BC5-31C2-4F05-BF8A-307B43C9F1E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4" cstate="print"/>
        <a:srcRect l="29127" t="78141" r="26815" b="667"/>
        <a:stretch/>
      </xdr:blipFill>
      <xdr:spPr>
        <a:xfrm>
          <a:off x="807382" y="14096768"/>
          <a:ext cx="1171575" cy="44734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923926" cy="581025"/>
    <xdr:pic>
      <xdr:nvPicPr>
        <xdr:cNvPr id="2" name="image1.png">
          <a:extLst>
            <a:ext uri="{FF2B5EF4-FFF2-40B4-BE49-F238E27FC236}">
              <a16:creationId xmlns:a16="http://schemas.microsoft.com/office/drawing/2014/main" id="{41FB4EB2-A792-4684-AC2C-5690FFF05BA3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30569" t="10433" r="45853" b="68957"/>
        <a:stretch/>
      </xdr:blipFill>
      <xdr:spPr>
        <a:xfrm>
          <a:off x="2420471" y="0"/>
          <a:ext cx="92392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77320</xdr:colOff>
      <xdr:row>0</xdr:row>
      <xdr:rowOff>28575</xdr:rowOff>
    </xdr:from>
    <xdr:ext cx="638176" cy="581025"/>
    <xdr:pic>
      <xdr:nvPicPr>
        <xdr:cNvPr id="3" name="image1.png">
          <a:extLst>
            <a:ext uri="{FF2B5EF4-FFF2-40B4-BE49-F238E27FC236}">
              <a16:creationId xmlns:a16="http://schemas.microsoft.com/office/drawing/2014/main" id="{E21E2172-BFCB-41A4-9C3B-A661384ADD94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57550" t="10771" r="26164" b="68619"/>
        <a:stretch/>
      </xdr:blipFill>
      <xdr:spPr>
        <a:xfrm>
          <a:off x="3416673" y="28575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64995</xdr:colOff>
      <xdr:row>0</xdr:row>
      <xdr:rowOff>28575</xdr:rowOff>
    </xdr:from>
    <xdr:ext cx="638176" cy="581025"/>
    <xdr:pic>
      <xdr:nvPicPr>
        <xdr:cNvPr id="4" name="image1.png">
          <a:extLst>
            <a:ext uri="{FF2B5EF4-FFF2-40B4-BE49-F238E27FC236}">
              <a16:creationId xmlns:a16="http://schemas.microsoft.com/office/drawing/2014/main" id="{3749C42F-2AC0-48A1-9054-4AF5D2819584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75294" t="10771" r="8420" b="68619"/>
        <a:stretch/>
      </xdr:blipFill>
      <xdr:spPr>
        <a:xfrm>
          <a:off x="4020671" y="28575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25213</xdr:colOff>
      <xdr:row>0</xdr:row>
      <xdr:rowOff>57150</xdr:rowOff>
    </xdr:from>
    <xdr:ext cx="638176" cy="581025"/>
    <xdr:pic>
      <xdr:nvPicPr>
        <xdr:cNvPr id="5" name="image1.png">
          <a:extLst>
            <a:ext uri="{FF2B5EF4-FFF2-40B4-BE49-F238E27FC236}">
              <a16:creationId xmlns:a16="http://schemas.microsoft.com/office/drawing/2014/main" id="{18CBFF20-0ABD-4F02-B284-B5124BEB7C89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42479" t="33746" r="41235" b="45644"/>
        <a:stretch/>
      </xdr:blipFill>
      <xdr:spPr>
        <a:xfrm>
          <a:off x="5011831" y="57150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80122</xdr:colOff>
      <xdr:row>0</xdr:row>
      <xdr:rowOff>91888</xdr:rowOff>
    </xdr:from>
    <xdr:ext cx="561975" cy="428625"/>
    <xdr:pic>
      <xdr:nvPicPr>
        <xdr:cNvPr id="6" name="image1.png">
          <a:extLst>
            <a:ext uri="{FF2B5EF4-FFF2-40B4-BE49-F238E27FC236}">
              <a16:creationId xmlns:a16="http://schemas.microsoft.com/office/drawing/2014/main" id="{E919DE86-ED12-4625-B904-AA9C56A5101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61925" t="32732" r="21789" b="46658"/>
        <a:stretch/>
      </xdr:blipFill>
      <xdr:spPr>
        <a:xfrm>
          <a:off x="5817534" y="91888"/>
          <a:ext cx="561975" cy="4286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238995</xdr:colOff>
      <xdr:row>60</xdr:row>
      <xdr:rowOff>94592</xdr:rowOff>
    </xdr:from>
    <xdr:ext cx="1202121" cy="453258"/>
    <xdr:pic>
      <xdr:nvPicPr>
        <xdr:cNvPr id="7" name="image1.png">
          <a:extLst>
            <a:ext uri="{FF2B5EF4-FFF2-40B4-BE49-F238E27FC236}">
              <a16:creationId xmlns:a16="http://schemas.microsoft.com/office/drawing/2014/main" id="{B0B2BBC6-5E3C-4865-8F73-4E7855E9754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34932" t="32443" r="19862" b="46086"/>
        <a:stretch/>
      </xdr:blipFill>
      <xdr:spPr>
        <a:xfrm>
          <a:off x="1000995" y="12589151"/>
          <a:ext cx="1202121" cy="453258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605117</xdr:colOff>
      <xdr:row>59</xdr:row>
      <xdr:rowOff>56030</xdr:rowOff>
    </xdr:from>
    <xdr:ext cx="1772308" cy="478220"/>
    <xdr:pic>
      <xdr:nvPicPr>
        <xdr:cNvPr id="8" name="image1.png">
          <a:extLst>
            <a:ext uri="{FF2B5EF4-FFF2-40B4-BE49-F238E27FC236}">
              <a16:creationId xmlns:a16="http://schemas.microsoft.com/office/drawing/2014/main" id="{66B52D56-55D5-480C-809D-3D5750AB771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24558" t="9105" r="8794" b="68241"/>
        <a:stretch/>
      </xdr:blipFill>
      <xdr:spPr>
        <a:xfrm>
          <a:off x="605117" y="11967883"/>
          <a:ext cx="1772308" cy="47822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337298</xdr:colOff>
      <xdr:row>64</xdr:row>
      <xdr:rowOff>56919</xdr:rowOff>
    </xdr:from>
    <xdr:ext cx="2060356" cy="485446"/>
    <xdr:pic>
      <xdr:nvPicPr>
        <xdr:cNvPr id="9" name="image1.png">
          <a:extLst>
            <a:ext uri="{FF2B5EF4-FFF2-40B4-BE49-F238E27FC236}">
              <a16:creationId xmlns:a16="http://schemas.microsoft.com/office/drawing/2014/main" id="{D737B878-B6D9-4DD6-8EEA-2F81F9C8D3F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13009" t="54677" r="9510" b="22326"/>
        <a:stretch/>
      </xdr:blipFill>
      <xdr:spPr>
        <a:xfrm>
          <a:off x="337298" y="13716890"/>
          <a:ext cx="2060356" cy="485446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325530</xdr:colOff>
      <xdr:row>65</xdr:row>
      <xdr:rowOff>100621</xdr:rowOff>
    </xdr:from>
    <xdr:ext cx="1171575" cy="447346"/>
    <xdr:pic>
      <xdr:nvPicPr>
        <xdr:cNvPr id="10" name="image1.png">
          <a:extLst>
            <a:ext uri="{FF2B5EF4-FFF2-40B4-BE49-F238E27FC236}">
              <a16:creationId xmlns:a16="http://schemas.microsoft.com/office/drawing/2014/main" id="{FA37CA28-2013-4744-B63C-7EC714152F2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29127" t="78141" r="26815" b="667"/>
        <a:stretch/>
      </xdr:blipFill>
      <xdr:spPr>
        <a:xfrm>
          <a:off x="1087530" y="14332092"/>
          <a:ext cx="1171575" cy="44734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0</xdr:row>
      <xdr:rowOff>0</xdr:rowOff>
    </xdr:from>
    <xdr:ext cx="923926" cy="581025"/>
    <xdr:pic>
      <xdr:nvPicPr>
        <xdr:cNvPr id="2" name="image1.png">
          <a:extLst>
            <a:ext uri="{FF2B5EF4-FFF2-40B4-BE49-F238E27FC236}">
              <a16:creationId xmlns:a16="http://schemas.microsoft.com/office/drawing/2014/main" id="{9A75F602-4DE3-4579-830D-EDFCE92250AF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30569" t="10433" r="45853" b="68957"/>
        <a:stretch/>
      </xdr:blipFill>
      <xdr:spPr>
        <a:xfrm>
          <a:off x="2343150" y="0"/>
          <a:ext cx="92392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0</xdr:row>
      <xdr:rowOff>28575</xdr:rowOff>
    </xdr:from>
    <xdr:ext cx="638176" cy="581025"/>
    <xdr:pic>
      <xdr:nvPicPr>
        <xdr:cNvPr id="3" name="image1.png">
          <a:extLst>
            <a:ext uri="{FF2B5EF4-FFF2-40B4-BE49-F238E27FC236}">
              <a16:creationId xmlns:a16="http://schemas.microsoft.com/office/drawing/2014/main" id="{F8C73D8C-821D-4EB8-9D75-B41F24AB62A7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57550" t="10771" r="26164" b="68619"/>
        <a:stretch/>
      </xdr:blipFill>
      <xdr:spPr>
        <a:xfrm>
          <a:off x="3305175" y="28575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</xdr:colOff>
      <xdr:row>0</xdr:row>
      <xdr:rowOff>28575</xdr:rowOff>
    </xdr:from>
    <xdr:ext cx="638176" cy="581025"/>
    <xdr:pic>
      <xdr:nvPicPr>
        <xdr:cNvPr id="4" name="image1.png">
          <a:extLst>
            <a:ext uri="{FF2B5EF4-FFF2-40B4-BE49-F238E27FC236}">
              <a16:creationId xmlns:a16="http://schemas.microsoft.com/office/drawing/2014/main" id="{8D173387-06D8-4D19-8836-25169C0797D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75294" t="10771" r="8420" b="68619"/>
        <a:stretch/>
      </xdr:blipFill>
      <xdr:spPr>
        <a:xfrm>
          <a:off x="4095750" y="28575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0</xdr:row>
      <xdr:rowOff>47625</xdr:rowOff>
    </xdr:from>
    <xdr:ext cx="638176" cy="581025"/>
    <xdr:pic>
      <xdr:nvPicPr>
        <xdr:cNvPr id="5" name="image1.png">
          <a:extLst>
            <a:ext uri="{FF2B5EF4-FFF2-40B4-BE49-F238E27FC236}">
              <a16:creationId xmlns:a16="http://schemas.microsoft.com/office/drawing/2014/main" id="{ACB660B9-4469-4EA0-AAAB-DADFCF70ECD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42479" t="33746" r="41235" b="45644"/>
        <a:stretch/>
      </xdr:blipFill>
      <xdr:spPr>
        <a:xfrm>
          <a:off x="4876800" y="47625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0</xdr:row>
      <xdr:rowOff>76200</xdr:rowOff>
    </xdr:from>
    <xdr:ext cx="561975" cy="428625"/>
    <xdr:pic>
      <xdr:nvPicPr>
        <xdr:cNvPr id="6" name="image1.png">
          <a:extLst>
            <a:ext uri="{FF2B5EF4-FFF2-40B4-BE49-F238E27FC236}">
              <a16:creationId xmlns:a16="http://schemas.microsoft.com/office/drawing/2014/main" id="{34474525-7D7F-4560-92C4-A7C2AC6524CD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61925" t="32732" r="21789" b="46658"/>
        <a:stretch/>
      </xdr:blipFill>
      <xdr:spPr>
        <a:xfrm>
          <a:off x="5629275" y="76200"/>
          <a:ext cx="561975" cy="4286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219945</xdr:colOff>
      <xdr:row>59</xdr:row>
      <xdr:rowOff>46967</xdr:rowOff>
    </xdr:from>
    <xdr:ext cx="1202121" cy="453258"/>
    <xdr:pic>
      <xdr:nvPicPr>
        <xdr:cNvPr id="7" name="image1.png">
          <a:extLst>
            <a:ext uri="{FF2B5EF4-FFF2-40B4-BE49-F238E27FC236}">
              <a16:creationId xmlns:a16="http://schemas.microsoft.com/office/drawing/2014/main" id="{83CEA637-77EE-4A63-A5A2-2F2584D9AACD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34932" t="32443" r="19862" b="46086"/>
        <a:stretch/>
      </xdr:blipFill>
      <xdr:spPr>
        <a:xfrm>
          <a:off x="1743945" y="12210392"/>
          <a:ext cx="1202121" cy="453258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1120</xdr:colOff>
      <xdr:row>58</xdr:row>
      <xdr:rowOff>30817</xdr:rowOff>
    </xdr:from>
    <xdr:ext cx="1772308" cy="478220"/>
    <xdr:pic>
      <xdr:nvPicPr>
        <xdr:cNvPr id="8" name="image1.png">
          <a:extLst>
            <a:ext uri="{FF2B5EF4-FFF2-40B4-BE49-F238E27FC236}">
              <a16:creationId xmlns:a16="http://schemas.microsoft.com/office/drawing/2014/main" id="{3E517D1A-3632-44CA-A721-6A9664FBCF2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24558" t="9105" r="8794" b="68241"/>
        <a:stretch/>
      </xdr:blipFill>
      <xdr:spPr>
        <a:xfrm>
          <a:off x="1525120" y="11632267"/>
          <a:ext cx="1772308" cy="47822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289112</xdr:colOff>
      <xdr:row>62</xdr:row>
      <xdr:rowOff>180744</xdr:rowOff>
    </xdr:from>
    <xdr:ext cx="2060356" cy="485446"/>
    <xdr:pic>
      <xdr:nvPicPr>
        <xdr:cNvPr id="9" name="image1.png">
          <a:extLst>
            <a:ext uri="{FF2B5EF4-FFF2-40B4-BE49-F238E27FC236}">
              <a16:creationId xmlns:a16="http://schemas.microsoft.com/office/drawing/2014/main" id="{1DD20CE0-9EEF-4F16-B1EA-1383207C225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13009" t="54677" r="9510" b="22326"/>
        <a:stretch/>
      </xdr:blipFill>
      <xdr:spPr>
        <a:xfrm>
          <a:off x="1051112" y="13268094"/>
          <a:ext cx="2060356" cy="485446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277905</xdr:colOff>
      <xdr:row>64</xdr:row>
      <xdr:rowOff>62521</xdr:rowOff>
    </xdr:from>
    <xdr:ext cx="1171575" cy="447346"/>
    <xdr:pic>
      <xdr:nvPicPr>
        <xdr:cNvPr id="10" name="image1.png">
          <a:extLst>
            <a:ext uri="{FF2B5EF4-FFF2-40B4-BE49-F238E27FC236}">
              <a16:creationId xmlns:a16="http://schemas.microsoft.com/office/drawing/2014/main" id="{33ABBFCB-47DA-4A51-8484-1D2C7F3E858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29127" t="78141" r="26815" b="667"/>
        <a:stretch/>
      </xdr:blipFill>
      <xdr:spPr>
        <a:xfrm>
          <a:off x="1801905" y="13826146"/>
          <a:ext cx="1171575" cy="447346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1BF3-9C51-42E2-AB9C-2F17212F5A6B}">
  <dimension ref="A1:I182"/>
  <sheetViews>
    <sheetView topLeftCell="G1" zoomScale="85" zoomScaleNormal="85" workbookViewId="0">
      <pane ySplit="1" topLeftCell="A47" activePane="bottomLeft" state="frozen"/>
      <selection pane="bottomLeft" activeCell="E59" sqref="E59:E61"/>
    </sheetView>
  </sheetViews>
  <sheetFormatPr baseColWidth="10" defaultRowHeight="15" x14ac:dyDescent="0.25"/>
  <cols>
    <col min="5" max="5" width="15.28515625" customWidth="1"/>
    <col min="6" max="6" width="12.42578125" customWidth="1"/>
  </cols>
  <sheetData>
    <row r="1" spans="1:9" ht="52.5" customHeight="1" x14ac:dyDescent="0.25">
      <c r="B1" s="6" t="s">
        <v>0</v>
      </c>
      <c r="C1" s="6" t="s">
        <v>1</v>
      </c>
    </row>
    <row r="2" spans="1:9" x14ac:dyDescent="0.25">
      <c r="A2">
        <v>1</v>
      </c>
      <c r="B2">
        <v>0</v>
      </c>
      <c r="C2">
        <v>12</v>
      </c>
      <c r="E2">
        <f>B2*C2</f>
        <v>0</v>
      </c>
      <c r="F2">
        <f>SUM(B2:B56)</f>
        <v>7422</v>
      </c>
      <c r="G2">
        <f>SUM(C2:C56)</f>
        <v>197.49999999999997</v>
      </c>
      <c r="H2">
        <f>B2*B2</f>
        <v>0</v>
      </c>
      <c r="I2">
        <f>SUM(B2:B56)</f>
        <v>7422</v>
      </c>
    </row>
    <row r="3" spans="1:9" x14ac:dyDescent="0.25">
      <c r="A3">
        <v>2</v>
      </c>
      <c r="B3">
        <v>5</v>
      </c>
      <c r="C3">
        <v>11.5</v>
      </c>
      <c r="E3">
        <f t="shared" ref="E3:E56" si="0">B3*C3</f>
        <v>57.5</v>
      </c>
      <c r="H3">
        <f t="shared" ref="H3:H56" si="1">B3*B3</f>
        <v>25</v>
      </c>
      <c r="I3">
        <f>I2*I2</f>
        <v>55086084</v>
      </c>
    </row>
    <row r="4" spans="1:9" x14ac:dyDescent="0.25">
      <c r="A4">
        <v>3</v>
      </c>
      <c r="B4">
        <v>10</v>
      </c>
      <c r="C4">
        <v>10.9</v>
      </c>
      <c r="E4">
        <f t="shared" si="0"/>
        <v>109</v>
      </c>
      <c r="H4">
        <f t="shared" si="1"/>
        <v>100</v>
      </c>
    </row>
    <row r="5" spans="1:9" x14ac:dyDescent="0.25">
      <c r="A5">
        <v>4</v>
      </c>
      <c r="B5">
        <v>15</v>
      </c>
      <c r="C5">
        <v>10.199999999999999</v>
      </c>
      <c r="E5">
        <f t="shared" si="0"/>
        <v>153</v>
      </c>
      <c r="H5">
        <f t="shared" si="1"/>
        <v>225</v>
      </c>
    </row>
    <row r="6" spans="1:9" x14ac:dyDescent="0.25">
      <c r="A6">
        <v>5</v>
      </c>
      <c r="B6">
        <v>20</v>
      </c>
      <c r="C6">
        <v>9.6</v>
      </c>
      <c r="E6">
        <f t="shared" si="0"/>
        <v>192</v>
      </c>
      <c r="H6">
        <f t="shared" si="1"/>
        <v>400</v>
      </c>
    </row>
    <row r="7" spans="1:9" x14ac:dyDescent="0.25">
      <c r="A7">
        <v>6</v>
      </c>
      <c r="B7">
        <v>25</v>
      </c>
      <c r="C7">
        <v>9</v>
      </c>
      <c r="E7">
        <f t="shared" si="0"/>
        <v>225</v>
      </c>
      <c r="H7">
        <f t="shared" si="1"/>
        <v>625</v>
      </c>
    </row>
    <row r="8" spans="1:9" x14ac:dyDescent="0.25">
      <c r="A8">
        <v>7</v>
      </c>
      <c r="B8">
        <v>30</v>
      </c>
      <c r="C8">
        <v>8.4</v>
      </c>
      <c r="E8">
        <f t="shared" si="0"/>
        <v>252</v>
      </c>
      <c r="H8">
        <f t="shared" si="1"/>
        <v>900</v>
      </c>
    </row>
    <row r="9" spans="1:9" x14ac:dyDescent="0.25">
      <c r="A9">
        <v>8</v>
      </c>
      <c r="B9">
        <v>35</v>
      </c>
      <c r="C9">
        <v>7.9</v>
      </c>
      <c r="E9">
        <f t="shared" si="0"/>
        <v>276.5</v>
      </c>
      <c r="H9">
        <f t="shared" si="1"/>
        <v>1225</v>
      </c>
    </row>
    <row r="10" spans="1:9" x14ac:dyDescent="0.25">
      <c r="A10">
        <v>9</v>
      </c>
      <c r="B10">
        <v>40</v>
      </c>
      <c r="C10">
        <v>7.4</v>
      </c>
      <c r="E10">
        <f t="shared" si="0"/>
        <v>296</v>
      </c>
      <c r="H10">
        <f t="shared" si="1"/>
        <v>1600</v>
      </c>
    </row>
    <row r="11" spans="1:9" x14ac:dyDescent="0.25">
      <c r="A11">
        <v>10</v>
      </c>
      <c r="B11">
        <v>45</v>
      </c>
      <c r="C11">
        <v>7</v>
      </c>
      <c r="E11">
        <f t="shared" si="0"/>
        <v>315</v>
      </c>
      <c r="H11">
        <f t="shared" si="1"/>
        <v>2025</v>
      </c>
    </row>
    <row r="12" spans="1:9" x14ac:dyDescent="0.25">
      <c r="A12">
        <v>11</v>
      </c>
      <c r="B12">
        <v>50</v>
      </c>
      <c r="C12">
        <v>6.5</v>
      </c>
      <c r="E12">
        <f t="shared" si="0"/>
        <v>325</v>
      </c>
      <c r="H12">
        <f t="shared" si="1"/>
        <v>2500</v>
      </c>
    </row>
    <row r="13" spans="1:9" x14ac:dyDescent="0.25">
      <c r="A13">
        <v>12</v>
      </c>
      <c r="B13">
        <v>55</v>
      </c>
      <c r="C13">
        <v>6.1</v>
      </c>
      <c r="E13">
        <f t="shared" si="0"/>
        <v>335.5</v>
      </c>
      <c r="H13">
        <f t="shared" si="1"/>
        <v>3025</v>
      </c>
    </row>
    <row r="14" spans="1:9" x14ac:dyDescent="0.25">
      <c r="A14">
        <v>13</v>
      </c>
      <c r="B14">
        <v>60</v>
      </c>
      <c r="C14">
        <v>5.8</v>
      </c>
      <c r="E14">
        <f t="shared" si="0"/>
        <v>348</v>
      </c>
      <c r="H14">
        <f t="shared" si="1"/>
        <v>3600</v>
      </c>
    </row>
    <row r="15" spans="1:9" x14ac:dyDescent="0.25">
      <c r="A15">
        <v>14</v>
      </c>
      <c r="B15">
        <v>65</v>
      </c>
      <c r="C15">
        <v>5.4</v>
      </c>
      <c r="E15">
        <f t="shared" si="0"/>
        <v>351</v>
      </c>
      <c r="H15">
        <f t="shared" si="1"/>
        <v>4225</v>
      </c>
    </row>
    <row r="16" spans="1:9" x14ac:dyDescent="0.25">
      <c r="A16">
        <v>15</v>
      </c>
      <c r="B16">
        <v>70</v>
      </c>
      <c r="C16">
        <v>5.0999999999999996</v>
      </c>
      <c r="E16">
        <f t="shared" si="0"/>
        <v>357</v>
      </c>
      <c r="H16">
        <f t="shared" si="1"/>
        <v>4900</v>
      </c>
    </row>
    <row r="17" spans="1:8" x14ac:dyDescent="0.25">
      <c r="A17">
        <v>16</v>
      </c>
      <c r="B17">
        <v>75</v>
      </c>
      <c r="C17">
        <v>4.8</v>
      </c>
      <c r="E17">
        <f t="shared" si="0"/>
        <v>360</v>
      </c>
      <c r="H17">
        <f t="shared" si="1"/>
        <v>5625</v>
      </c>
    </row>
    <row r="18" spans="1:8" x14ac:dyDescent="0.25">
      <c r="A18">
        <v>17</v>
      </c>
      <c r="B18">
        <v>80</v>
      </c>
      <c r="C18">
        <v>4.5</v>
      </c>
      <c r="E18">
        <f t="shared" si="0"/>
        <v>360</v>
      </c>
      <c r="H18">
        <f t="shared" si="1"/>
        <v>6400</v>
      </c>
    </row>
    <row r="19" spans="1:8" x14ac:dyDescent="0.25">
      <c r="A19">
        <v>18</v>
      </c>
      <c r="B19">
        <v>85</v>
      </c>
      <c r="C19">
        <v>4.2</v>
      </c>
      <c r="E19">
        <f t="shared" si="0"/>
        <v>357</v>
      </c>
      <c r="H19">
        <f t="shared" si="1"/>
        <v>7225</v>
      </c>
    </row>
    <row r="20" spans="1:8" x14ac:dyDescent="0.25">
      <c r="A20">
        <v>19</v>
      </c>
      <c r="B20">
        <v>90</v>
      </c>
      <c r="C20">
        <v>4</v>
      </c>
      <c r="E20">
        <f t="shared" si="0"/>
        <v>360</v>
      </c>
      <c r="H20">
        <f t="shared" si="1"/>
        <v>8100</v>
      </c>
    </row>
    <row r="21" spans="1:8" x14ac:dyDescent="0.25">
      <c r="A21">
        <v>20</v>
      </c>
      <c r="B21">
        <v>95</v>
      </c>
      <c r="C21">
        <v>3.7</v>
      </c>
      <c r="E21">
        <f t="shared" si="0"/>
        <v>351.5</v>
      </c>
      <c r="H21">
        <f t="shared" si="1"/>
        <v>9025</v>
      </c>
    </row>
    <row r="22" spans="1:8" x14ac:dyDescent="0.25">
      <c r="A22">
        <v>21</v>
      </c>
      <c r="B22">
        <v>100</v>
      </c>
      <c r="C22">
        <v>3.5</v>
      </c>
      <c r="E22">
        <f t="shared" si="0"/>
        <v>350</v>
      </c>
      <c r="H22">
        <f t="shared" si="1"/>
        <v>10000</v>
      </c>
    </row>
    <row r="23" spans="1:8" x14ac:dyDescent="0.25">
      <c r="A23">
        <v>22</v>
      </c>
      <c r="B23">
        <v>105</v>
      </c>
      <c r="C23">
        <v>3.3</v>
      </c>
      <c r="E23">
        <f t="shared" si="0"/>
        <v>346.5</v>
      </c>
      <c r="H23">
        <f t="shared" si="1"/>
        <v>11025</v>
      </c>
    </row>
    <row r="24" spans="1:8" x14ac:dyDescent="0.25">
      <c r="A24">
        <v>23</v>
      </c>
      <c r="B24">
        <v>110</v>
      </c>
      <c r="C24">
        <v>3.1</v>
      </c>
      <c r="E24">
        <f t="shared" si="0"/>
        <v>341</v>
      </c>
      <c r="H24">
        <f t="shared" si="1"/>
        <v>12100</v>
      </c>
    </row>
    <row r="25" spans="1:8" x14ac:dyDescent="0.25">
      <c r="A25">
        <v>24</v>
      </c>
      <c r="B25">
        <v>115</v>
      </c>
      <c r="C25">
        <v>2.9</v>
      </c>
      <c r="E25">
        <f t="shared" si="0"/>
        <v>333.5</v>
      </c>
      <c r="H25">
        <f t="shared" si="1"/>
        <v>13225</v>
      </c>
    </row>
    <row r="26" spans="1:8" x14ac:dyDescent="0.25">
      <c r="A26">
        <v>25</v>
      </c>
      <c r="B26">
        <v>120</v>
      </c>
      <c r="C26">
        <v>2.7</v>
      </c>
      <c r="E26">
        <f t="shared" si="0"/>
        <v>324</v>
      </c>
      <c r="H26">
        <f t="shared" si="1"/>
        <v>14400</v>
      </c>
    </row>
    <row r="27" spans="1:8" x14ac:dyDescent="0.25">
      <c r="A27">
        <v>26</v>
      </c>
      <c r="B27">
        <v>125</v>
      </c>
      <c r="C27">
        <v>2.6</v>
      </c>
      <c r="E27">
        <f t="shared" si="0"/>
        <v>325</v>
      </c>
      <c r="H27">
        <f t="shared" si="1"/>
        <v>15625</v>
      </c>
    </row>
    <row r="28" spans="1:8" x14ac:dyDescent="0.25">
      <c r="A28">
        <v>27</v>
      </c>
      <c r="B28">
        <v>130</v>
      </c>
      <c r="C28">
        <v>2.5</v>
      </c>
      <c r="E28">
        <f t="shared" si="0"/>
        <v>325</v>
      </c>
      <c r="H28">
        <f t="shared" si="1"/>
        <v>16900</v>
      </c>
    </row>
    <row r="29" spans="1:8" x14ac:dyDescent="0.25">
      <c r="A29">
        <v>28</v>
      </c>
      <c r="B29">
        <v>135</v>
      </c>
      <c r="C29">
        <v>2.2999999999999998</v>
      </c>
      <c r="E29">
        <f t="shared" si="0"/>
        <v>310.5</v>
      </c>
      <c r="H29">
        <f t="shared" si="1"/>
        <v>18225</v>
      </c>
    </row>
    <row r="30" spans="1:8" x14ac:dyDescent="0.25">
      <c r="A30">
        <v>29</v>
      </c>
      <c r="B30">
        <v>140</v>
      </c>
      <c r="C30">
        <v>2.1</v>
      </c>
      <c r="E30">
        <f t="shared" si="0"/>
        <v>294</v>
      </c>
      <c r="H30">
        <f t="shared" si="1"/>
        <v>19600</v>
      </c>
    </row>
    <row r="31" spans="1:8" x14ac:dyDescent="0.25">
      <c r="A31">
        <v>30</v>
      </c>
      <c r="B31">
        <v>145</v>
      </c>
      <c r="C31">
        <v>2</v>
      </c>
      <c r="E31">
        <f t="shared" si="0"/>
        <v>290</v>
      </c>
      <c r="H31">
        <f t="shared" si="1"/>
        <v>21025</v>
      </c>
    </row>
    <row r="32" spans="1:8" x14ac:dyDescent="0.25">
      <c r="A32">
        <v>31</v>
      </c>
      <c r="B32">
        <v>150</v>
      </c>
      <c r="C32">
        <v>1.9</v>
      </c>
      <c r="E32">
        <f t="shared" si="0"/>
        <v>285</v>
      </c>
      <c r="H32">
        <f t="shared" si="1"/>
        <v>22500</v>
      </c>
    </row>
    <row r="33" spans="1:8" x14ac:dyDescent="0.25">
      <c r="A33">
        <v>32</v>
      </c>
      <c r="B33">
        <v>155</v>
      </c>
      <c r="C33">
        <v>1.8</v>
      </c>
      <c r="E33">
        <f t="shared" si="0"/>
        <v>279</v>
      </c>
      <c r="H33">
        <f t="shared" si="1"/>
        <v>24025</v>
      </c>
    </row>
    <row r="34" spans="1:8" x14ac:dyDescent="0.25">
      <c r="A34">
        <v>33</v>
      </c>
      <c r="B34">
        <v>160</v>
      </c>
      <c r="C34">
        <v>1.7</v>
      </c>
      <c r="E34">
        <f t="shared" si="0"/>
        <v>272</v>
      </c>
      <c r="H34">
        <f t="shared" si="1"/>
        <v>25600</v>
      </c>
    </row>
    <row r="35" spans="1:8" x14ac:dyDescent="0.25">
      <c r="A35">
        <v>34</v>
      </c>
      <c r="B35">
        <v>165</v>
      </c>
      <c r="C35">
        <v>1.6</v>
      </c>
      <c r="E35">
        <f t="shared" si="0"/>
        <v>264</v>
      </c>
      <c r="H35">
        <f t="shared" si="1"/>
        <v>27225</v>
      </c>
    </row>
    <row r="36" spans="1:8" x14ac:dyDescent="0.25">
      <c r="A36">
        <v>35</v>
      </c>
      <c r="B36">
        <v>170</v>
      </c>
      <c r="C36">
        <v>1.5</v>
      </c>
      <c r="E36">
        <f t="shared" si="0"/>
        <v>255</v>
      </c>
      <c r="H36">
        <f t="shared" si="1"/>
        <v>28900</v>
      </c>
    </row>
    <row r="37" spans="1:8" x14ac:dyDescent="0.25">
      <c r="A37">
        <v>36</v>
      </c>
      <c r="B37">
        <v>175</v>
      </c>
      <c r="C37">
        <v>1.4</v>
      </c>
      <c r="E37">
        <f t="shared" si="0"/>
        <v>244.99999999999997</v>
      </c>
      <c r="H37">
        <f t="shared" si="1"/>
        <v>30625</v>
      </c>
    </row>
    <row r="38" spans="1:8" x14ac:dyDescent="0.25">
      <c r="A38">
        <v>37</v>
      </c>
      <c r="B38">
        <v>180</v>
      </c>
      <c r="C38">
        <v>1.35</v>
      </c>
      <c r="E38">
        <f t="shared" si="0"/>
        <v>243.00000000000003</v>
      </c>
      <c r="H38">
        <f t="shared" si="1"/>
        <v>32400</v>
      </c>
    </row>
    <row r="39" spans="1:8" x14ac:dyDescent="0.25">
      <c r="A39">
        <v>38</v>
      </c>
      <c r="B39">
        <v>185</v>
      </c>
      <c r="C39">
        <v>1.31</v>
      </c>
      <c r="E39">
        <f t="shared" si="0"/>
        <v>242.35000000000002</v>
      </c>
      <c r="H39">
        <f t="shared" si="1"/>
        <v>34225</v>
      </c>
    </row>
    <row r="40" spans="1:8" x14ac:dyDescent="0.25">
      <c r="A40">
        <v>39</v>
      </c>
      <c r="B40">
        <v>190</v>
      </c>
      <c r="C40">
        <v>1.27</v>
      </c>
      <c r="E40">
        <f t="shared" si="0"/>
        <v>241.3</v>
      </c>
      <c r="H40">
        <f t="shared" si="1"/>
        <v>36100</v>
      </c>
    </row>
    <row r="41" spans="1:8" x14ac:dyDescent="0.25">
      <c r="A41">
        <v>40</v>
      </c>
      <c r="B41">
        <v>195</v>
      </c>
      <c r="C41">
        <v>1.24</v>
      </c>
      <c r="E41">
        <f t="shared" si="0"/>
        <v>241.8</v>
      </c>
      <c r="H41">
        <f t="shared" si="1"/>
        <v>38025</v>
      </c>
    </row>
    <row r="42" spans="1:8" x14ac:dyDescent="0.25">
      <c r="A42">
        <v>41</v>
      </c>
      <c r="B42">
        <v>200</v>
      </c>
      <c r="C42">
        <v>1.2</v>
      </c>
      <c r="E42">
        <f t="shared" si="0"/>
        <v>240</v>
      </c>
      <c r="H42">
        <f t="shared" si="1"/>
        <v>40000</v>
      </c>
    </row>
    <row r="43" spans="1:8" x14ac:dyDescent="0.25">
      <c r="A43">
        <v>42</v>
      </c>
      <c r="B43">
        <v>205</v>
      </c>
      <c r="C43">
        <v>1.1000000000000001</v>
      </c>
      <c r="E43">
        <f t="shared" si="0"/>
        <v>225.50000000000003</v>
      </c>
      <c r="H43">
        <f t="shared" si="1"/>
        <v>42025</v>
      </c>
    </row>
    <row r="44" spans="1:8" x14ac:dyDescent="0.25">
      <c r="A44">
        <v>43</v>
      </c>
      <c r="B44">
        <v>210</v>
      </c>
      <c r="C44">
        <v>1</v>
      </c>
      <c r="E44">
        <f t="shared" si="0"/>
        <v>210</v>
      </c>
      <c r="H44">
        <f t="shared" si="1"/>
        <v>44100</v>
      </c>
    </row>
    <row r="45" spans="1:8" x14ac:dyDescent="0.25">
      <c r="A45">
        <v>44</v>
      </c>
      <c r="B45">
        <v>215</v>
      </c>
      <c r="C45">
        <v>0.95</v>
      </c>
      <c r="E45">
        <f t="shared" si="0"/>
        <v>204.25</v>
      </c>
      <c r="H45">
        <f t="shared" si="1"/>
        <v>46225</v>
      </c>
    </row>
    <row r="46" spans="1:8" x14ac:dyDescent="0.25">
      <c r="A46">
        <v>45</v>
      </c>
      <c r="B46">
        <v>220</v>
      </c>
      <c r="C46">
        <v>0.9</v>
      </c>
      <c r="E46">
        <f t="shared" si="0"/>
        <v>198</v>
      </c>
      <c r="H46">
        <f t="shared" si="1"/>
        <v>48400</v>
      </c>
    </row>
    <row r="47" spans="1:8" x14ac:dyDescent="0.25">
      <c r="A47">
        <v>46</v>
      </c>
      <c r="B47">
        <v>225</v>
      </c>
      <c r="C47">
        <v>0.85</v>
      </c>
      <c r="E47">
        <f t="shared" si="0"/>
        <v>191.25</v>
      </c>
      <c r="H47">
        <f t="shared" si="1"/>
        <v>50625</v>
      </c>
    </row>
    <row r="48" spans="1:8" x14ac:dyDescent="0.25">
      <c r="A48">
        <v>47</v>
      </c>
      <c r="B48">
        <v>230</v>
      </c>
      <c r="C48">
        <v>0.8</v>
      </c>
      <c r="E48">
        <f t="shared" si="0"/>
        <v>184</v>
      </c>
      <c r="H48">
        <f t="shared" si="1"/>
        <v>52900</v>
      </c>
    </row>
    <row r="49" spans="1:9" x14ac:dyDescent="0.25">
      <c r="A49">
        <v>48</v>
      </c>
      <c r="B49">
        <v>235</v>
      </c>
      <c r="C49">
        <v>0.75</v>
      </c>
      <c r="E49">
        <f t="shared" si="0"/>
        <v>176.25</v>
      </c>
      <c r="H49">
        <f t="shared" si="1"/>
        <v>55225</v>
      </c>
    </row>
    <row r="50" spans="1:9" x14ac:dyDescent="0.25">
      <c r="A50">
        <v>49</v>
      </c>
      <c r="B50">
        <v>240</v>
      </c>
      <c r="C50">
        <v>0.7</v>
      </c>
      <c r="E50">
        <f t="shared" si="0"/>
        <v>168</v>
      </c>
      <c r="H50">
        <f t="shared" si="1"/>
        <v>57600</v>
      </c>
    </row>
    <row r="51" spans="1:9" x14ac:dyDescent="0.25">
      <c r="A51">
        <v>50</v>
      </c>
      <c r="B51">
        <v>245</v>
      </c>
      <c r="C51">
        <v>0.65</v>
      </c>
      <c r="E51">
        <f t="shared" si="0"/>
        <v>159.25</v>
      </c>
      <c r="H51">
        <f t="shared" si="1"/>
        <v>60025</v>
      </c>
    </row>
    <row r="52" spans="1:9" x14ac:dyDescent="0.25">
      <c r="A52">
        <v>51</v>
      </c>
      <c r="B52">
        <v>250</v>
      </c>
      <c r="C52">
        <v>0.6</v>
      </c>
      <c r="E52">
        <f t="shared" si="0"/>
        <v>150</v>
      </c>
      <c r="H52">
        <f t="shared" si="1"/>
        <v>62500</v>
      </c>
    </row>
    <row r="53" spans="1:9" x14ac:dyDescent="0.25">
      <c r="A53">
        <v>52</v>
      </c>
      <c r="B53">
        <v>255</v>
      </c>
      <c r="C53">
        <v>0.55000000000000104</v>
      </c>
      <c r="E53">
        <f t="shared" si="0"/>
        <v>140.25000000000026</v>
      </c>
      <c r="H53">
        <f t="shared" si="1"/>
        <v>65025</v>
      </c>
    </row>
    <row r="54" spans="1:9" x14ac:dyDescent="0.25">
      <c r="A54">
        <v>53</v>
      </c>
      <c r="B54">
        <v>260</v>
      </c>
      <c r="C54">
        <v>0.500000000000001</v>
      </c>
      <c r="E54">
        <f t="shared" si="0"/>
        <v>130.00000000000026</v>
      </c>
      <c r="H54">
        <f t="shared" si="1"/>
        <v>67600</v>
      </c>
    </row>
    <row r="55" spans="1:9" x14ac:dyDescent="0.25">
      <c r="A55">
        <v>54</v>
      </c>
      <c r="B55">
        <v>265</v>
      </c>
      <c r="C55">
        <v>0.45000000000000101</v>
      </c>
      <c r="E55">
        <f t="shared" si="0"/>
        <v>119.25000000000027</v>
      </c>
      <c r="H55">
        <f t="shared" si="1"/>
        <v>70225</v>
      </c>
    </row>
    <row r="56" spans="1:9" x14ac:dyDescent="0.25">
      <c r="A56">
        <v>55</v>
      </c>
      <c r="B56">
        <v>267</v>
      </c>
      <c r="C56">
        <v>0.43</v>
      </c>
      <c r="E56">
        <f t="shared" si="0"/>
        <v>114.81</v>
      </c>
      <c r="H56">
        <f t="shared" si="1"/>
        <v>71289</v>
      </c>
    </row>
    <row r="57" spans="1:9" ht="19.5" x14ac:dyDescent="0.25">
      <c r="D57" s="7" t="s">
        <v>4</v>
      </c>
      <c r="E57">
        <f>SUM(E2:E56)</f>
        <v>13799.759999999998</v>
      </c>
      <c r="F57">
        <f t="shared" ref="F57:H57" si="2">SUM(F2:F56)</f>
        <v>7422</v>
      </c>
      <c r="G57">
        <f t="shared" si="2"/>
        <v>197.49999999999997</v>
      </c>
      <c r="H57">
        <f t="shared" si="2"/>
        <v>1347264</v>
      </c>
      <c r="I57">
        <f>I3</f>
        <v>55086084</v>
      </c>
    </row>
    <row r="59" spans="1:9" ht="43.5" customHeight="1" x14ac:dyDescent="0.25">
      <c r="E59">
        <f>55*E57-F57*G57</f>
        <v>-706858.19999999984</v>
      </c>
    </row>
    <row r="60" spans="1:9" ht="51" customHeight="1" x14ac:dyDescent="0.25">
      <c r="E60">
        <f>55*H57-I57</f>
        <v>19013436</v>
      </c>
    </row>
    <row r="61" spans="1:9" x14ac:dyDescent="0.25">
      <c r="B61" s="10" t="s">
        <v>5</v>
      </c>
      <c r="C61" s="10"/>
      <c r="E61">
        <f>E59/E60</f>
        <v>-3.7176773309148321E-2</v>
      </c>
    </row>
    <row r="65" spans="2:4" ht="36.75" customHeight="1" x14ac:dyDescent="0.25">
      <c r="B65" s="8"/>
    </row>
    <row r="66" spans="2:4" ht="44.25" customHeight="1" x14ac:dyDescent="0.25">
      <c r="B66" s="8"/>
      <c r="C66" s="9"/>
      <c r="D66" s="9"/>
    </row>
    <row r="67" spans="2:4" x14ac:dyDescent="0.25">
      <c r="B67" s="11" t="s">
        <v>6</v>
      </c>
      <c r="C67" s="11"/>
      <c r="D67" s="9"/>
    </row>
    <row r="127" spans="1:6" x14ac:dyDescent="0.25">
      <c r="A127" t="s">
        <v>0</v>
      </c>
      <c r="B127" t="s">
        <v>2</v>
      </c>
      <c r="E127" t="s">
        <v>0</v>
      </c>
      <c r="F127" t="s">
        <v>3</v>
      </c>
    </row>
    <row r="128" spans="1:6" x14ac:dyDescent="0.25">
      <c r="A128">
        <v>0</v>
      </c>
      <c r="B128">
        <f t="shared" ref="B128:B159" si="3">LN(C2)</f>
        <v>2.4849066497880004</v>
      </c>
      <c r="E128">
        <v>0</v>
      </c>
      <c r="F128">
        <f t="shared" ref="F128:F159" si="4">1/C2</f>
        <v>8.3333333333333329E-2</v>
      </c>
    </row>
    <row r="129" spans="1:6" x14ac:dyDescent="0.25">
      <c r="A129">
        <v>5</v>
      </c>
      <c r="B129">
        <f t="shared" si="3"/>
        <v>2.4423470353692043</v>
      </c>
      <c r="E129">
        <v>5</v>
      </c>
      <c r="F129">
        <f t="shared" si="4"/>
        <v>8.6956521739130432E-2</v>
      </c>
    </row>
    <row r="130" spans="1:6" x14ac:dyDescent="0.25">
      <c r="A130">
        <v>10</v>
      </c>
      <c r="B130">
        <f t="shared" si="3"/>
        <v>2.388762789235098</v>
      </c>
      <c r="E130">
        <v>10</v>
      </c>
      <c r="F130">
        <f t="shared" si="4"/>
        <v>9.1743119266055037E-2</v>
      </c>
    </row>
    <row r="131" spans="1:6" x14ac:dyDescent="0.25">
      <c r="A131">
        <v>15</v>
      </c>
      <c r="B131">
        <f t="shared" si="3"/>
        <v>2.3223877202902252</v>
      </c>
      <c r="E131">
        <v>15</v>
      </c>
      <c r="F131">
        <f t="shared" si="4"/>
        <v>9.8039215686274522E-2</v>
      </c>
    </row>
    <row r="132" spans="1:6" x14ac:dyDescent="0.25">
      <c r="A132">
        <v>20</v>
      </c>
      <c r="B132">
        <f t="shared" si="3"/>
        <v>2.2617630984737906</v>
      </c>
      <c r="E132">
        <v>20</v>
      </c>
      <c r="F132">
        <f t="shared" si="4"/>
        <v>0.10416666666666667</v>
      </c>
    </row>
    <row r="133" spans="1:6" x14ac:dyDescent="0.25">
      <c r="A133">
        <v>25</v>
      </c>
      <c r="B133">
        <f t="shared" si="3"/>
        <v>2.1972245773362196</v>
      </c>
      <c r="E133">
        <v>25</v>
      </c>
      <c r="F133">
        <f t="shared" si="4"/>
        <v>0.1111111111111111</v>
      </c>
    </row>
    <row r="134" spans="1:6" x14ac:dyDescent="0.25">
      <c r="A134">
        <v>30</v>
      </c>
      <c r="B134">
        <f t="shared" si="3"/>
        <v>2.1282317058492679</v>
      </c>
      <c r="E134">
        <v>30</v>
      </c>
      <c r="F134">
        <f t="shared" si="4"/>
        <v>0.11904761904761904</v>
      </c>
    </row>
    <row r="135" spans="1:6" x14ac:dyDescent="0.25">
      <c r="A135">
        <v>35</v>
      </c>
      <c r="B135">
        <f t="shared" si="3"/>
        <v>2.066862759472976</v>
      </c>
      <c r="E135">
        <v>35</v>
      </c>
      <c r="F135">
        <f t="shared" si="4"/>
        <v>0.12658227848101264</v>
      </c>
    </row>
    <row r="136" spans="1:6" x14ac:dyDescent="0.25">
      <c r="A136">
        <v>40</v>
      </c>
      <c r="B136">
        <f t="shared" si="3"/>
        <v>2.0014800002101243</v>
      </c>
      <c r="E136">
        <v>40</v>
      </c>
      <c r="F136">
        <f t="shared" si="4"/>
        <v>0.13513513513513511</v>
      </c>
    </row>
    <row r="137" spans="1:6" x14ac:dyDescent="0.25">
      <c r="A137">
        <v>45</v>
      </c>
      <c r="B137">
        <f t="shared" si="3"/>
        <v>1.9459101490553132</v>
      </c>
      <c r="E137">
        <v>45</v>
      </c>
      <c r="F137">
        <f t="shared" si="4"/>
        <v>0.14285714285714285</v>
      </c>
    </row>
    <row r="138" spans="1:6" x14ac:dyDescent="0.25">
      <c r="A138">
        <v>50</v>
      </c>
      <c r="B138">
        <f t="shared" si="3"/>
        <v>1.8718021769015913</v>
      </c>
      <c r="E138">
        <v>50</v>
      </c>
      <c r="F138">
        <f t="shared" si="4"/>
        <v>0.15384615384615385</v>
      </c>
    </row>
    <row r="139" spans="1:6" x14ac:dyDescent="0.25">
      <c r="A139">
        <v>55</v>
      </c>
      <c r="B139">
        <f t="shared" si="3"/>
        <v>1.8082887711792655</v>
      </c>
      <c r="E139">
        <v>55</v>
      </c>
      <c r="F139">
        <f t="shared" si="4"/>
        <v>0.16393442622950821</v>
      </c>
    </row>
    <row r="140" spans="1:6" x14ac:dyDescent="0.25">
      <c r="A140">
        <v>60</v>
      </c>
      <c r="B140">
        <f t="shared" si="3"/>
        <v>1.7578579175523736</v>
      </c>
      <c r="E140">
        <v>60</v>
      </c>
      <c r="F140">
        <f t="shared" si="4"/>
        <v>0.17241379310344829</v>
      </c>
    </row>
    <row r="141" spans="1:6" x14ac:dyDescent="0.25">
      <c r="A141">
        <v>65</v>
      </c>
      <c r="B141">
        <f t="shared" si="3"/>
        <v>1.6863989535702288</v>
      </c>
      <c r="E141">
        <v>65</v>
      </c>
      <c r="F141">
        <f t="shared" si="4"/>
        <v>0.18518518518518517</v>
      </c>
    </row>
    <row r="142" spans="1:6" x14ac:dyDescent="0.25">
      <c r="A142">
        <v>70</v>
      </c>
      <c r="B142">
        <f t="shared" si="3"/>
        <v>1.62924053973028</v>
      </c>
      <c r="E142">
        <v>70</v>
      </c>
      <c r="F142">
        <f t="shared" si="4"/>
        <v>0.19607843137254904</v>
      </c>
    </row>
    <row r="143" spans="1:6" x14ac:dyDescent="0.25">
      <c r="A143">
        <v>75</v>
      </c>
      <c r="B143">
        <f t="shared" si="3"/>
        <v>1.5686159179138452</v>
      </c>
      <c r="E143">
        <v>75</v>
      </c>
      <c r="F143">
        <f t="shared" si="4"/>
        <v>0.20833333333333334</v>
      </c>
    </row>
    <row r="144" spans="1:6" x14ac:dyDescent="0.25">
      <c r="A144">
        <v>80</v>
      </c>
      <c r="B144">
        <f t="shared" si="3"/>
        <v>1.5040773967762742</v>
      </c>
      <c r="E144">
        <v>80</v>
      </c>
      <c r="F144">
        <f t="shared" si="4"/>
        <v>0.22222222222222221</v>
      </c>
    </row>
    <row r="145" spans="1:6" x14ac:dyDescent="0.25">
      <c r="A145">
        <v>85</v>
      </c>
      <c r="B145">
        <f t="shared" si="3"/>
        <v>1.4350845252893227</v>
      </c>
      <c r="E145">
        <v>85</v>
      </c>
      <c r="F145">
        <f t="shared" si="4"/>
        <v>0.23809523809523808</v>
      </c>
    </row>
    <row r="146" spans="1:6" x14ac:dyDescent="0.25">
      <c r="A146">
        <v>90</v>
      </c>
      <c r="B146">
        <f t="shared" si="3"/>
        <v>1.3862943611198906</v>
      </c>
      <c r="E146">
        <v>90</v>
      </c>
      <c r="F146">
        <f t="shared" si="4"/>
        <v>0.25</v>
      </c>
    </row>
    <row r="147" spans="1:6" x14ac:dyDescent="0.25">
      <c r="A147">
        <v>95</v>
      </c>
      <c r="B147">
        <f t="shared" si="3"/>
        <v>1.3083328196501789</v>
      </c>
      <c r="E147">
        <v>95</v>
      </c>
      <c r="F147">
        <f t="shared" si="4"/>
        <v>0.27027027027027023</v>
      </c>
    </row>
    <row r="148" spans="1:6" x14ac:dyDescent="0.25">
      <c r="A148">
        <v>100</v>
      </c>
      <c r="B148">
        <f t="shared" si="3"/>
        <v>1.2527629684953681</v>
      </c>
      <c r="E148">
        <v>100</v>
      </c>
      <c r="F148">
        <f t="shared" si="4"/>
        <v>0.2857142857142857</v>
      </c>
    </row>
    <row r="149" spans="1:6" x14ac:dyDescent="0.25">
      <c r="A149">
        <v>105</v>
      </c>
      <c r="B149">
        <f t="shared" si="3"/>
        <v>1.1939224684724346</v>
      </c>
      <c r="E149">
        <v>105</v>
      </c>
      <c r="F149">
        <f t="shared" si="4"/>
        <v>0.30303030303030304</v>
      </c>
    </row>
    <row r="150" spans="1:6" x14ac:dyDescent="0.25">
      <c r="A150">
        <v>110</v>
      </c>
      <c r="B150">
        <f t="shared" si="3"/>
        <v>1.1314021114911006</v>
      </c>
      <c r="E150">
        <v>110</v>
      </c>
      <c r="F150">
        <f t="shared" si="4"/>
        <v>0.32258064516129031</v>
      </c>
    </row>
    <row r="151" spans="1:6" x14ac:dyDescent="0.25">
      <c r="A151">
        <v>115</v>
      </c>
      <c r="B151">
        <f t="shared" si="3"/>
        <v>1.0647107369924282</v>
      </c>
      <c r="E151">
        <v>115</v>
      </c>
      <c r="F151">
        <f t="shared" si="4"/>
        <v>0.34482758620689657</v>
      </c>
    </row>
    <row r="152" spans="1:6" x14ac:dyDescent="0.25">
      <c r="A152">
        <v>120</v>
      </c>
      <c r="B152">
        <f t="shared" si="3"/>
        <v>0.99325177301028345</v>
      </c>
      <c r="E152">
        <v>120</v>
      </c>
      <c r="F152">
        <f t="shared" si="4"/>
        <v>0.37037037037037035</v>
      </c>
    </row>
    <row r="153" spans="1:6" x14ac:dyDescent="0.25">
      <c r="A153">
        <v>125</v>
      </c>
      <c r="B153">
        <f t="shared" si="3"/>
        <v>0.95551144502743635</v>
      </c>
      <c r="E153">
        <v>125</v>
      </c>
      <c r="F153">
        <f t="shared" si="4"/>
        <v>0.38461538461538458</v>
      </c>
    </row>
    <row r="154" spans="1:6" x14ac:dyDescent="0.25">
      <c r="A154">
        <v>130</v>
      </c>
      <c r="B154">
        <f t="shared" si="3"/>
        <v>0.91629073187415511</v>
      </c>
      <c r="E154">
        <v>130</v>
      </c>
      <c r="F154">
        <f t="shared" si="4"/>
        <v>0.4</v>
      </c>
    </row>
    <row r="155" spans="1:6" x14ac:dyDescent="0.25">
      <c r="A155">
        <v>135</v>
      </c>
      <c r="B155">
        <f t="shared" si="3"/>
        <v>0.83290912293510388</v>
      </c>
      <c r="E155">
        <v>135</v>
      </c>
      <c r="F155">
        <f t="shared" si="4"/>
        <v>0.43478260869565222</v>
      </c>
    </row>
    <row r="156" spans="1:6" x14ac:dyDescent="0.25">
      <c r="A156">
        <v>140</v>
      </c>
      <c r="B156">
        <f t="shared" si="3"/>
        <v>0.74193734472937733</v>
      </c>
      <c r="E156">
        <v>140</v>
      </c>
      <c r="F156">
        <f t="shared" si="4"/>
        <v>0.47619047619047616</v>
      </c>
    </row>
    <row r="157" spans="1:6" x14ac:dyDescent="0.25">
      <c r="A157">
        <v>145</v>
      </c>
      <c r="B157">
        <f t="shared" si="3"/>
        <v>0.69314718055994529</v>
      </c>
      <c r="E157">
        <v>145</v>
      </c>
      <c r="F157">
        <f t="shared" si="4"/>
        <v>0.5</v>
      </c>
    </row>
    <row r="158" spans="1:6" x14ac:dyDescent="0.25">
      <c r="A158">
        <v>150</v>
      </c>
      <c r="B158">
        <f t="shared" si="3"/>
        <v>0.64185388617239469</v>
      </c>
      <c r="E158">
        <v>150</v>
      </c>
      <c r="F158">
        <f t="shared" si="4"/>
        <v>0.52631578947368418</v>
      </c>
    </row>
    <row r="159" spans="1:6" x14ac:dyDescent="0.25">
      <c r="A159">
        <v>155</v>
      </c>
      <c r="B159">
        <f t="shared" si="3"/>
        <v>0.58778666490211906</v>
      </c>
      <c r="E159">
        <v>155</v>
      </c>
      <c r="F159">
        <f t="shared" si="4"/>
        <v>0.55555555555555558</v>
      </c>
    </row>
    <row r="160" spans="1:6" x14ac:dyDescent="0.25">
      <c r="A160">
        <v>160</v>
      </c>
      <c r="B160">
        <f t="shared" ref="B160:B191" si="5">LN(C34)</f>
        <v>0.53062825106217038</v>
      </c>
      <c r="E160">
        <v>160</v>
      </c>
      <c r="F160">
        <f t="shared" ref="F160:F191" si="6">1/C34</f>
        <v>0.58823529411764708</v>
      </c>
    </row>
    <row r="161" spans="1:6" x14ac:dyDescent="0.25">
      <c r="A161">
        <v>165</v>
      </c>
      <c r="B161">
        <f t="shared" si="5"/>
        <v>0.47000362924573563</v>
      </c>
      <c r="E161">
        <v>165</v>
      </c>
      <c r="F161">
        <f t="shared" si="6"/>
        <v>0.625</v>
      </c>
    </row>
    <row r="162" spans="1:6" x14ac:dyDescent="0.25">
      <c r="A162">
        <v>170</v>
      </c>
      <c r="B162">
        <f t="shared" si="5"/>
        <v>0.40546510810816438</v>
      </c>
      <c r="E162">
        <v>170</v>
      </c>
      <c r="F162">
        <f t="shared" si="6"/>
        <v>0.66666666666666663</v>
      </c>
    </row>
    <row r="163" spans="1:6" x14ac:dyDescent="0.25">
      <c r="A163">
        <v>175</v>
      </c>
      <c r="B163">
        <f t="shared" si="5"/>
        <v>0.33647223662121289</v>
      </c>
      <c r="E163">
        <v>175</v>
      </c>
      <c r="F163">
        <f t="shared" si="6"/>
        <v>0.7142857142857143</v>
      </c>
    </row>
    <row r="164" spans="1:6" x14ac:dyDescent="0.25">
      <c r="A164">
        <v>180</v>
      </c>
      <c r="B164">
        <f t="shared" si="5"/>
        <v>0.30010459245033816</v>
      </c>
      <c r="E164">
        <v>180</v>
      </c>
      <c r="F164">
        <f t="shared" si="6"/>
        <v>0.7407407407407407</v>
      </c>
    </row>
    <row r="165" spans="1:6" x14ac:dyDescent="0.25">
      <c r="A165">
        <v>185</v>
      </c>
      <c r="B165">
        <f t="shared" si="5"/>
        <v>0.27002713721306021</v>
      </c>
      <c r="E165">
        <v>185</v>
      </c>
      <c r="F165">
        <f t="shared" si="6"/>
        <v>0.76335877862595414</v>
      </c>
    </row>
    <row r="166" spans="1:6" x14ac:dyDescent="0.25">
      <c r="A166">
        <v>190</v>
      </c>
      <c r="B166">
        <f t="shared" si="5"/>
        <v>0.23901690047049992</v>
      </c>
      <c r="E166">
        <v>190</v>
      </c>
      <c r="F166">
        <f t="shared" si="6"/>
        <v>0.78740157480314954</v>
      </c>
    </row>
    <row r="167" spans="1:6" x14ac:dyDescent="0.25">
      <c r="A167">
        <v>195</v>
      </c>
      <c r="B167">
        <f t="shared" si="5"/>
        <v>0.21511137961694549</v>
      </c>
      <c r="E167">
        <v>195</v>
      </c>
      <c r="F167">
        <f t="shared" si="6"/>
        <v>0.80645161290322587</v>
      </c>
    </row>
    <row r="168" spans="1:6" x14ac:dyDescent="0.25">
      <c r="A168">
        <v>200</v>
      </c>
      <c r="B168">
        <f t="shared" si="5"/>
        <v>0.18232155679395459</v>
      </c>
      <c r="E168">
        <v>200</v>
      </c>
      <c r="F168">
        <f t="shared" si="6"/>
        <v>0.83333333333333337</v>
      </c>
    </row>
    <row r="169" spans="1:6" x14ac:dyDescent="0.25">
      <c r="A169">
        <v>205</v>
      </c>
      <c r="B169">
        <f t="shared" si="5"/>
        <v>9.5310179804324935E-2</v>
      </c>
      <c r="E169">
        <v>205</v>
      </c>
      <c r="F169">
        <f t="shared" si="6"/>
        <v>0.90909090909090906</v>
      </c>
    </row>
    <row r="170" spans="1:6" x14ac:dyDescent="0.25">
      <c r="A170">
        <v>210</v>
      </c>
      <c r="B170">
        <f t="shared" si="5"/>
        <v>0</v>
      </c>
      <c r="E170">
        <v>210</v>
      </c>
      <c r="F170">
        <f t="shared" si="6"/>
        <v>1</v>
      </c>
    </row>
    <row r="171" spans="1:6" x14ac:dyDescent="0.25">
      <c r="A171">
        <v>215</v>
      </c>
      <c r="B171">
        <f t="shared" si="5"/>
        <v>-5.1293294387550578E-2</v>
      </c>
      <c r="E171">
        <v>215</v>
      </c>
      <c r="F171">
        <f t="shared" si="6"/>
        <v>1.0526315789473684</v>
      </c>
    </row>
    <row r="172" spans="1:6" x14ac:dyDescent="0.25">
      <c r="A172">
        <v>220</v>
      </c>
      <c r="B172">
        <f t="shared" si="5"/>
        <v>-0.10536051565782628</v>
      </c>
      <c r="E172">
        <v>220</v>
      </c>
      <c r="F172">
        <f t="shared" si="6"/>
        <v>1.1111111111111112</v>
      </c>
    </row>
    <row r="173" spans="1:6" x14ac:dyDescent="0.25">
      <c r="A173">
        <v>225</v>
      </c>
      <c r="B173">
        <f t="shared" si="5"/>
        <v>-0.16251892949777494</v>
      </c>
      <c r="E173">
        <v>225</v>
      </c>
      <c r="F173">
        <f t="shared" si="6"/>
        <v>1.1764705882352942</v>
      </c>
    </row>
    <row r="174" spans="1:6" x14ac:dyDescent="0.25">
      <c r="A174">
        <v>230</v>
      </c>
      <c r="B174">
        <f t="shared" si="5"/>
        <v>-0.22314355131420971</v>
      </c>
      <c r="E174">
        <v>230</v>
      </c>
      <c r="F174">
        <f t="shared" si="6"/>
        <v>1.25</v>
      </c>
    </row>
    <row r="175" spans="1:6" x14ac:dyDescent="0.25">
      <c r="A175">
        <v>235</v>
      </c>
      <c r="B175">
        <f t="shared" si="5"/>
        <v>-0.2876820724517809</v>
      </c>
      <c r="E175">
        <v>235</v>
      </c>
      <c r="F175">
        <f t="shared" si="6"/>
        <v>1.3333333333333333</v>
      </c>
    </row>
    <row r="176" spans="1:6" x14ac:dyDescent="0.25">
      <c r="A176">
        <v>240</v>
      </c>
      <c r="B176">
        <f t="shared" si="5"/>
        <v>-0.35667494393873245</v>
      </c>
      <c r="E176">
        <v>240</v>
      </c>
      <c r="F176">
        <f t="shared" si="6"/>
        <v>1.4285714285714286</v>
      </c>
    </row>
    <row r="177" spans="1:6" x14ac:dyDescent="0.25">
      <c r="A177">
        <v>245</v>
      </c>
      <c r="B177">
        <f t="shared" si="5"/>
        <v>-0.43078291609245423</v>
      </c>
      <c r="E177">
        <v>245</v>
      </c>
      <c r="F177">
        <f t="shared" si="6"/>
        <v>1.5384615384615383</v>
      </c>
    </row>
    <row r="178" spans="1:6" x14ac:dyDescent="0.25">
      <c r="A178">
        <v>250</v>
      </c>
      <c r="B178">
        <f t="shared" si="5"/>
        <v>-0.51082562376599072</v>
      </c>
      <c r="E178">
        <v>250</v>
      </c>
      <c r="F178">
        <f t="shared" si="6"/>
        <v>1.6666666666666667</v>
      </c>
    </row>
    <row r="179" spans="1:6" x14ac:dyDescent="0.25">
      <c r="A179">
        <v>255</v>
      </c>
      <c r="B179">
        <f t="shared" si="5"/>
        <v>-0.59783700075561852</v>
      </c>
      <c r="E179">
        <v>255</v>
      </c>
      <c r="F179">
        <f t="shared" si="6"/>
        <v>1.8181818181818148</v>
      </c>
    </row>
    <row r="180" spans="1:6" x14ac:dyDescent="0.25">
      <c r="A180">
        <v>260</v>
      </c>
      <c r="B180">
        <f t="shared" si="5"/>
        <v>-0.69314718055994329</v>
      </c>
      <c r="E180">
        <v>260</v>
      </c>
      <c r="F180">
        <f t="shared" si="6"/>
        <v>1.999999999999996</v>
      </c>
    </row>
    <row r="181" spans="1:6" x14ac:dyDescent="0.25">
      <c r="A181">
        <v>265</v>
      </c>
      <c r="B181">
        <f t="shared" si="5"/>
        <v>-0.7985076962177694</v>
      </c>
      <c r="E181">
        <v>265</v>
      </c>
      <c r="F181">
        <f t="shared" si="6"/>
        <v>2.2222222222222174</v>
      </c>
    </row>
    <row r="182" spans="1:6" x14ac:dyDescent="0.25">
      <c r="A182">
        <v>267</v>
      </c>
      <c r="B182">
        <f t="shared" si="5"/>
        <v>-0.84397007029452897</v>
      </c>
      <c r="E182">
        <v>267</v>
      </c>
      <c r="F182">
        <f t="shared" si="6"/>
        <v>2.3255813953488373</v>
      </c>
    </row>
  </sheetData>
  <mergeCells count="1">
    <mergeCell ref="B67:C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18C2-C008-4B73-9F82-A9BC78299DC5}">
  <dimension ref="A1:M67"/>
  <sheetViews>
    <sheetView zoomScale="85" zoomScaleNormal="85" workbookViewId="0">
      <pane ySplit="1" topLeftCell="A42" activePane="bottomLeft" state="frozen"/>
      <selection pane="bottomLeft" activeCell="D60" sqref="D60:D67"/>
    </sheetView>
  </sheetViews>
  <sheetFormatPr baseColWidth="10" defaultRowHeight="15" x14ac:dyDescent="0.25"/>
  <cols>
    <col min="3" max="3" width="13.42578125" bestFit="1" customWidth="1"/>
    <col min="4" max="4" width="13.85546875" customWidth="1"/>
    <col min="5" max="5" width="13" bestFit="1" customWidth="1"/>
    <col min="6" max="6" width="11.7109375" customWidth="1"/>
    <col min="7" max="7" width="11.28515625" customWidth="1"/>
    <col min="8" max="8" width="10" bestFit="1" customWidth="1"/>
    <col min="9" max="9" width="13" bestFit="1" customWidth="1"/>
    <col min="10" max="10" width="4.7109375" customWidth="1"/>
    <col min="11" max="11" width="3" bestFit="1" customWidth="1"/>
    <col min="12" max="12" width="10" bestFit="1" customWidth="1"/>
    <col min="13" max="13" width="13" bestFit="1" customWidth="1"/>
  </cols>
  <sheetData>
    <row r="1" spans="1:13" ht="63.75" customHeight="1" x14ac:dyDescent="0.25">
      <c r="A1" s="5" t="s">
        <v>0</v>
      </c>
      <c r="B1" s="5" t="s">
        <v>2</v>
      </c>
      <c r="C1" s="5"/>
      <c r="D1" s="5"/>
      <c r="E1" s="5"/>
      <c r="F1" s="5"/>
      <c r="G1" s="5"/>
      <c r="H1" s="5"/>
      <c r="I1" s="5"/>
    </row>
    <row r="2" spans="1:13" x14ac:dyDescent="0.25">
      <c r="A2">
        <v>0</v>
      </c>
      <c r="B2">
        <v>2.4849066497880004</v>
      </c>
      <c r="D2">
        <f>A2*B2</f>
        <v>0</v>
      </c>
      <c r="E2">
        <f>SUM(A2:A56)</f>
        <v>7422</v>
      </c>
      <c r="F2">
        <f>SUM(B2:B56)</f>
        <v>47.184073475877852</v>
      </c>
      <c r="G2">
        <f>A2*A2</f>
        <v>0</v>
      </c>
      <c r="H2">
        <f>SUM(A2:A56)</f>
        <v>7422</v>
      </c>
    </row>
    <row r="3" spans="1:13" x14ac:dyDescent="0.25">
      <c r="A3">
        <v>5</v>
      </c>
      <c r="B3">
        <v>2.4423470353692043</v>
      </c>
      <c r="D3">
        <f t="shared" ref="D3:D56" si="0">A3*B3</f>
        <v>12.211735176846021</v>
      </c>
      <c r="G3">
        <f t="shared" ref="G3:G56" si="1">A3*A3</f>
        <v>25</v>
      </c>
      <c r="H3">
        <f>H2*H2</f>
        <v>55086084</v>
      </c>
    </row>
    <row r="4" spans="1:13" x14ac:dyDescent="0.25">
      <c r="A4">
        <v>10</v>
      </c>
      <c r="B4">
        <v>2.388762789235098</v>
      </c>
      <c r="D4">
        <f t="shared" si="0"/>
        <v>23.887627892350981</v>
      </c>
      <c r="G4">
        <f t="shared" si="1"/>
        <v>100</v>
      </c>
    </row>
    <row r="5" spans="1:13" x14ac:dyDescent="0.25">
      <c r="A5">
        <v>15</v>
      </c>
      <c r="B5" s="1">
        <v>2.3223877202902252</v>
      </c>
      <c r="D5">
        <f t="shared" si="0"/>
        <v>34.835815804353381</v>
      </c>
      <c r="G5">
        <f t="shared" si="1"/>
        <v>225</v>
      </c>
    </row>
    <row r="6" spans="1:13" x14ac:dyDescent="0.25">
      <c r="A6">
        <v>20</v>
      </c>
      <c r="B6" s="2">
        <v>2.2617630984737906</v>
      </c>
      <c r="D6">
        <f t="shared" si="0"/>
        <v>45.235261969475815</v>
      </c>
      <c r="E6" s="1"/>
      <c r="G6">
        <f t="shared" si="1"/>
        <v>400</v>
      </c>
      <c r="H6" s="1"/>
      <c r="I6" s="1"/>
      <c r="K6" s="1"/>
      <c r="L6" s="1"/>
      <c r="M6" s="1"/>
    </row>
    <row r="7" spans="1:13" x14ac:dyDescent="0.25">
      <c r="A7">
        <v>25</v>
      </c>
      <c r="B7" s="2">
        <v>2.1972245773362196</v>
      </c>
      <c r="D7">
        <f t="shared" si="0"/>
        <v>54.930614433405488</v>
      </c>
      <c r="E7" s="3"/>
      <c r="F7" s="2"/>
      <c r="G7">
        <f t="shared" si="1"/>
        <v>625</v>
      </c>
      <c r="H7" s="2"/>
      <c r="I7" s="3"/>
      <c r="J7" s="2"/>
      <c r="K7" s="2"/>
      <c r="L7" s="2"/>
      <c r="M7" s="3"/>
    </row>
    <row r="8" spans="1:13" x14ac:dyDescent="0.25">
      <c r="A8">
        <v>30</v>
      </c>
      <c r="B8" s="2">
        <v>2.1282317058492679</v>
      </c>
      <c r="D8">
        <f t="shared" si="0"/>
        <v>63.84695117547804</v>
      </c>
      <c r="E8" s="3"/>
      <c r="F8" s="2"/>
      <c r="G8">
        <f t="shared" si="1"/>
        <v>900</v>
      </c>
      <c r="H8" s="2"/>
      <c r="I8" s="3"/>
      <c r="J8" s="2"/>
      <c r="K8" s="2"/>
      <c r="L8" s="2"/>
      <c r="M8" s="3"/>
    </row>
    <row r="9" spans="1:13" x14ac:dyDescent="0.25">
      <c r="A9">
        <v>35</v>
      </c>
      <c r="B9" s="2">
        <v>2.066862759472976</v>
      </c>
      <c r="D9">
        <f t="shared" si="0"/>
        <v>72.340196581554167</v>
      </c>
      <c r="E9" s="3"/>
      <c r="F9" s="2"/>
      <c r="G9">
        <f t="shared" si="1"/>
        <v>1225</v>
      </c>
      <c r="H9" s="2"/>
      <c r="I9" s="3"/>
      <c r="J9" s="2"/>
      <c r="K9" s="2"/>
      <c r="L9" s="2"/>
      <c r="M9" s="3"/>
    </row>
    <row r="10" spans="1:13" x14ac:dyDescent="0.25">
      <c r="A10">
        <v>40</v>
      </c>
      <c r="B10" s="2">
        <v>2.0014800002101243</v>
      </c>
      <c r="D10">
        <f t="shared" si="0"/>
        <v>80.059200008404972</v>
      </c>
      <c r="E10" s="3"/>
      <c r="F10" s="2"/>
      <c r="G10">
        <f t="shared" si="1"/>
        <v>1600</v>
      </c>
      <c r="H10" s="2"/>
      <c r="I10" s="3"/>
      <c r="J10" s="2"/>
      <c r="K10" s="2"/>
      <c r="L10" s="2"/>
      <c r="M10" s="3"/>
    </row>
    <row r="11" spans="1:13" x14ac:dyDescent="0.25">
      <c r="A11">
        <v>45</v>
      </c>
      <c r="B11" s="2">
        <v>1.9459101490553132</v>
      </c>
      <c r="D11">
        <f t="shared" si="0"/>
        <v>87.565956707489093</v>
      </c>
      <c r="E11" s="3"/>
      <c r="F11" s="2"/>
      <c r="G11">
        <f t="shared" si="1"/>
        <v>2025</v>
      </c>
      <c r="H11" s="2"/>
      <c r="I11" s="3"/>
      <c r="J11" s="2"/>
      <c r="K11" s="2"/>
      <c r="L11" s="2"/>
      <c r="M11" s="3"/>
    </row>
    <row r="12" spans="1:13" x14ac:dyDescent="0.25">
      <c r="A12">
        <v>50</v>
      </c>
      <c r="B12" s="2">
        <v>1.8718021769015913</v>
      </c>
      <c r="D12">
        <f t="shared" si="0"/>
        <v>93.59010884507957</v>
      </c>
      <c r="E12" s="3"/>
      <c r="F12" s="2"/>
      <c r="G12">
        <f t="shared" si="1"/>
        <v>2500</v>
      </c>
      <c r="H12" s="2"/>
      <c r="I12" s="3"/>
      <c r="J12" s="2"/>
      <c r="K12" s="2"/>
      <c r="L12" s="2"/>
      <c r="M12" s="3"/>
    </row>
    <row r="13" spans="1:13" x14ac:dyDescent="0.25">
      <c r="A13">
        <v>55</v>
      </c>
      <c r="B13" s="2">
        <v>1.8082887711792655</v>
      </c>
      <c r="D13">
        <f t="shared" si="0"/>
        <v>99.455882414859602</v>
      </c>
      <c r="E13" s="3"/>
      <c r="F13" s="2"/>
      <c r="G13">
        <f t="shared" si="1"/>
        <v>3025</v>
      </c>
      <c r="H13" s="2"/>
      <c r="I13" s="3"/>
      <c r="J13" s="2"/>
      <c r="K13" s="2"/>
      <c r="L13" s="2"/>
      <c r="M13" s="3"/>
    </row>
    <row r="14" spans="1:13" x14ac:dyDescent="0.25">
      <c r="A14">
        <v>60</v>
      </c>
      <c r="B14" s="2">
        <v>1.7578579175523736</v>
      </c>
      <c r="D14">
        <f t="shared" si="0"/>
        <v>105.47147505314241</v>
      </c>
      <c r="E14" s="3"/>
      <c r="F14" s="2"/>
      <c r="G14">
        <f t="shared" si="1"/>
        <v>3600</v>
      </c>
      <c r="H14" s="2"/>
      <c r="I14" s="3"/>
      <c r="J14" s="2"/>
      <c r="K14" s="2"/>
      <c r="L14" s="2"/>
      <c r="M14" s="3"/>
    </row>
    <row r="15" spans="1:13" x14ac:dyDescent="0.25">
      <c r="A15">
        <v>65</v>
      </c>
      <c r="B15" s="2">
        <v>1.6863989535702288</v>
      </c>
      <c r="D15">
        <f t="shared" si="0"/>
        <v>109.61593198206488</v>
      </c>
      <c r="E15" s="3"/>
      <c r="F15" s="2"/>
      <c r="G15">
        <f t="shared" si="1"/>
        <v>4225</v>
      </c>
      <c r="H15" s="2"/>
      <c r="I15" s="3"/>
      <c r="J15" s="2"/>
      <c r="K15" s="2"/>
      <c r="L15" s="2"/>
      <c r="M15" s="3"/>
    </row>
    <row r="16" spans="1:13" x14ac:dyDescent="0.25">
      <c r="A16">
        <v>70</v>
      </c>
      <c r="B16" s="2">
        <v>1.62924053973028</v>
      </c>
      <c r="D16">
        <f t="shared" si="0"/>
        <v>114.04683778111961</v>
      </c>
      <c r="E16" s="3"/>
      <c r="F16" s="2"/>
      <c r="G16">
        <f t="shared" si="1"/>
        <v>4900</v>
      </c>
      <c r="H16" s="2"/>
      <c r="I16" s="3"/>
      <c r="J16" s="2"/>
      <c r="K16" s="2"/>
      <c r="L16" s="2"/>
      <c r="M16" s="3"/>
    </row>
    <row r="17" spans="1:13" x14ac:dyDescent="0.25">
      <c r="A17">
        <v>75</v>
      </c>
      <c r="B17" s="2">
        <v>1.5686159179138452</v>
      </c>
      <c r="D17">
        <f t="shared" si="0"/>
        <v>117.6461938435384</v>
      </c>
      <c r="E17" s="3"/>
      <c r="F17" s="2"/>
      <c r="G17">
        <f t="shared" si="1"/>
        <v>5625</v>
      </c>
      <c r="H17" s="2"/>
      <c r="I17" s="3"/>
      <c r="J17" s="2"/>
      <c r="K17" s="2"/>
      <c r="L17" s="2"/>
      <c r="M17" s="3"/>
    </row>
    <row r="18" spans="1:13" x14ac:dyDescent="0.25">
      <c r="A18">
        <v>80</v>
      </c>
      <c r="B18" s="2">
        <v>1.5040773967762742</v>
      </c>
      <c r="D18">
        <f t="shared" si="0"/>
        <v>120.32619174210194</v>
      </c>
      <c r="E18" s="3"/>
      <c r="F18" s="2"/>
      <c r="G18">
        <f t="shared" si="1"/>
        <v>6400</v>
      </c>
      <c r="H18" s="2"/>
      <c r="I18" s="3"/>
      <c r="J18" s="2"/>
      <c r="K18" s="2"/>
      <c r="L18" s="2"/>
      <c r="M18" s="3"/>
    </row>
    <row r="19" spans="1:13" x14ac:dyDescent="0.25">
      <c r="A19">
        <v>85</v>
      </c>
      <c r="B19" s="2">
        <v>1.4350845252893227</v>
      </c>
      <c r="D19">
        <f t="shared" si="0"/>
        <v>121.98218464959243</v>
      </c>
      <c r="E19" s="3"/>
      <c r="F19" s="2"/>
      <c r="G19">
        <f t="shared" si="1"/>
        <v>7225</v>
      </c>
      <c r="H19" s="2"/>
      <c r="I19" s="3"/>
      <c r="J19" s="2"/>
      <c r="K19" s="2"/>
      <c r="L19" s="2"/>
      <c r="M19" s="3"/>
    </row>
    <row r="20" spans="1:13" x14ac:dyDescent="0.25">
      <c r="A20">
        <v>90</v>
      </c>
      <c r="B20" s="2">
        <v>1.3862943611198906</v>
      </c>
      <c r="D20">
        <f t="shared" si="0"/>
        <v>124.76649250079015</v>
      </c>
      <c r="E20" s="3"/>
      <c r="F20" s="2"/>
      <c r="G20">
        <f t="shared" si="1"/>
        <v>8100</v>
      </c>
      <c r="H20" s="2"/>
      <c r="I20" s="3"/>
      <c r="J20" s="2"/>
      <c r="K20" s="2"/>
      <c r="L20" s="2"/>
      <c r="M20" s="3"/>
    </row>
    <row r="21" spans="1:13" x14ac:dyDescent="0.25">
      <c r="A21">
        <v>95</v>
      </c>
      <c r="B21" s="2">
        <v>1.3083328196501789</v>
      </c>
      <c r="D21">
        <f t="shared" si="0"/>
        <v>124.291617866767</v>
      </c>
      <c r="E21" s="3"/>
      <c r="F21" s="2"/>
      <c r="G21">
        <f t="shared" si="1"/>
        <v>9025</v>
      </c>
      <c r="H21" s="2"/>
      <c r="I21" s="3"/>
      <c r="J21" s="2"/>
      <c r="K21" s="2"/>
      <c r="L21" s="2"/>
      <c r="M21" s="3"/>
    </row>
    <row r="22" spans="1:13" x14ac:dyDescent="0.25">
      <c r="A22">
        <v>100</v>
      </c>
      <c r="B22" s="2">
        <v>1.2527629684953681</v>
      </c>
      <c r="D22">
        <f t="shared" si="0"/>
        <v>125.27629684953681</v>
      </c>
      <c r="E22" s="3"/>
      <c r="F22" s="2"/>
      <c r="G22">
        <f t="shared" si="1"/>
        <v>10000</v>
      </c>
      <c r="H22" s="2"/>
      <c r="I22" s="3"/>
      <c r="J22" s="2"/>
    </row>
    <row r="23" spans="1:13" x14ac:dyDescent="0.25">
      <c r="A23">
        <v>105</v>
      </c>
      <c r="B23" s="2">
        <v>1.1939224684724346</v>
      </c>
      <c r="D23">
        <f t="shared" si="0"/>
        <v>125.36185918960562</v>
      </c>
      <c r="E23" s="3"/>
      <c r="F23" s="2"/>
      <c r="G23">
        <f t="shared" si="1"/>
        <v>11025</v>
      </c>
      <c r="H23" s="2"/>
      <c r="I23" s="3"/>
      <c r="J23" s="2"/>
    </row>
    <row r="24" spans="1:13" x14ac:dyDescent="0.25">
      <c r="A24">
        <v>110</v>
      </c>
      <c r="B24" s="2">
        <v>1.1314021114911006</v>
      </c>
      <c r="D24">
        <f t="shared" si="0"/>
        <v>124.45423226402106</v>
      </c>
      <c r="E24" s="3"/>
      <c r="F24" s="2"/>
      <c r="G24">
        <f t="shared" si="1"/>
        <v>12100</v>
      </c>
      <c r="H24" s="2"/>
      <c r="I24" s="3"/>
      <c r="J24" s="2"/>
      <c r="K24" s="2"/>
      <c r="L24" s="2"/>
      <c r="M24" s="2"/>
    </row>
    <row r="25" spans="1:13" x14ac:dyDescent="0.25">
      <c r="A25">
        <v>115</v>
      </c>
      <c r="B25" s="2">
        <v>1.0647107369924282</v>
      </c>
      <c r="D25">
        <f t="shared" si="0"/>
        <v>122.44173475412924</v>
      </c>
      <c r="E25" s="3"/>
      <c r="F25" s="2"/>
      <c r="G25">
        <f t="shared" si="1"/>
        <v>13225</v>
      </c>
      <c r="H25" s="2"/>
      <c r="I25" s="3"/>
      <c r="J25" s="2"/>
      <c r="K25" s="2"/>
      <c r="L25" s="2"/>
      <c r="M25" s="2"/>
    </row>
    <row r="26" spans="1:13" x14ac:dyDescent="0.25">
      <c r="A26">
        <v>120</v>
      </c>
      <c r="B26" s="2">
        <v>0.99325177301028345</v>
      </c>
      <c r="D26">
        <f t="shared" si="0"/>
        <v>119.19021276123401</v>
      </c>
      <c r="E26" s="3"/>
      <c r="F26" s="2"/>
      <c r="G26">
        <f t="shared" si="1"/>
        <v>14400</v>
      </c>
      <c r="H26" s="2"/>
      <c r="I26" s="3"/>
      <c r="J26" s="2"/>
      <c r="K26" s="2"/>
      <c r="L26" s="2"/>
      <c r="M26" s="2"/>
    </row>
    <row r="27" spans="1:13" x14ac:dyDescent="0.25">
      <c r="A27">
        <v>125</v>
      </c>
      <c r="B27">
        <v>0.95551144502743635</v>
      </c>
      <c r="D27">
        <f t="shared" si="0"/>
        <v>119.43893062842955</v>
      </c>
      <c r="E27" s="2"/>
      <c r="F27" s="2"/>
      <c r="G27">
        <f t="shared" si="1"/>
        <v>15625</v>
      </c>
      <c r="J27" s="2"/>
      <c r="K27" s="2"/>
      <c r="L27" s="2"/>
      <c r="M27" s="2"/>
    </row>
    <row r="28" spans="1:13" x14ac:dyDescent="0.25">
      <c r="A28">
        <v>130</v>
      </c>
      <c r="B28">
        <v>0.91629073187415511</v>
      </c>
      <c r="D28">
        <f t="shared" si="0"/>
        <v>119.11779514364017</v>
      </c>
      <c r="G28">
        <f t="shared" si="1"/>
        <v>16900</v>
      </c>
    </row>
    <row r="29" spans="1:13" x14ac:dyDescent="0.25">
      <c r="A29">
        <v>135</v>
      </c>
      <c r="B29">
        <v>0.83290912293510388</v>
      </c>
      <c r="D29">
        <f t="shared" si="0"/>
        <v>112.44273159623903</v>
      </c>
      <c r="G29">
        <f t="shared" si="1"/>
        <v>18225</v>
      </c>
    </row>
    <row r="30" spans="1:13" x14ac:dyDescent="0.25">
      <c r="A30">
        <v>140</v>
      </c>
      <c r="B30">
        <v>0.74193734472937733</v>
      </c>
      <c r="D30">
        <f t="shared" si="0"/>
        <v>103.87122826211282</v>
      </c>
      <c r="G30">
        <f t="shared" si="1"/>
        <v>19600</v>
      </c>
    </row>
    <row r="31" spans="1:13" x14ac:dyDescent="0.25">
      <c r="A31">
        <v>145</v>
      </c>
      <c r="B31">
        <v>0.69314718055994529</v>
      </c>
      <c r="D31">
        <f t="shared" si="0"/>
        <v>100.50634118119207</v>
      </c>
      <c r="G31">
        <f t="shared" si="1"/>
        <v>21025</v>
      </c>
    </row>
    <row r="32" spans="1:13" x14ac:dyDescent="0.25">
      <c r="A32">
        <v>150</v>
      </c>
      <c r="B32">
        <v>0.64185388617239469</v>
      </c>
      <c r="D32">
        <f t="shared" si="0"/>
        <v>96.278082925859209</v>
      </c>
      <c r="G32">
        <f t="shared" si="1"/>
        <v>22500</v>
      </c>
    </row>
    <row r="33" spans="1:7" x14ac:dyDescent="0.25">
      <c r="A33">
        <v>155</v>
      </c>
      <c r="B33">
        <v>0.58778666490211906</v>
      </c>
      <c r="D33">
        <f t="shared" si="0"/>
        <v>91.106933059828449</v>
      </c>
      <c r="G33">
        <f t="shared" si="1"/>
        <v>24025</v>
      </c>
    </row>
    <row r="34" spans="1:7" x14ac:dyDescent="0.25">
      <c r="A34">
        <v>160</v>
      </c>
      <c r="B34">
        <v>0.53062825106217038</v>
      </c>
      <c r="D34">
        <f t="shared" si="0"/>
        <v>84.900520169947256</v>
      </c>
      <c r="G34">
        <f t="shared" si="1"/>
        <v>25600</v>
      </c>
    </row>
    <row r="35" spans="1:7" x14ac:dyDescent="0.25">
      <c r="A35">
        <v>165</v>
      </c>
      <c r="B35">
        <v>0.47000362924573563</v>
      </c>
      <c r="D35">
        <f t="shared" si="0"/>
        <v>77.550598825546373</v>
      </c>
      <c r="G35">
        <f t="shared" si="1"/>
        <v>27225</v>
      </c>
    </row>
    <row r="36" spans="1:7" x14ac:dyDescent="0.25">
      <c r="A36">
        <v>170</v>
      </c>
      <c r="B36">
        <v>0.40546510810816438</v>
      </c>
      <c r="D36">
        <f t="shared" si="0"/>
        <v>68.929068378387939</v>
      </c>
      <c r="G36">
        <f t="shared" si="1"/>
        <v>28900</v>
      </c>
    </row>
    <row r="37" spans="1:7" x14ac:dyDescent="0.25">
      <c r="A37">
        <v>175</v>
      </c>
      <c r="B37">
        <v>0.33647223662121289</v>
      </c>
      <c r="D37">
        <f t="shared" si="0"/>
        <v>58.88264140871226</v>
      </c>
      <c r="G37">
        <f t="shared" si="1"/>
        <v>30625</v>
      </c>
    </row>
    <row r="38" spans="1:7" x14ac:dyDescent="0.25">
      <c r="A38">
        <v>180</v>
      </c>
      <c r="B38">
        <v>0.30010459245033816</v>
      </c>
      <c r="D38">
        <f t="shared" si="0"/>
        <v>54.018826641060869</v>
      </c>
      <c r="G38">
        <f t="shared" si="1"/>
        <v>32400</v>
      </c>
    </row>
    <row r="39" spans="1:7" x14ac:dyDescent="0.25">
      <c r="A39">
        <v>185</v>
      </c>
      <c r="B39">
        <v>0.27002713721306021</v>
      </c>
      <c r="D39">
        <f t="shared" si="0"/>
        <v>49.955020384416137</v>
      </c>
      <c r="G39">
        <f t="shared" si="1"/>
        <v>34225</v>
      </c>
    </row>
    <row r="40" spans="1:7" x14ac:dyDescent="0.25">
      <c r="A40">
        <v>190</v>
      </c>
      <c r="B40">
        <v>0.23901690047049992</v>
      </c>
      <c r="D40">
        <f t="shared" si="0"/>
        <v>45.413211089394984</v>
      </c>
      <c r="G40">
        <f t="shared" si="1"/>
        <v>36100</v>
      </c>
    </row>
    <row r="41" spans="1:7" x14ac:dyDescent="0.25">
      <c r="A41">
        <v>195</v>
      </c>
      <c r="B41">
        <v>0.21511137961694549</v>
      </c>
      <c r="D41">
        <f t="shared" si="0"/>
        <v>41.946719025304368</v>
      </c>
      <c r="G41">
        <f t="shared" si="1"/>
        <v>38025</v>
      </c>
    </row>
    <row r="42" spans="1:7" x14ac:dyDescent="0.25">
      <c r="A42">
        <v>200</v>
      </c>
      <c r="B42">
        <v>0.18232155679395459</v>
      </c>
      <c r="D42">
        <f t="shared" si="0"/>
        <v>36.464311358790916</v>
      </c>
      <c r="G42">
        <f t="shared" si="1"/>
        <v>40000</v>
      </c>
    </row>
    <row r="43" spans="1:7" x14ac:dyDescent="0.25">
      <c r="A43">
        <v>205</v>
      </c>
      <c r="B43">
        <v>9.5310179804324935E-2</v>
      </c>
      <c r="D43">
        <f t="shared" si="0"/>
        <v>19.53858685988661</v>
      </c>
      <c r="G43">
        <f t="shared" si="1"/>
        <v>42025</v>
      </c>
    </row>
    <row r="44" spans="1:7" x14ac:dyDescent="0.25">
      <c r="A44">
        <v>210</v>
      </c>
      <c r="B44">
        <v>0</v>
      </c>
      <c r="D44">
        <f t="shared" si="0"/>
        <v>0</v>
      </c>
      <c r="G44">
        <f t="shared" si="1"/>
        <v>44100</v>
      </c>
    </row>
    <row r="45" spans="1:7" x14ac:dyDescent="0.25">
      <c r="A45">
        <v>215</v>
      </c>
      <c r="B45">
        <v>-5.1293294387550578E-2</v>
      </c>
      <c r="D45">
        <f t="shared" si="0"/>
        <v>-11.028058293323374</v>
      </c>
      <c r="G45">
        <f t="shared" si="1"/>
        <v>46225</v>
      </c>
    </row>
    <row r="46" spans="1:7" x14ac:dyDescent="0.25">
      <c r="A46">
        <v>220</v>
      </c>
      <c r="B46">
        <v>-0.10536051565782628</v>
      </c>
      <c r="D46">
        <f t="shared" si="0"/>
        <v>-23.179313444721782</v>
      </c>
      <c r="G46">
        <f t="shared" si="1"/>
        <v>48400</v>
      </c>
    </row>
    <row r="47" spans="1:7" x14ac:dyDescent="0.25">
      <c r="A47">
        <v>225</v>
      </c>
      <c r="B47">
        <v>-0.16251892949777494</v>
      </c>
      <c r="D47">
        <f t="shared" si="0"/>
        <v>-36.566759136999359</v>
      </c>
      <c r="G47">
        <f t="shared" si="1"/>
        <v>50625</v>
      </c>
    </row>
    <row r="48" spans="1:7" x14ac:dyDescent="0.25">
      <c r="A48">
        <v>230</v>
      </c>
      <c r="B48">
        <v>-0.22314355131420971</v>
      </c>
      <c r="D48">
        <f t="shared" si="0"/>
        <v>-51.323016802268235</v>
      </c>
      <c r="G48">
        <f t="shared" si="1"/>
        <v>52900</v>
      </c>
    </row>
    <row r="49" spans="1:8" x14ac:dyDescent="0.25">
      <c r="A49">
        <v>235</v>
      </c>
      <c r="B49">
        <v>-0.2876820724517809</v>
      </c>
      <c r="D49">
        <f t="shared" si="0"/>
        <v>-67.605287026168511</v>
      </c>
      <c r="G49">
        <f t="shared" si="1"/>
        <v>55225</v>
      </c>
    </row>
    <row r="50" spans="1:8" x14ac:dyDescent="0.25">
      <c r="A50">
        <v>240</v>
      </c>
      <c r="B50">
        <v>-0.35667494393873245</v>
      </c>
      <c r="D50">
        <f t="shared" si="0"/>
        <v>-85.601986545295787</v>
      </c>
      <c r="G50">
        <f t="shared" si="1"/>
        <v>57600</v>
      </c>
    </row>
    <row r="51" spans="1:8" x14ac:dyDescent="0.25">
      <c r="A51">
        <v>245</v>
      </c>
      <c r="B51">
        <v>-0.43078291609245423</v>
      </c>
      <c r="D51">
        <f t="shared" si="0"/>
        <v>-105.54181444265129</v>
      </c>
      <c r="G51">
        <f t="shared" si="1"/>
        <v>60025</v>
      </c>
    </row>
    <row r="52" spans="1:8" x14ac:dyDescent="0.25">
      <c r="A52">
        <v>250</v>
      </c>
      <c r="B52">
        <v>-0.51082562376599072</v>
      </c>
      <c r="D52">
        <f t="shared" si="0"/>
        <v>-127.70640594149768</v>
      </c>
      <c r="G52">
        <f t="shared" si="1"/>
        <v>62500</v>
      </c>
    </row>
    <row r="53" spans="1:8" x14ac:dyDescent="0.25">
      <c r="A53">
        <v>255</v>
      </c>
      <c r="B53">
        <v>-0.59783700075561852</v>
      </c>
      <c r="D53">
        <f t="shared" si="0"/>
        <v>-152.44843519268272</v>
      </c>
      <c r="G53">
        <f t="shared" si="1"/>
        <v>65025</v>
      </c>
    </row>
    <row r="54" spans="1:8" x14ac:dyDescent="0.25">
      <c r="A54">
        <v>260</v>
      </c>
      <c r="B54">
        <v>-0.69314718055994329</v>
      </c>
      <c r="D54">
        <f t="shared" si="0"/>
        <v>-180.21826694558524</v>
      </c>
      <c r="G54">
        <f t="shared" si="1"/>
        <v>67600</v>
      </c>
    </row>
    <row r="55" spans="1:8" x14ac:dyDescent="0.25">
      <c r="A55">
        <v>265</v>
      </c>
      <c r="B55">
        <v>-0.7985076962177694</v>
      </c>
      <c r="D55">
        <f t="shared" si="0"/>
        <v>-211.60453949770888</v>
      </c>
      <c r="G55">
        <f t="shared" si="1"/>
        <v>70225</v>
      </c>
    </row>
    <row r="56" spans="1:8" x14ac:dyDescent="0.25">
      <c r="A56">
        <v>267</v>
      </c>
      <c r="B56">
        <v>-0.84397007029452897</v>
      </c>
      <c r="D56">
        <f t="shared" si="0"/>
        <v>-225.34000876863922</v>
      </c>
      <c r="G56">
        <f t="shared" si="1"/>
        <v>71289</v>
      </c>
    </row>
    <row r="57" spans="1:8" ht="19.5" x14ac:dyDescent="0.25">
      <c r="C57" s="7" t="s">
        <v>4</v>
      </c>
      <c r="D57">
        <f>SUM(D2:D56)</f>
        <v>2225.0282671481473</v>
      </c>
      <c r="E57">
        <f t="shared" ref="E57:G57" si="2">SUM(E2:E56)</f>
        <v>7422</v>
      </c>
      <c r="F57">
        <f t="shared" si="2"/>
        <v>47.184073475877852</v>
      </c>
      <c r="G57">
        <f t="shared" si="2"/>
        <v>1347264</v>
      </c>
      <c r="H57">
        <f>H3</f>
        <v>55086084</v>
      </c>
    </row>
    <row r="60" spans="1:8" ht="45.75" customHeight="1" x14ac:dyDescent="0.25">
      <c r="D60">
        <f>55*D57-E57*F57</f>
        <v>-227823.63864481731</v>
      </c>
    </row>
    <row r="61" spans="1:8" ht="46.5" customHeight="1" x14ac:dyDescent="0.25">
      <c r="D61">
        <f>55*G57-H57</f>
        <v>19013436</v>
      </c>
    </row>
    <row r="62" spans="1:8" x14ac:dyDescent="0.25">
      <c r="B62" s="12" t="s">
        <v>5</v>
      </c>
      <c r="C62" s="12"/>
      <c r="D62">
        <f>D60/D61</f>
        <v>-1.1982244484627466E-2</v>
      </c>
    </row>
    <row r="65" spans="2:5" ht="45" customHeight="1" x14ac:dyDescent="0.25">
      <c r="B65" s="8"/>
      <c r="D65">
        <f>G57*F57-E57*D57</f>
        <v>47055243.768631548</v>
      </c>
      <c r="E65" s="9"/>
    </row>
    <row r="66" spans="2:5" ht="44.25" customHeight="1" x14ac:dyDescent="0.25">
      <c r="B66" s="8"/>
      <c r="C66" s="9"/>
      <c r="D66" s="9">
        <f>55*G57-H57</f>
        <v>19013436</v>
      </c>
      <c r="E66" s="9"/>
    </row>
    <row r="67" spans="2:5" x14ac:dyDescent="0.25">
      <c r="B67" s="11" t="s">
        <v>6</v>
      </c>
      <c r="C67" s="11"/>
      <c r="D67" s="9">
        <f>D65/D66</f>
        <v>2.4748416734687799</v>
      </c>
      <c r="E67" s="9"/>
    </row>
  </sheetData>
  <mergeCells count="2">
    <mergeCell ref="B62:C62"/>
    <mergeCell ref="B67:C6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6266-E872-434B-84AC-757317C9FD12}">
  <dimension ref="A1:H66"/>
  <sheetViews>
    <sheetView tabSelected="1" workbookViewId="0">
      <pane ySplit="1" topLeftCell="A50" activePane="bottomLeft" state="frozen"/>
      <selection pane="bottomLeft" activeCell="C66" activeCellId="1" sqref="C61:D61 C66:D66"/>
    </sheetView>
  </sheetViews>
  <sheetFormatPr baseColWidth="10" defaultRowHeight="15" x14ac:dyDescent="0.25"/>
  <cols>
    <col min="4" max="4" width="14.85546875" customWidth="1"/>
    <col min="5" max="5" width="12" bestFit="1" customWidth="1"/>
  </cols>
  <sheetData>
    <row r="1" spans="1:8" s="4" customFormat="1" ht="54" customHeight="1" x14ac:dyDescent="0.25">
      <c r="A1" s="4" t="s">
        <v>0</v>
      </c>
      <c r="B1" s="4" t="s">
        <v>3</v>
      </c>
    </row>
    <row r="2" spans="1:8" x14ac:dyDescent="0.25">
      <c r="A2">
        <v>0</v>
      </c>
      <c r="B2">
        <v>8.3333333333333329E-2</v>
      </c>
      <c r="D2">
        <f>A2*B2</f>
        <v>0</v>
      </c>
      <c r="E2">
        <f>SUM(A2:A56)</f>
        <v>7422</v>
      </c>
      <c r="F2">
        <f>SUM(B2:B56)</f>
        <v>35.421130507642232</v>
      </c>
      <c r="G2">
        <f>A2*A2</f>
        <v>0</v>
      </c>
      <c r="H2">
        <f>SUM(A2:A56)</f>
        <v>7422</v>
      </c>
    </row>
    <row r="3" spans="1:8" x14ac:dyDescent="0.25">
      <c r="A3">
        <v>5</v>
      </c>
      <c r="B3">
        <v>8.6956521739130432E-2</v>
      </c>
      <c r="D3">
        <f t="shared" ref="D3:D56" si="0">A3*B3</f>
        <v>0.43478260869565216</v>
      </c>
      <c r="G3">
        <f t="shared" ref="G3:G56" si="1">A3*A3</f>
        <v>25</v>
      </c>
      <c r="H3">
        <f>H2*H2</f>
        <v>55086084</v>
      </c>
    </row>
    <row r="4" spans="1:8" x14ac:dyDescent="0.25">
      <c r="A4">
        <v>10</v>
      </c>
      <c r="B4">
        <v>9.1743119266055037E-2</v>
      </c>
      <c r="D4">
        <f t="shared" si="0"/>
        <v>0.9174311926605504</v>
      </c>
      <c r="G4">
        <f t="shared" si="1"/>
        <v>100</v>
      </c>
    </row>
    <row r="5" spans="1:8" x14ac:dyDescent="0.25">
      <c r="A5">
        <v>15</v>
      </c>
      <c r="B5">
        <v>9.8039215686274522E-2</v>
      </c>
      <c r="D5">
        <f t="shared" si="0"/>
        <v>1.4705882352941178</v>
      </c>
      <c r="G5">
        <f t="shared" si="1"/>
        <v>225</v>
      </c>
    </row>
    <row r="6" spans="1:8" x14ac:dyDescent="0.25">
      <c r="A6">
        <v>20</v>
      </c>
      <c r="B6">
        <v>0.10416666666666667</v>
      </c>
      <c r="D6">
        <f t="shared" si="0"/>
        <v>2.0833333333333335</v>
      </c>
      <c r="G6">
        <f t="shared" si="1"/>
        <v>400</v>
      </c>
    </row>
    <row r="7" spans="1:8" x14ac:dyDescent="0.25">
      <c r="A7">
        <v>25</v>
      </c>
      <c r="B7">
        <v>0.1111111111111111</v>
      </c>
      <c r="D7">
        <f t="shared" si="0"/>
        <v>2.7777777777777777</v>
      </c>
      <c r="G7">
        <f t="shared" si="1"/>
        <v>625</v>
      </c>
    </row>
    <row r="8" spans="1:8" x14ac:dyDescent="0.25">
      <c r="A8">
        <v>30</v>
      </c>
      <c r="B8">
        <v>0.11904761904761904</v>
      </c>
      <c r="D8">
        <f t="shared" si="0"/>
        <v>3.5714285714285712</v>
      </c>
      <c r="G8">
        <f t="shared" si="1"/>
        <v>900</v>
      </c>
    </row>
    <row r="9" spans="1:8" x14ac:dyDescent="0.25">
      <c r="A9">
        <v>35</v>
      </c>
      <c r="B9">
        <v>0.12658227848101264</v>
      </c>
      <c r="D9">
        <f t="shared" si="0"/>
        <v>4.4303797468354427</v>
      </c>
      <c r="G9">
        <f t="shared" si="1"/>
        <v>1225</v>
      </c>
    </row>
    <row r="10" spans="1:8" x14ac:dyDescent="0.25">
      <c r="A10">
        <v>40</v>
      </c>
      <c r="B10">
        <v>0.13513513513513511</v>
      </c>
      <c r="D10">
        <f t="shared" si="0"/>
        <v>5.4054054054054044</v>
      </c>
      <c r="G10">
        <f t="shared" si="1"/>
        <v>1600</v>
      </c>
    </row>
    <row r="11" spans="1:8" x14ac:dyDescent="0.25">
      <c r="A11">
        <v>45</v>
      </c>
      <c r="B11">
        <v>0.14285714285714285</v>
      </c>
      <c r="D11">
        <f t="shared" si="0"/>
        <v>6.4285714285714279</v>
      </c>
      <c r="G11">
        <f t="shared" si="1"/>
        <v>2025</v>
      </c>
    </row>
    <row r="12" spans="1:8" x14ac:dyDescent="0.25">
      <c r="A12">
        <v>50</v>
      </c>
      <c r="B12">
        <v>0.15384615384615385</v>
      </c>
      <c r="D12">
        <f t="shared" si="0"/>
        <v>7.6923076923076925</v>
      </c>
      <c r="G12">
        <f t="shared" si="1"/>
        <v>2500</v>
      </c>
    </row>
    <row r="13" spans="1:8" x14ac:dyDescent="0.25">
      <c r="A13">
        <v>55</v>
      </c>
      <c r="B13">
        <v>0.16393442622950821</v>
      </c>
      <c r="D13">
        <f t="shared" si="0"/>
        <v>9.0163934426229524</v>
      </c>
      <c r="G13">
        <f t="shared" si="1"/>
        <v>3025</v>
      </c>
    </row>
    <row r="14" spans="1:8" x14ac:dyDescent="0.25">
      <c r="A14">
        <v>60</v>
      </c>
      <c r="B14">
        <v>0.17241379310344829</v>
      </c>
      <c r="D14">
        <f t="shared" si="0"/>
        <v>10.344827586206897</v>
      </c>
      <c r="G14">
        <f t="shared" si="1"/>
        <v>3600</v>
      </c>
    </row>
    <row r="15" spans="1:8" x14ac:dyDescent="0.25">
      <c r="A15">
        <v>65</v>
      </c>
      <c r="B15">
        <v>0.18518518518518517</v>
      </c>
      <c r="D15">
        <f t="shared" si="0"/>
        <v>12.037037037037036</v>
      </c>
      <c r="G15">
        <f t="shared" si="1"/>
        <v>4225</v>
      </c>
    </row>
    <row r="16" spans="1:8" x14ac:dyDescent="0.25">
      <c r="A16">
        <v>70</v>
      </c>
      <c r="B16">
        <v>0.19607843137254904</v>
      </c>
      <c r="D16">
        <f t="shared" si="0"/>
        <v>13.725490196078432</v>
      </c>
      <c r="G16">
        <f t="shared" si="1"/>
        <v>4900</v>
      </c>
    </row>
    <row r="17" spans="1:7" x14ac:dyDescent="0.25">
      <c r="A17">
        <v>75</v>
      </c>
      <c r="B17">
        <v>0.20833333333333334</v>
      </c>
      <c r="D17">
        <f t="shared" si="0"/>
        <v>15.625</v>
      </c>
      <c r="G17">
        <f t="shared" si="1"/>
        <v>5625</v>
      </c>
    </row>
    <row r="18" spans="1:7" x14ac:dyDescent="0.25">
      <c r="A18">
        <v>80</v>
      </c>
      <c r="B18">
        <v>0.22222222222222221</v>
      </c>
      <c r="D18">
        <f t="shared" si="0"/>
        <v>17.777777777777779</v>
      </c>
      <c r="G18">
        <f t="shared" si="1"/>
        <v>6400</v>
      </c>
    </row>
    <row r="19" spans="1:7" x14ac:dyDescent="0.25">
      <c r="A19">
        <v>85</v>
      </c>
      <c r="B19">
        <v>0.23809523809523808</v>
      </c>
      <c r="D19">
        <f t="shared" si="0"/>
        <v>20.238095238095237</v>
      </c>
      <c r="G19">
        <f t="shared" si="1"/>
        <v>7225</v>
      </c>
    </row>
    <row r="20" spans="1:7" x14ac:dyDescent="0.25">
      <c r="A20">
        <v>90</v>
      </c>
      <c r="B20">
        <v>0.25</v>
      </c>
      <c r="D20">
        <f t="shared" si="0"/>
        <v>22.5</v>
      </c>
      <c r="G20">
        <f t="shared" si="1"/>
        <v>8100</v>
      </c>
    </row>
    <row r="21" spans="1:7" x14ac:dyDescent="0.25">
      <c r="A21">
        <v>95</v>
      </c>
      <c r="B21">
        <v>0.27027027027027023</v>
      </c>
      <c r="D21">
        <f t="shared" si="0"/>
        <v>25.67567567567567</v>
      </c>
      <c r="G21">
        <f t="shared" si="1"/>
        <v>9025</v>
      </c>
    </row>
    <row r="22" spans="1:7" x14ac:dyDescent="0.25">
      <c r="A22">
        <v>100</v>
      </c>
      <c r="B22">
        <v>0.2857142857142857</v>
      </c>
      <c r="D22">
        <f t="shared" si="0"/>
        <v>28.571428571428569</v>
      </c>
      <c r="G22">
        <f t="shared" si="1"/>
        <v>10000</v>
      </c>
    </row>
    <row r="23" spans="1:7" x14ac:dyDescent="0.25">
      <c r="A23">
        <v>105</v>
      </c>
      <c r="B23">
        <v>0.30303030303030304</v>
      </c>
      <c r="D23">
        <f t="shared" si="0"/>
        <v>31.81818181818182</v>
      </c>
      <c r="G23">
        <f t="shared" si="1"/>
        <v>11025</v>
      </c>
    </row>
    <row r="24" spans="1:7" x14ac:dyDescent="0.25">
      <c r="A24">
        <v>110</v>
      </c>
      <c r="B24">
        <v>0.32258064516129031</v>
      </c>
      <c r="D24">
        <f t="shared" si="0"/>
        <v>35.483870967741936</v>
      </c>
      <c r="G24">
        <f t="shared" si="1"/>
        <v>12100</v>
      </c>
    </row>
    <row r="25" spans="1:7" x14ac:dyDescent="0.25">
      <c r="A25">
        <v>115</v>
      </c>
      <c r="B25">
        <v>0.34482758620689657</v>
      </c>
      <c r="D25">
        <f t="shared" si="0"/>
        <v>39.655172413793103</v>
      </c>
      <c r="G25">
        <f t="shared" si="1"/>
        <v>13225</v>
      </c>
    </row>
    <row r="26" spans="1:7" x14ac:dyDescent="0.25">
      <c r="A26">
        <v>120</v>
      </c>
      <c r="B26">
        <v>0.37037037037037035</v>
      </c>
      <c r="D26">
        <f t="shared" si="0"/>
        <v>44.444444444444443</v>
      </c>
      <c r="G26">
        <f t="shared" si="1"/>
        <v>14400</v>
      </c>
    </row>
    <row r="27" spans="1:7" x14ac:dyDescent="0.25">
      <c r="A27">
        <v>125</v>
      </c>
      <c r="B27">
        <v>0.38461538461538458</v>
      </c>
      <c r="D27">
        <f t="shared" si="0"/>
        <v>48.076923076923073</v>
      </c>
      <c r="G27">
        <f t="shared" si="1"/>
        <v>15625</v>
      </c>
    </row>
    <row r="28" spans="1:7" x14ac:dyDescent="0.25">
      <c r="A28">
        <v>130</v>
      </c>
      <c r="B28">
        <v>0.4</v>
      </c>
      <c r="D28">
        <f t="shared" si="0"/>
        <v>52</v>
      </c>
      <c r="G28">
        <f t="shared" si="1"/>
        <v>16900</v>
      </c>
    </row>
    <row r="29" spans="1:7" x14ac:dyDescent="0.25">
      <c r="A29">
        <v>135</v>
      </c>
      <c r="B29">
        <v>0.43478260869565222</v>
      </c>
      <c r="D29">
        <f t="shared" si="0"/>
        <v>58.695652173913047</v>
      </c>
      <c r="G29">
        <f t="shared" si="1"/>
        <v>18225</v>
      </c>
    </row>
    <row r="30" spans="1:7" x14ac:dyDescent="0.25">
      <c r="A30">
        <v>140</v>
      </c>
      <c r="B30">
        <v>0.47619047619047616</v>
      </c>
      <c r="D30">
        <f t="shared" si="0"/>
        <v>66.666666666666657</v>
      </c>
      <c r="G30">
        <f t="shared" si="1"/>
        <v>19600</v>
      </c>
    </row>
    <row r="31" spans="1:7" x14ac:dyDescent="0.25">
      <c r="A31">
        <v>145</v>
      </c>
      <c r="B31">
        <v>0.5</v>
      </c>
      <c r="D31">
        <f t="shared" si="0"/>
        <v>72.5</v>
      </c>
      <c r="G31">
        <f t="shared" si="1"/>
        <v>21025</v>
      </c>
    </row>
    <row r="32" spans="1:7" x14ac:dyDescent="0.25">
      <c r="A32">
        <v>150</v>
      </c>
      <c r="B32">
        <v>0.52631578947368418</v>
      </c>
      <c r="D32">
        <f t="shared" si="0"/>
        <v>78.94736842105263</v>
      </c>
      <c r="G32">
        <f t="shared" si="1"/>
        <v>22500</v>
      </c>
    </row>
    <row r="33" spans="1:7" x14ac:dyDescent="0.25">
      <c r="A33">
        <v>155</v>
      </c>
      <c r="B33">
        <v>0.55555555555555558</v>
      </c>
      <c r="D33">
        <f t="shared" si="0"/>
        <v>86.111111111111114</v>
      </c>
      <c r="G33">
        <f t="shared" si="1"/>
        <v>24025</v>
      </c>
    </row>
    <row r="34" spans="1:7" x14ac:dyDescent="0.25">
      <c r="A34">
        <v>160</v>
      </c>
      <c r="B34">
        <v>0.58823529411764708</v>
      </c>
      <c r="D34">
        <f t="shared" si="0"/>
        <v>94.117647058823536</v>
      </c>
      <c r="G34">
        <f t="shared" si="1"/>
        <v>25600</v>
      </c>
    </row>
    <row r="35" spans="1:7" x14ac:dyDescent="0.25">
      <c r="A35">
        <v>165</v>
      </c>
      <c r="B35">
        <v>0.625</v>
      </c>
      <c r="D35">
        <f t="shared" si="0"/>
        <v>103.125</v>
      </c>
      <c r="G35">
        <f t="shared" si="1"/>
        <v>27225</v>
      </c>
    </row>
    <row r="36" spans="1:7" x14ac:dyDescent="0.25">
      <c r="A36">
        <v>170</v>
      </c>
      <c r="B36">
        <v>0.66666666666666663</v>
      </c>
      <c r="D36">
        <f t="shared" si="0"/>
        <v>113.33333333333333</v>
      </c>
      <c r="G36">
        <f t="shared" si="1"/>
        <v>28900</v>
      </c>
    </row>
    <row r="37" spans="1:7" x14ac:dyDescent="0.25">
      <c r="A37">
        <v>175</v>
      </c>
      <c r="B37">
        <v>0.7142857142857143</v>
      </c>
      <c r="D37">
        <f t="shared" si="0"/>
        <v>125</v>
      </c>
      <c r="G37">
        <f t="shared" si="1"/>
        <v>30625</v>
      </c>
    </row>
    <row r="38" spans="1:7" x14ac:dyDescent="0.25">
      <c r="A38">
        <v>180</v>
      </c>
      <c r="B38">
        <v>0.7407407407407407</v>
      </c>
      <c r="D38">
        <f t="shared" si="0"/>
        <v>133.33333333333331</v>
      </c>
      <c r="G38">
        <f t="shared" si="1"/>
        <v>32400</v>
      </c>
    </row>
    <row r="39" spans="1:7" x14ac:dyDescent="0.25">
      <c r="A39">
        <v>185</v>
      </c>
      <c r="B39">
        <v>0.76335877862595414</v>
      </c>
      <c r="D39">
        <f t="shared" si="0"/>
        <v>141.22137404580153</v>
      </c>
      <c r="G39">
        <f t="shared" si="1"/>
        <v>34225</v>
      </c>
    </row>
    <row r="40" spans="1:7" x14ac:dyDescent="0.25">
      <c r="A40">
        <v>190</v>
      </c>
      <c r="B40">
        <v>0.78740157480314954</v>
      </c>
      <c r="D40">
        <f t="shared" si="0"/>
        <v>149.6062992125984</v>
      </c>
      <c r="G40">
        <f t="shared" si="1"/>
        <v>36100</v>
      </c>
    </row>
    <row r="41" spans="1:7" x14ac:dyDescent="0.25">
      <c r="A41">
        <v>195</v>
      </c>
      <c r="B41">
        <v>0.80645161290322587</v>
      </c>
      <c r="D41">
        <f t="shared" si="0"/>
        <v>157.25806451612905</v>
      </c>
      <c r="G41">
        <f t="shared" si="1"/>
        <v>38025</v>
      </c>
    </row>
    <row r="42" spans="1:7" x14ac:dyDescent="0.25">
      <c r="A42">
        <v>200</v>
      </c>
      <c r="B42">
        <v>0.83333333333333337</v>
      </c>
      <c r="D42">
        <f t="shared" si="0"/>
        <v>166.66666666666669</v>
      </c>
      <c r="G42">
        <f t="shared" si="1"/>
        <v>40000</v>
      </c>
    </row>
    <row r="43" spans="1:7" x14ac:dyDescent="0.25">
      <c r="A43">
        <v>205</v>
      </c>
      <c r="B43">
        <v>0.90909090909090906</v>
      </c>
      <c r="D43">
        <f t="shared" si="0"/>
        <v>186.36363636363635</v>
      </c>
      <c r="G43">
        <f t="shared" si="1"/>
        <v>42025</v>
      </c>
    </row>
    <row r="44" spans="1:7" x14ac:dyDescent="0.25">
      <c r="A44">
        <v>210</v>
      </c>
      <c r="B44">
        <v>1</v>
      </c>
      <c r="D44">
        <f t="shared" si="0"/>
        <v>210</v>
      </c>
      <c r="G44">
        <f t="shared" si="1"/>
        <v>44100</v>
      </c>
    </row>
    <row r="45" spans="1:7" x14ac:dyDescent="0.25">
      <c r="A45">
        <v>215</v>
      </c>
      <c r="B45">
        <v>1.0526315789473684</v>
      </c>
      <c r="D45">
        <f t="shared" si="0"/>
        <v>226.31578947368419</v>
      </c>
      <c r="G45">
        <f t="shared" si="1"/>
        <v>46225</v>
      </c>
    </row>
    <row r="46" spans="1:7" x14ac:dyDescent="0.25">
      <c r="A46">
        <v>220</v>
      </c>
      <c r="B46">
        <v>1.1111111111111112</v>
      </c>
      <c r="D46">
        <f t="shared" si="0"/>
        <v>244.44444444444446</v>
      </c>
      <c r="G46">
        <f t="shared" si="1"/>
        <v>48400</v>
      </c>
    </row>
    <row r="47" spans="1:7" x14ac:dyDescent="0.25">
      <c r="A47">
        <v>225</v>
      </c>
      <c r="B47">
        <v>1.1764705882352942</v>
      </c>
      <c r="D47">
        <f t="shared" si="0"/>
        <v>264.70588235294116</v>
      </c>
      <c r="G47">
        <f t="shared" si="1"/>
        <v>50625</v>
      </c>
    </row>
    <row r="48" spans="1:7" x14ac:dyDescent="0.25">
      <c r="A48">
        <v>230</v>
      </c>
      <c r="B48">
        <v>1.25</v>
      </c>
      <c r="D48">
        <f t="shared" si="0"/>
        <v>287.5</v>
      </c>
      <c r="G48">
        <f t="shared" si="1"/>
        <v>52900</v>
      </c>
    </row>
    <row r="49" spans="1:8" x14ac:dyDescent="0.25">
      <c r="A49">
        <v>235</v>
      </c>
      <c r="B49">
        <v>1.3333333333333333</v>
      </c>
      <c r="D49">
        <f t="shared" si="0"/>
        <v>313.33333333333331</v>
      </c>
      <c r="G49">
        <f t="shared" si="1"/>
        <v>55225</v>
      </c>
    </row>
    <row r="50" spans="1:8" x14ac:dyDescent="0.25">
      <c r="A50">
        <v>240</v>
      </c>
      <c r="B50">
        <v>1.4285714285714286</v>
      </c>
      <c r="D50">
        <f t="shared" si="0"/>
        <v>342.85714285714289</v>
      </c>
      <c r="G50">
        <f t="shared" si="1"/>
        <v>57600</v>
      </c>
    </row>
    <row r="51" spans="1:8" x14ac:dyDescent="0.25">
      <c r="A51">
        <v>245</v>
      </c>
      <c r="B51">
        <v>1.5384615384615383</v>
      </c>
      <c r="D51">
        <f t="shared" si="0"/>
        <v>376.92307692307691</v>
      </c>
      <c r="G51">
        <f t="shared" si="1"/>
        <v>60025</v>
      </c>
    </row>
    <row r="52" spans="1:8" x14ac:dyDescent="0.25">
      <c r="A52">
        <v>250</v>
      </c>
      <c r="B52">
        <v>1.6666666666666667</v>
      </c>
      <c r="D52">
        <f t="shared" si="0"/>
        <v>416.66666666666669</v>
      </c>
      <c r="G52">
        <f t="shared" si="1"/>
        <v>62500</v>
      </c>
    </row>
    <row r="53" spans="1:8" x14ac:dyDescent="0.25">
      <c r="A53">
        <v>255</v>
      </c>
      <c r="B53">
        <v>1.8181818181818148</v>
      </c>
      <c r="D53">
        <f t="shared" si="0"/>
        <v>463.63636363636277</v>
      </c>
      <c r="G53">
        <f t="shared" si="1"/>
        <v>65025</v>
      </c>
    </row>
    <row r="54" spans="1:8" x14ac:dyDescent="0.25">
      <c r="A54">
        <v>260</v>
      </c>
      <c r="B54">
        <v>1.999999999999996</v>
      </c>
      <c r="D54">
        <f t="shared" si="0"/>
        <v>519.99999999999898</v>
      </c>
      <c r="G54">
        <f t="shared" si="1"/>
        <v>67600</v>
      </c>
    </row>
    <row r="55" spans="1:8" x14ac:dyDescent="0.25">
      <c r="A55">
        <v>265</v>
      </c>
      <c r="B55">
        <v>2.2222222222222174</v>
      </c>
      <c r="D55">
        <f t="shared" si="0"/>
        <v>588.88888888888766</v>
      </c>
      <c r="G55">
        <f t="shared" si="1"/>
        <v>70225</v>
      </c>
    </row>
    <row r="56" spans="1:8" x14ac:dyDescent="0.25">
      <c r="A56">
        <v>267</v>
      </c>
      <c r="B56">
        <v>2.3255813953488373</v>
      </c>
      <c r="D56">
        <f t="shared" si="0"/>
        <v>620.93023255813955</v>
      </c>
      <c r="G56">
        <f t="shared" si="1"/>
        <v>71289</v>
      </c>
    </row>
    <row r="57" spans="1:8" ht="19.5" x14ac:dyDescent="0.25">
      <c r="C57" s="7" t="s">
        <v>4</v>
      </c>
      <c r="D57">
        <f>SUM(D2:D56)</f>
        <v>7071.3502982760619</v>
      </c>
      <c r="E57">
        <f t="shared" ref="E57:G57" si="2">SUM(E2:E56)</f>
        <v>7422</v>
      </c>
      <c r="F57">
        <f t="shared" si="2"/>
        <v>35.421130507642232</v>
      </c>
      <c r="G57">
        <f t="shared" si="2"/>
        <v>1347264</v>
      </c>
      <c r="H57">
        <f>H3</f>
        <v>55086084</v>
      </c>
    </row>
    <row r="59" spans="1:8" ht="44.25" customHeight="1" x14ac:dyDescent="0.25">
      <c r="E59">
        <f>55*D57-E57*F57</f>
        <v>126028.63577746274</v>
      </c>
    </row>
    <row r="60" spans="1:8" ht="42.75" customHeight="1" x14ac:dyDescent="0.25">
      <c r="E60">
        <f>55*G57-H57</f>
        <v>19013436</v>
      </c>
    </row>
    <row r="61" spans="1:8" x14ac:dyDescent="0.25">
      <c r="C61" s="12" t="s">
        <v>5</v>
      </c>
      <c r="D61" s="12"/>
      <c r="E61">
        <f>E59/E60</f>
        <v>6.6283987690316862E-3</v>
      </c>
    </row>
    <row r="64" spans="1:8" ht="38.25" customHeight="1" x14ac:dyDescent="0.25">
      <c r="C64" s="8"/>
      <c r="E64">
        <f>G57*F57-E57*D57</f>
        <v>-4761947.9415568262</v>
      </c>
    </row>
    <row r="65" spans="3:5" ht="38.25" customHeight="1" x14ac:dyDescent="0.25">
      <c r="C65" s="8"/>
      <c r="D65" s="9"/>
      <c r="E65" s="9">
        <f>55*G57-H57</f>
        <v>19013436</v>
      </c>
    </row>
    <row r="66" spans="3:5" x14ac:dyDescent="0.25">
      <c r="C66" s="11" t="s">
        <v>6</v>
      </c>
      <c r="D66" s="11"/>
      <c r="E66" s="9">
        <f>E64/E65</f>
        <v>-0.25045173011110805</v>
      </c>
    </row>
  </sheetData>
  <mergeCells count="2">
    <mergeCell ref="C61:D61"/>
    <mergeCell ref="C66:D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 vs v</vt:lpstr>
      <vt:lpstr>ln</vt:lpstr>
      <vt:lpstr>1divV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CAMPOBLANCO GAMARRA IVAN O</dc:creator>
  <cp:lastModifiedBy>Guillermo Vidal Astudillo</cp:lastModifiedBy>
  <dcterms:created xsi:type="dcterms:W3CDTF">2024-05-07T00:09:56Z</dcterms:created>
  <dcterms:modified xsi:type="dcterms:W3CDTF">2024-05-19T18:42:21Z</dcterms:modified>
</cp:coreProperties>
</file>