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4f4de5d7ecbc0f8/Desktop/"/>
    </mc:Choice>
  </mc:AlternateContent>
  <xr:revisionPtr revIDLastSave="21" documentId="13_ncr:1_{28E0C0D0-B11D-49AB-8A9E-98BDE1A3C929}" xr6:coauthVersionLast="47" xr6:coauthVersionMax="47" xr10:uidLastSave="{F165F792-815C-4049-9732-908E562F2752}"/>
  <bookViews>
    <workbookView xWindow="-110" yWindow="-110" windowWidth="19420" windowHeight="10300" firstSheet="3" activeTab="3" xr2:uid="{00000000-000D-0000-FFFF-FFFF00000000}"/>
  </bookViews>
  <sheets>
    <sheet name="T-Test" sheetId="13" r:id="rId1"/>
    <sheet name="Z-Test" sheetId="14" r:id="rId2"/>
    <sheet name="Chi-Square" sheetId="15" r:id="rId3"/>
    <sheet name="ANOVA" sheetId="16" r:id="rId4"/>
    <sheet name="Style-1_Variable" sheetId="18" r:id="rId5"/>
    <sheet name="Style -2_Vaiable" sheetId="19" r:id="rId6"/>
    <sheet name="modern" sheetId="22" r:id="rId7"/>
    <sheet name="Seni-modern" sheetId="20" r:id="rId8"/>
    <sheet name="Old" sheetId="21" r:id="rId9"/>
    <sheet name="M&amp;M RE DATA" sheetId="1" r:id="rId10"/>
    <sheet name="Variable INFO" sheetId="2" r:id="rId11"/>
    <sheet name="% Polygons 2 Groups" sheetId="9" r:id="rId12"/>
    <sheet name="Histogram" sheetId="10" r:id="rId13"/>
    <sheet name="Freq &amp; % Distribution" sheetId="12" r:id="rId1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5" l="1"/>
  <c r="C21" i="15"/>
  <c r="C20" i="15"/>
  <c r="C19" i="15"/>
  <c r="D15" i="15"/>
  <c r="D14" i="15"/>
  <c r="D13" i="15"/>
  <c r="C15" i="15"/>
  <c r="C14" i="15"/>
  <c r="C13" i="15"/>
  <c r="D8" i="15"/>
  <c r="E8" i="15"/>
  <c r="C8" i="15"/>
</calcChain>
</file>

<file path=xl/sharedStrings.xml><?xml version="1.0" encoding="utf-8"?>
<sst xmlns="http://schemas.openxmlformats.org/spreadsheetml/2006/main" count="1197" uniqueCount="120">
  <si>
    <t>ASSESSVAL(k)</t>
  </si>
  <si>
    <t>ROOMS</t>
  </si>
  <si>
    <t>TAXAMOUNT(k)</t>
  </si>
  <si>
    <t>AGE</t>
  </si>
  <si>
    <t>TOWN</t>
  </si>
  <si>
    <t>STYLE</t>
  </si>
  <si>
    <t>Victorian</t>
  </si>
  <si>
    <t>Colonial</t>
  </si>
  <si>
    <t>Bi-Level</t>
  </si>
  <si>
    <t>Split Level</t>
  </si>
  <si>
    <t>Cape Cod</t>
  </si>
  <si>
    <t>Tudor</t>
  </si>
  <si>
    <t>Custom Home</t>
  </si>
  <si>
    <t>Ranch</t>
  </si>
  <si>
    <t>Source:</t>
  </si>
  <si>
    <t>INFO 501 Class, Montclair State University</t>
  </si>
  <si>
    <t>Variables</t>
  </si>
  <si>
    <t>PRICE(k)</t>
  </si>
  <si>
    <t>A random sample of 93 homes sold in Montclair and Millburn New Jersey</t>
  </si>
  <si>
    <t>Price in thousands of dollars (k) of the house sold</t>
  </si>
  <si>
    <t>Assessed value in thousands of dollars (k)</t>
  </si>
  <si>
    <t>Number of rooms in the house</t>
  </si>
  <si>
    <t>Taxes in thousands of dollars (k) paid in the year before the sale</t>
  </si>
  <si>
    <t>Age of the house at the time of the sale</t>
  </si>
  <si>
    <t>1=Montclair</t>
  </si>
  <si>
    <t>Style of house</t>
  </si>
  <si>
    <t>TOWNCODED</t>
  </si>
  <si>
    <t>Montclair</t>
  </si>
  <si>
    <t>Millburn</t>
  </si>
  <si>
    <t>Total</t>
  </si>
  <si>
    <t>Frequency Distribution for PRICE(k)</t>
  </si>
  <si>
    <t>bins</t>
  </si>
  <si>
    <t>Frequency</t>
  </si>
  <si>
    <t>Percentage</t>
  </si>
  <si>
    <t>STYLE(Vitamin)</t>
  </si>
  <si>
    <t>TOWN(Smoke)</t>
  </si>
  <si>
    <t>PRICE(k)(calories)</t>
  </si>
  <si>
    <t>(Bi-Level, Cape Cod, Colonial, Custom Home, Ranch, Split Level, Tudor, Victorian) / Custom &amp; readymat home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</si>
  <si>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</si>
  <si>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</si>
  <si>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</si>
  <si>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</si>
  <si>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</si>
  <si>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</si>
  <si>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</si>
  <si>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</si>
  <si>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</si>
  <si>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</si>
  <si>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</si>
  <si>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other style</t>
  </si>
  <si>
    <t>Other Style</t>
  </si>
  <si>
    <t>Colonial Style</t>
  </si>
  <si>
    <r>
      <rPr>
        <b/>
        <sz val="11"/>
        <color rgb="FF0070C0"/>
        <rFont val="Calibri"/>
        <family val="2"/>
        <scheme val="minor"/>
      </rPr>
      <t>Other Style</t>
    </r>
    <r>
      <rPr>
        <b/>
        <sz val="11"/>
        <color rgb="FFFF0000"/>
        <rFont val="Calibri"/>
        <family val="2"/>
        <scheme val="minor"/>
      </rPr>
      <t xml:space="preserve"> (Bi-Level, Cape Cod, Custom Home, Ranch, Split Level, Tudor, Victorian)</t>
    </r>
  </si>
  <si>
    <t xml:space="preserve">other style </t>
  </si>
  <si>
    <t>colonial style</t>
  </si>
  <si>
    <t xml:space="preserve"> 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</si>
  <si>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</si>
  <si>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</si>
  <si>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</si>
  <si>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</si>
  <si>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</si>
  <si>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</si>
  <si>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</si>
  <si>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Semi-Modern Model houses with colonial style Vs Semi-Modern Model houses without colonial style.</t>
  </si>
  <si>
    <t>Old Model houses with colonial style Vs Old model/design houses without colonial style.</t>
  </si>
  <si>
    <t xml:space="preserve">Row Variable </t>
  </si>
  <si>
    <t>colonial Style</t>
  </si>
  <si>
    <t xml:space="preserve">Other Style </t>
  </si>
  <si>
    <t xml:space="preserve">Total </t>
  </si>
  <si>
    <t xml:space="preserve">Column Variable </t>
  </si>
  <si>
    <t>Modern Design</t>
  </si>
  <si>
    <t>Semi-Modern Design</t>
  </si>
  <si>
    <t>Old Design</t>
  </si>
  <si>
    <t xml:space="preserve">Observed frequencies </t>
  </si>
  <si>
    <t xml:space="preserve">Expected  frequencies </t>
  </si>
  <si>
    <t xml:space="preserve">Significance level </t>
  </si>
  <si>
    <t>P-value</t>
  </si>
  <si>
    <t xml:space="preserve">x^2 Computed </t>
  </si>
  <si>
    <t>x^2 Critical</t>
  </si>
  <si>
    <t>(r-1)(c-1)</t>
  </si>
  <si>
    <t>Here, Computed Chi-Square &lt;Chi-Square Critical, Do not Reject Ho.</t>
  </si>
  <si>
    <t>p-value&gt;Significance, Do not Reject Ho.</t>
  </si>
  <si>
    <t>H1=</t>
  </si>
  <si>
    <t>H0=</t>
  </si>
  <si>
    <t xml:space="preserve">house designs are not realted with house age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</si>
  <si>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</si>
  <si>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</si>
  <si>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</si>
  <si>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</si>
  <si>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</si>
  <si>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</si>
  <si>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</si>
  <si>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</si>
  <si>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</si>
  <si>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</si>
  <si>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</si>
  <si>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F crit</t>
  </si>
  <si>
    <t>Between Groups</t>
  </si>
  <si>
    <t>Within Groups</t>
  </si>
  <si>
    <t>Price Vs House Design Group</t>
  </si>
  <si>
    <t xml:space="preserve"> ASSESSVAL(k) Vs House Design Group</t>
  </si>
  <si>
    <t>ROOMS Vs House Design Group</t>
  </si>
  <si>
    <t>Tax Amounts ($k)Vs House Design Group</t>
  </si>
  <si>
    <t>Two-way ANOVA with Replication</t>
  </si>
  <si>
    <t>Styles</t>
  </si>
  <si>
    <t>Anova: Two-Factor With Replication</t>
  </si>
  <si>
    <t>Sample</t>
  </si>
  <si>
    <t>Columns</t>
  </si>
  <si>
    <t>Interaction</t>
  </si>
  <si>
    <t>Within</t>
  </si>
  <si>
    <t>Prices vs House Design and Style</t>
  </si>
  <si>
    <t>Tax Amounts vs House Design and Style</t>
  </si>
  <si>
    <t>Two-way ANOVA without Replication</t>
  </si>
  <si>
    <t>Anova: Two-Factor Without Replication</t>
  </si>
  <si>
    <t>Rows</t>
  </si>
  <si>
    <t>Error</t>
  </si>
  <si>
    <t>ASSESSVAL(k) vs House Design and Style</t>
  </si>
  <si>
    <t>ROOMS vs House Design and Style</t>
  </si>
  <si>
    <t>TAXAMOUNT(k) vs House Design and Style</t>
  </si>
  <si>
    <t>1=Montclai1=Montclair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</si>
</sst>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 style="medium">
        <color indexed="64"/>
      </top>
      <bottom style="thin">
        <color indexed="64"/>
      </bottom>
      <diagonal/>
    </border>
    <border>
      <left/>
      <right style="medium">
        <color rgb="FF0070C0"/>
      </right>
      <top/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rgb="FF0070C0"/>
      </top>
      <bottom/>
      <diagonal/>
    </border>
    <border>
      <left/>
      <right style="medium">
        <color rgb="FF0070C0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70C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64"/>
      </left>
      <right/>
      <top/>
      <bottom style="medium">
        <color indexed="18"/>
      </bottom>
      <diagonal/>
    </border>
    <border>
      <left/>
      <right style="medium">
        <color rgb="FF0070C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70C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2" fillId="0" borderId="4" xfId="0" applyFont="1" applyBorder="1"/>
    <xf numFmtId="164" fontId="1" fillId="0" borderId="7" xfId="0" applyNumberFormat="1" applyFont="1" applyBorder="1"/>
    <xf numFmtId="0" fontId="3" fillId="0" borderId="0" xfId="0" applyFont="1"/>
    <xf numFmtId="0" fontId="2" fillId="0" borderId="7" xfId="0" applyFont="1" applyBorder="1"/>
    <xf numFmtId="0" fontId="2" fillId="0" borderId="1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1" fillId="0" borderId="15" xfId="0" applyFont="1" applyBorder="1"/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22" xfId="0" applyBorder="1"/>
    <xf numFmtId="0" fontId="2" fillId="0" borderId="15" xfId="0" applyFont="1" applyBorder="1"/>
    <xf numFmtId="0" fontId="0" fillId="0" borderId="23" xfId="0" applyBorder="1"/>
    <xf numFmtId="0" fontId="0" fillId="0" borderId="24" xfId="0" applyBorder="1"/>
    <xf numFmtId="164" fontId="0" fillId="0" borderId="7" xfId="0" applyNumberFormat="1" applyBorder="1"/>
    <xf numFmtId="164" fontId="2" fillId="0" borderId="12" xfId="0" applyNumberFormat="1" applyFont="1" applyBorder="1"/>
    <xf numFmtId="164" fontId="0" fillId="0" borderId="15" xfId="0" applyNumberFormat="1" applyBorder="1"/>
    <xf numFmtId="0" fontId="10" fillId="0" borderId="0" xfId="0" applyFont="1" applyAlignment="1">
      <alignment horizontal="left" vertical="center" indent="5"/>
    </xf>
    <xf numFmtId="0" fontId="11" fillId="0" borderId="0" xfId="0" applyFont="1"/>
    <xf numFmtId="0" fontId="2" fillId="0" borderId="25" xfId="0" applyFont="1" applyBorder="1"/>
    <xf numFmtId="164" fontId="1" fillId="0" borderId="15" xfId="0" applyNumberFormat="1" applyFont="1" applyBorder="1"/>
    <xf numFmtId="164" fontId="1" fillId="0" borderId="19" xfId="0" applyNumberFormat="1" applyFont="1" applyBorder="1"/>
    <xf numFmtId="0" fontId="0" fillId="0" borderId="26" xfId="0" applyBorder="1"/>
    <xf numFmtId="0" fontId="2" fillId="0" borderId="27" xfId="0" applyFont="1" applyBorder="1"/>
    <xf numFmtId="164" fontId="1" fillId="0" borderId="28" xfId="0" applyNumberFormat="1" applyFont="1" applyBorder="1"/>
    <xf numFmtId="0" fontId="0" fillId="0" borderId="28" xfId="0" applyBorder="1"/>
    <xf numFmtId="0" fontId="0" fillId="0" borderId="29" xfId="0" applyBorder="1"/>
    <xf numFmtId="0" fontId="1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/>
    <xf numFmtId="0" fontId="0" fillId="0" borderId="19" xfId="0" applyBorder="1"/>
    <xf numFmtId="0" fontId="1" fillId="0" borderId="24" xfId="0" applyFont="1" applyBorder="1"/>
    <xf numFmtId="0" fontId="4" fillId="0" borderId="16" xfId="0" applyFont="1" applyBorder="1" applyAlignment="1">
      <alignment horizontal="center"/>
    </xf>
    <xf numFmtId="164" fontId="0" fillId="0" borderId="24" xfId="0" applyNumberFormat="1" applyBorder="1"/>
    <xf numFmtId="0" fontId="3" fillId="0" borderId="24" xfId="0" applyFont="1" applyBorder="1"/>
    <xf numFmtId="0" fontId="0" fillId="0" borderId="33" xfId="0" applyBorder="1"/>
    <xf numFmtId="0" fontId="2" fillId="0" borderId="6" xfId="0" applyFont="1" applyBorder="1"/>
    <xf numFmtId="0" fontId="0" fillId="0" borderId="35" xfId="0" applyBorder="1"/>
    <xf numFmtId="0" fontId="2" fillId="0" borderId="36" xfId="0" applyFont="1" applyBorder="1"/>
    <xf numFmtId="0" fontId="0" fillId="0" borderId="36" xfId="0" applyBorder="1"/>
    <xf numFmtId="0" fontId="0" fillId="0" borderId="30" xfId="0" applyBorder="1"/>
    <xf numFmtId="0" fontId="2" fillId="0" borderId="1" xfId="0" applyFont="1" applyBorder="1"/>
    <xf numFmtId="0" fontId="0" fillId="0" borderId="31" xfId="0" applyBorder="1"/>
    <xf numFmtId="0" fontId="1" fillId="0" borderId="2" xfId="0" applyFont="1" applyBorder="1"/>
    <xf numFmtId="0" fontId="0" fillId="0" borderId="32" xfId="0" applyBorder="1"/>
    <xf numFmtId="0" fontId="0" fillId="0" borderId="34" xfId="0" applyBorder="1"/>
    <xf numFmtId="0" fontId="2" fillId="0" borderId="5" xfId="0" applyFont="1" applyBorder="1"/>
    <xf numFmtId="164" fontId="1" fillId="0" borderId="6" xfId="0" applyNumberFormat="1" applyFont="1" applyBorder="1"/>
    <xf numFmtId="164" fontId="1" fillId="0" borderId="2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32" xfId="0" applyFont="1" applyBorder="1"/>
    <xf numFmtId="0" fontId="2" fillId="0" borderId="30" xfId="0" applyFont="1" applyBorder="1"/>
    <xf numFmtId="0" fontId="2" fillId="0" borderId="34" xfId="0" applyFont="1" applyBorder="1"/>
    <xf numFmtId="0" fontId="0" fillId="0" borderId="37" xfId="0" applyBorder="1"/>
    <xf numFmtId="0" fontId="1" fillId="0" borderId="37" xfId="0" applyFont="1" applyBorder="1"/>
    <xf numFmtId="0" fontId="1" fillId="0" borderId="38" xfId="0" applyFont="1" applyBorder="1"/>
    <xf numFmtId="0" fontId="13" fillId="0" borderId="39" xfId="0" applyFont="1" applyBorder="1" applyAlignment="1">
      <alignment horizontal="right"/>
    </xf>
    <xf numFmtId="0" fontId="13" fillId="0" borderId="40" xfId="0" applyFont="1" applyBorder="1" applyAlignment="1">
      <alignment horizontal="right"/>
    </xf>
    <xf numFmtId="0" fontId="2" fillId="0" borderId="41" xfId="0" applyFont="1" applyBorder="1"/>
    <xf numFmtId="164" fontId="1" fillId="0" borderId="16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0" fontId="12" fillId="0" borderId="4" xfId="0" applyFont="1" applyBorder="1"/>
    <xf numFmtId="0" fontId="12" fillId="0" borderId="1" xfId="0" applyFont="1" applyBorder="1"/>
    <xf numFmtId="0" fontId="0" fillId="0" borderId="42" xfId="0" applyBorder="1"/>
    <xf numFmtId="0" fontId="1" fillId="0" borderId="11" xfId="0" applyFont="1" applyBorder="1"/>
    <xf numFmtId="0" fontId="2" fillId="0" borderId="33" xfId="0" applyFon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16</xdr:col>
      <xdr:colOff>165346</xdr:colOff>
      <xdr:row>36</xdr:row>
      <xdr:rowOff>29503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8699746" cy="6316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342900</xdr:colOff>
      <xdr:row>20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29300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C3F-4453-40FB-8017-4ED700C21A87}">
  <dimension ref="A1:M54"/>
  <sheetViews>
    <sheetView topLeftCell="D6" workbookViewId="0">
      <selection activeCell="D20" sqref="D20"/>
    </sheetView>
  </sheetViews>
  <sheetFormatPr defaultRowHeight="14.5" x14ac:dyDescent="0.35"/>
  <cols>
    <col min="1" max="1" width="14" customWidth="1"/>
    <col min="2" max="2" width="10.54296875" customWidth="1"/>
    <col min="4" max="4" width="27.453125" customWidth="1"/>
    <col min="5" max="5" width="14.90625" customWidth="1"/>
    <col min="6" max="6" width="11.81640625" customWidth="1"/>
    <col min="8" max="8" width="14.453125" customWidth="1"/>
    <col min="9" max="9" width="8.90625"/>
    <col min="11" max="11" width="26.36328125" customWidth="1"/>
    <col min="12" max="12" width="15" customWidth="1"/>
    <col min="13" max="13" width="11.6328125" customWidth="1"/>
  </cols>
  <sheetData>
    <row r="1" spans="1:13" x14ac:dyDescent="0.35">
      <c r="B1" s="53" t="s">
        <v>52</v>
      </c>
    </row>
    <row r="2" spans="1:13" ht="15" thickBot="1" x14ac:dyDescent="0.4">
      <c r="B2" s="53"/>
    </row>
    <row r="3" spans="1:13" ht="15" thickBot="1" x14ac:dyDescent="0.4">
      <c r="A3" s="43" t="s">
        <v>17</v>
      </c>
      <c r="B3" s="54"/>
      <c r="C3" s="44"/>
      <c r="D3" s="44"/>
      <c r="E3" s="44"/>
      <c r="F3" s="45"/>
      <c r="H3" s="43" t="s">
        <v>0</v>
      </c>
      <c r="I3" s="54"/>
      <c r="J3" s="44"/>
      <c r="K3" s="44"/>
      <c r="L3" s="44"/>
      <c r="M3" s="45"/>
    </row>
    <row r="4" spans="1:13" x14ac:dyDescent="0.35">
      <c r="A4" s="55" t="s">
        <v>51</v>
      </c>
      <c r="B4" s="37" t="s">
        <v>50</v>
      </c>
      <c r="D4" s="24" t="s">
        <v>38</v>
      </c>
      <c r="E4" s="25"/>
      <c r="F4" s="56"/>
      <c r="H4" s="55" t="s">
        <v>51</v>
      </c>
      <c r="I4" s="37" t="s">
        <v>50</v>
      </c>
      <c r="K4" s="24" t="s">
        <v>38</v>
      </c>
      <c r="L4" s="25"/>
      <c r="M4" s="56"/>
    </row>
    <row r="5" spans="1:13" x14ac:dyDescent="0.35">
      <c r="A5" s="47">
        <v>1849</v>
      </c>
      <c r="B5" s="33">
        <v>549</v>
      </c>
      <c r="D5" s="27"/>
      <c r="F5" s="46"/>
      <c r="H5" s="47">
        <v>534.9</v>
      </c>
      <c r="I5" s="33">
        <v>260.5</v>
      </c>
      <c r="K5" s="27"/>
      <c r="M5" s="46"/>
    </row>
    <row r="6" spans="1:13" x14ac:dyDescent="0.35">
      <c r="A6" s="47">
        <v>1375</v>
      </c>
      <c r="B6" s="33">
        <v>500</v>
      </c>
      <c r="D6" s="27"/>
      <c r="E6" t="s">
        <v>51</v>
      </c>
      <c r="F6" s="46" t="s">
        <v>50</v>
      </c>
      <c r="H6" s="47">
        <v>440.3</v>
      </c>
      <c r="I6" s="33">
        <v>205</v>
      </c>
      <c r="K6" s="73"/>
      <c r="L6" s="72" t="s">
        <v>51</v>
      </c>
      <c r="M6" s="77" t="s">
        <v>50</v>
      </c>
    </row>
    <row r="7" spans="1:13" x14ac:dyDescent="0.35">
      <c r="A7" s="47">
        <v>998</v>
      </c>
      <c r="B7" s="33">
        <v>410</v>
      </c>
      <c r="D7" s="27" t="s">
        <v>39</v>
      </c>
      <c r="E7">
        <v>1447.4</v>
      </c>
      <c r="F7" s="46">
        <v>910.71428571428567</v>
      </c>
      <c r="H7" s="47">
        <v>515</v>
      </c>
      <c r="I7" s="33">
        <v>165</v>
      </c>
      <c r="K7" s="27" t="s">
        <v>39</v>
      </c>
      <c r="L7">
        <v>905.28</v>
      </c>
      <c r="M7" s="46">
        <v>623.91428571428571</v>
      </c>
    </row>
    <row r="8" spans="1:13" x14ac:dyDescent="0.35">
      <c r="A8" s="47">
        <v>1250</v>
      </c>
      <c r="B8" s="33">
        <v>439</v>
      </c>
      <c r="D8" s="27" t="s">
        <v>40</v>
      </c>
      <c r="E8">
        <v>422366.71111111093</v>
      </c>
      <c r="F8" s="46">
        <v>141724.06593406587</v>
      </c>
      <c r="H8" s="47">
        <v>915.2</v>
      </c>
      <c r="I8" s="33">
        <v>177.3</v>
      </c>
      <c r="K8" s="27" t="s">
        <v>40</v>
      </c>
      <c r="L8">
        <v>417406.47955555562</v>
      </c>
      <c r="M8" s="46">
        <v>102200.12131868138</v>
      </c>
    </row>
    <row r="9" spans="1:13" x14ac:dyDescent="0.35">
      <c r="A9" s="47">
        <v>1895</v>
      </c>
      <c r="B9" s="33">
        <v>950</v>
      </c>
      <c r="D9" s="27" t="s">
        <v>41</v>
      </c>
      <c r="E9">
        <v>10</v>
      </c>
      <c r="F9" s="46">
        <v>14</v>
      </c>
      <c r="H9" s="47">
        <v>1202.5</v>
      </c>
      <c r="I9" s="33">
        <v>666.1</v>
      </c>
      <c r="K9" s="27" t="s">
        <v>41</v>
      </c>
      <c r="L9">
        <v>10</v>
      </c>
      <c r="M9" s="46">
        <v>14</v>
      </c>
    </row>
    <row r="10" spans="1:13" x14ac:dyDescent="0.35">
      <c r="A10" s="47">
        <v>1195</v>
      </c>
      <c r="B10" s="33">
        <v>1350</v>
      </c>
      <c r="D10" s="27" t="s">
        <v>42</v>
      </c>
      <c r="E10">
        <v>0</v>
      </c>
      <c r="F10" s="46"/>
      <c r="H10" s="47">
        <v>759.1</v>
      </c>
      <c r="I10" s="33">
        <v>867.1</v>
      </c>
      <c r="K10" s="27" t="s">
        <v>42</v>
      </c>
      <c r="L10">
        <v>0</v>
      </c>
      <c r="M10" s="46"/>
    </row>
    <row r="11" spans="1:13" x14ac:dyDescent="0.35">
      <c r="A11" s="47">
        <v>679</v>
      </c>
      <c r="B11" s="33">
        <v>849</v>
      </c>
      <c r="D11" s="27" t="s">
        <v>43</v>
      </c>
      <c r="E11">
        <v>13</v>
      </c>
      <c r="F11" s="46"/>
      <c r="H11" s="47">
        <v>534.70000000000005</v>
      </c>
      <c r="I11" s="33">
        <v>628.79999999999995</v>
      </c>
      <c r="K11" s="27" t="s">
        <v>43</v>
      </c>
      <c r="L11">
        <v>12</v>
      </c>
      <c r="M11" s="46"/>
    </row>
    <row r="12" spans="1:13" x14ac:dyDescent="0.35">
      <c r="A12" s="47">
        <v>1549</v>
      </c>
      <c r="B12" s="33">
        <v>1275</v>
      </c>
      <c r="D12" s="27" t="s">
        <v>44</v>
      </c>
      <c r="E12">
        <v>2.3454218582442974</v>
      </c>
      <c r="F12" s="46"/>
      <c r="H12" s="47">
        <v>997</v>
      </c>
      <c r="I12" s="33">
        <v>1052.5</v>
      </c>
      <c r="K12" s="27" t="s">
        <v>44</v>
      </c>
      <c r="L12">
        <v>1.2705537352659704</v>
      </c>
      <c r="M12" s="46"/>
    </row>
    <row r="13" spans="1:13" x14ac:dyDescent="0.35">
      <c r="A13" s="47">
        <v>789</v>
      </c>
      <c r="B13" s="33">
        <v>769</v>
      </c>
      <c r="D13" s="27" t="s">
        <v>45</v>
      </c>
      <c r="E13">
        <v>1.7763953317552324E-2</v>
      </c>
      <c r="F13" s="46"/>
      <c r="H13" s="47">
        <v>554.1</v>
      </c>
      <c r="I13" s="33">
        <v>484</v>
      </c>
      <c r="K13" s="27" t="s">
        <v>45</v>
      </c>
      <c r="L13">
        <v>0.11398401331143271</v>
      </c>
      <c r="M13" s="46"/>
    </row>
    <row r="14" spans="1:13" x14ac:dyDescent="0.35">
      <c r="A14" s="47">
        <v>2895</v>
      </c>
      <c r="B14" s="33">
        <v>950</v>
      </c>
      <c r="D14" s="27" t="s">
        <v>46</v>
      </c>
      <c r="E14">
        <v>1.7709333959868729</v>
      </c>
      <c r="F14" s="46"/>
      <c r="H14" s="47">
        <v>2600</v>
      </c>
      <c r="I14" s="33">
        <v>788.7</v>
      </c>
      <c r="K14" s="27" t="s">
        <v>46</v>
      </c>
      <c r="L14">
        <v>1.7822875556493194</v>
      </c>
      <c r="M14" s="46"/>
    </row>
    <row r="15" spans="1:13" x14ac:dyDescent="0.35">
      <c r="A15" s="74"/>
      <c r="B15" s="33">
        <v>990</v>
      </c>
      <c r="D15" s="27" t="s">
        <v>47</v>
      </c>
      <c r="E15">
        <v>3.5527906635104599E-2</v>
      </c>
      <c r="F15" s="46"/>
      <c r="H15" s="74"/>
      <c r="I15" s="33">
        <v>764.7</v>
      </c>
      <c r="K15" s="27" t="s">
        <v>47</v>
      </c>
      <c r="L15">
        <v>0.227968026622865</v>
      </c>
      <c r="M15" s="46"/>
    </row>
    <row r="16" spans="1:13" ht="15" thickBot="1" x14ac:dyDescent="0.4">
      <c r="A16" s="74"/>
      <c r="B16" s="33">
        <v>1125</v>
      </c>
      <c r="D16" s="31" t="s">
        <v>48</v>
      </c>
      <c r="E16" s="22">
        <v>2.1603686564627926</v>
      </c>
      <c r="F16" s="49"/>
      <c r="H16" s="74"/>
      <c r="I16" s="33">
        <v>809.2</v>
      </c>
      <c r="K16" s="31" t="s">
        <v>48</v>
      </c>
      <c r="L16" s="22">
        <v>2.1788128296672284</v>
      </c>
      <c r="M16" s="49"/>
    </row>
    <row r="17" spans="1:13" x14ac:dyDescent="0.35">
      <c r="A17" s="74"/>
      <c r="B17" s="33">
        <v>869</v>
      </c>
      <c r="F17" s="46"/>
      <c r="H17" s="74"/>
      <c r="I17" s="33">
        <v>740</v>
      </c>
      <c r="M17" s="46"/>
    </row>
    <row r="18" spans="1:13" ht="15" thickBot="1" x14ac:dyDescent="0.4">
      <c r="A18" s="75"/>
      <c r="B18" s="76">
        <v>1725</v>
      </c>
      <c r="C18" s="51"/>
      <c r="D18" s="51"/>
      <c r="E18" s="51"/>
      <c r="F18" s="52"/>
      <c r="H18" s="75"/>
      <c r="I18" s="76">
        <v>1125.9000000000001</v>
      </c>
      <c r="J18" s="51"/>
      <c r="K18" s="51"/>
      <c r="L18" s="51"/>
      <c r="M18" s="52"/>
    </row>
    <row r="20" spans="1:13" ht="15" thickBot="1" x14ac:dyDescent="0.4"/>
    <row r="21" spans="1:13" ht="15" thickBot="1" x14ac:dyDescent="0.4">
      <c r="A21" s="43" t="s">
        <v>1</v>
      </c>
      <c r="B21" s="54"/>
      <c r="C21" s="44"/>
      <c r="D21" s="44"/>
      <c r="E21" s="44"/>
      <c r="F21" s="45"/>
      <c r="H21" s="59" t="s">
        <v>2</v>
      </c>
      <c r="I21" s="54"/>
      <c r="J21" s="44"/>
      <c r="K21" s="44"/>
      <c r="L21" s="44"/>
      <c r="M21" s="45"/>
    </row>
    <row r="22" spans="1:13" x14ac:dyDescent="0.35">
      <c r="A22" s="55" t="s">
        <v>51</v>
      </c>
      <c r="B22" s="37" t="s">
        <v>50</v>
      </c>
      <c r="D22" s="24" t="s">
        <v>38</v>
      </c>
      <c r="E22" s="25"/>
      <c r="F22" s="56"/>
      <c r="H22" s="55" t="s">
        <v>51</v>
      </c>
      <c r="I22" s="37" t="s">
        <v>50</v>
      </c>
      <c r="K22" s="24" t="s">
        <v>38</v>
      </c>
      <c r="L22" s="25"/>
      <c r="M22" s="56"/>
    </row>
    <row r="23" spans="1:13" x14ac:dyDescent="0.35">
      <c r="A23" s="47">
        <v>10</v>
      </c>
      <c r="B23" s="33">
        <v>8</v>
      </c>
      <c r="D23" s="27"/>
      <c r="F23" s="46"/>
      <c r="H23" s="60">
        <v>27.225999999999999</v>
      </c>
      <c r="I23" s="58">
        <v>13.259</v>
      </c>
      <c r="K23" s="27"/>
      <c r="M23" s="46"/>
    </row>
    <row r="24" spans="1:13" x14ac:dyDescent="0.35">
      <c r="A24" s="47">
        <v>11</v>
      </c>
      <c r="B24" s="33">
        <v>7</v>
      </c>
      <c r="D24" s="73"/>
      <c r="E24" s="72" t="s">
        <v>51</v>
      </c>
      <c r="F24" s="77" t="s">
        <v>50</v>
      </c>
      <c r="H24" s="60">
        <v>23.6</v>
      </c>
      <c r="I24" s="58">
        <v>10.988</v>
      </c>
      <c r="K24" s="73"/>
      <c r="L24" s="72" t="s">
        <v>51</v>
      </c>
      <c r="M24" s="77" t="s">
        <v>50</v>
      </c>
    </row>
    <row r="25" spans="1:13" x14ac:dyDescent="0.35">
      <c r="A25" s="47">
        <v>11</v>
      </c>
      <c r="B25" s="33">
        <v>8</v>
      </c>
      <c r="D25" s="27" t="s">
        <v>39</v>
      </c>
      <c r="E25">
        <v>10.4</v>
      </c>
      <c r="F25" s="46">
        <v>8.9285714285714288</v>
      </c>
      <c r="H25" s="60">
        <v>27.603999999999999</v>
      </c>
      <c r="I25" s="58">
        <v>8.8439999999999994</v>
      </c>
      <c r="K25" s="27" t="s">
        <v>39</v>
      </c>
      <c r="L25">
        <v>19.746400000000001</v>
      </c>
      <c r="M25" s="46">
        <v>14.836857142857141</v>
      </c>
    </row>
    <row r="26" spans="1:13" x14ac:dyDescent="0.35">
      <c r="A26" s="47">
        <v>12</v>
      </c>
      <c r="B26" s="33">
        <v>7</v>
      </c>
      <c r="D26" s="27" t="s">
        <v>40</v>
      </c>
      <c r="E26">
        <v>3.377777777777788</v>
      </c>
      <c r="F26" s="46">
        <v>2.5329670329670253</v>
      </c>
      <c r="H26" s="60">
        <v>18.760999999999999</v>
      </c>
      <c r="I26" s="58">
        <v>9.5030000000000001</v>
      </c>
      <c r="K26" s="27" t="s">
        <v>40</v>
      </c>
      <c r="L26">
        <v>36.716876711111027</v>
      </c>
      <c r="M26" s="46">
        <v>20.880024131868211</v>
      </c>
    </row>
    <row r="27" spans="1:13" x14ac:dyDescent="0.35">
      <c r="A27" s="47">
        <v>11</v>
      </c>
      <c r="B27" s="33">
        <v>8</v>
      </c>
      <c r="D27" s="27" t="s">
        <v>41</v>
      </c>
      <c r="E27">
        <v>10</v>
      </c>
      <c r="F27" s="46">
        <v>14</v>
      </c>
      <c r="H27" s="60">
        <v>24.651</v>
      </c>
      <c r="I27" s="58">
        <v>13.055999999999999</v>
      </c>
      <c r="K27" s="27" t="s">
        <v>41</v>
      </c>
      <c r="L27">
        <v>10</v>
      </c>
      <c r="M27" s="46">
        <v>14</v>
      </c>
    </row>
    <row r="28" spans="1:13" x14ac:dyDescent="0.35">
      <c r="A28" s="47">
        <v>10</v>
      </c>
      <c r="B28" s="33">
        <v>9</v>
      </c>
      <c r="D28" s="27" t="s">
        <v>42</v>
      </c>
      <c r="E28">
        <v>0</v>
      </c>
      <c r="F28" s="46"/>
      <c r="H28" s="60">
        <v>16.001999999999999</v>
      </c>
      <c r="I28" s="58">
        <v>18.382000000000001</v>
      </c>
      <c r="K28" s="27" t="s">
        <v>42</v>
      </c>
      <c r="L28">
        <v>0</v>
      </c>
      <c r="M28" s="46"/>
    </row>
    <row r="29" spans="1:13" x14ac:dyDescent="0.35">
      <c r="A29" s="47">
        <v>8</v>
      </c>
      <c r="B29" s="33">
        <v>9</v>
      </c>
      <c r="C29" t="s">
        <v>55</v>
      </c>
      <c r="D29" s="27" t="s">
        <v>43</v>
      </c>
      <c r="E29">
        <v>18</v>
      </c>
      <c r="F29" s="46"/>
      <c r="H29" s="60">
        <v>10.961</v>
      </c>
      <c r="I29" s="58">
        <v>12.89</v>
      </c>
      <c r="K29" s="27" t="s">
        <v>43</v>
      </c>
      <c r="L29">
        <v>16</v>
      </c>
      <c r="M29" s="46"/>
    </row>
    <row r="30" spans="1:13" x14ac:dyDescent="0.35">
      <c r="A30" s="47">
        <v>9</v>
      </c>
      <c r="B30" s="33">
        <v>12</v>
      </c>
      <c r="D30" s="27" t="s">
        <v>44</v>
      </c>
      <c r="E30">
        <v>2.0430518494629157</v>
      </c>
      <c r="F30" s="46"/>
      <c r="H30" s="60">
        <v>21.135999999999999</v>
      </c>
      <c r="I30" s="58">
        <v>22.312999999999999</v>
      </c>
      <c r="K30" s="27" t="s">
        <v>44</v>
      </c>
      <c r="L30">
        <v>2.1606530328062545</v>
      </c>
      <c r="M30" s="46"/>
    </row>
    <row r="31" spans="1:13" x14ac:dyDescent="0.35">
      <c r="A31" s="47">
        <v>8</v>
      </c>
      <c r="B31" s="33">
        <v>7</v>
      </c>
      <c r="D31" s="27" t="s">
        <v>45</v>
      </c>
      <c r="E31">
        <v>2.7985088781378089E-2</v>
      </c>
      <c r="F31" s="46"/>
      <c r="H31" s="60">
        <v>11.747</v>
      </c>
      <c r="I31" s="58">
        <v>9.9220000000000006</v>
      </c>
      <c r="K31" s="27" t="s">
        <v>45</v>
      </c>
      <c r="L31">
        <v>2.3116768024914861E-2</v>
      </c>
      <c r="M31" s="46"/>
    </row>
    <row r="32" spans="1:13" x14ac:dyDescent="0.35">
      <c r="A32" s="47">
        <v>14</v>
      </c>
      <c r="B32" s="33">
        <v>9</v>
      </c>
      <c r="D32" s="27" t="s">
        <v>46</v>
      </c>
      <c r="E32">
        <v>1.7340636066175394</v>
      </c>
      <c r="F32" s="46"/>
      <c r="H32" s="60">
        <v>15.776</v>
      </c>
      <c r="I32" s="58">
        <v>16.72</v>
      </c>
      <c r="K32" s="27" t="s">
        <v>46</v>
      </c>
      <c r="L32">
        <v>1.7458836762762506</v>
      </c>
      <c r="M32" s="46"/>
    </row>
    <row r="33" spans="1:13" x14ac:dyDescent="0.35">
      <c r="A33" s="74"/>
      <c r="B33" s="33">
        <v>9</v>
      </c>
      <c r="D33" s="27" t="s">
        <v>47</v>
      </c>
      <c r="E33">
        <v>5.5970177562756199E-2</v>
      </c>
      <c r="F33" s="46"/>
      <c r="H33" s="74"/>
      <c r="I33" s="58">
        <v>16.212</v>
      </c>
      <c r="K33" s="27" t="s">
        <v>47</v>
      </c>
      <c r="L33">
        <v>4.6233536049829702E-2</v>
      </c>
      <c r="M33" s="46"/>
    </row>
    <row r="34" spans="1:13" ht="15" thickBot="1" x14ac:dyDescent="0.4">
      <c r="A34" s="74"/>
      <c r="B34" s="33">
        <v>10</v>
      </c>
      <c r="D34" s="31" t="s">
        <v>48</v>
      </c>
      <c r="E34" s="22">
        <v>2.1009220402410378</v>
      </c>
      <c r="F34" s="49"/>
      <c r="H34" s="74"/>
      <c r="I34" s="58">
        <v>16.588000000000001</v>
      </c>
      <c r="K34" s="31" t="s">
        <v>48</v>
      </c>
      <c r="L34" s="22">
        <v>2.119905299221255</v>
      </c>
      <c r="M34" s="49"/>
    </row>
    <row r="35" spans="1:13" x14ac:dyDescent="0.35">
      <c r="A35" s="74"/>
      <c r="B35" s="33">
        <v>11</v>
      </c>
      <c r="F35" s="46"/>
      <c r="H35" s="74"/>
      <c r="I35" s="58">
        <v>15.17</v>
      </c>
      <c r="M35" s="46"/>
    </row>
    <row r="36" spans="1:13" ht="15" thickBot="1" x14ac:dyDescent="0.4">
      <c r="A36" s="75"/>
      <c r="B36" s="76">
        <v>11</v>
      </c>
      <c r="C36" s="51"/>
      <c r="D36" s="51"/>
      <c r="E36" s="51"/>
      <c r="F36" s="52"/>
      <c r="H36" s="75"/>
      <c r="I36" s="78">
        <v>23.869</v>
      </c>
      <c r="J36" s="51"/>
      <c r="K36" s="51"/>
      <c r="L36" s="51"/>
      <c r="M36" s="52"/>
    </row>
    <row r="38" spans="1:13" ht="15" thickBot="1" x14ac:dyDescent="0.4"/>
    <row r="39" spans="1:13" x14ac:dyDescent="0.35">
      <c r="A39" s="43" t="s">
        <v>3</v>
      </c>
      <c r="B39" s="54"/>
      <c r="C39" s="44"/>
      <c r="D39" s="44"/>
      <c r="E39" s="44"/>
      <c r="F39" s="45"/>
    </row>
    <row r="40" spans="1:13" ht="15" thickBot="1" x14ac:dyDescent="0.4">
      <c r="A40" s="55" t="s">
        <v>51</v>
      </c>
      <c r="B40" s="37" t="s">
        <v>50</v>
      </c>
      <c r="F40" s="46"/>
    </row>
    <row r="41" spans="1:13" x14ac:dyDescent="0.35">
      <c r="A41" s="47">
        <v>6</v>
      </c>
      <c r="B41" s="33">
        <v>38</v>
      </c>
      <c r="D41" s="24" t="s">
        <v>38</v>
      </c>
      <c r="E41" s="25"/>
      <c r="F41" s="56"/>
    </row>
    <row r="42" spans="1:13" ht="15" thickBot="1" x14ac:dyDescent="0.4">
      <c r="A42" s="47">
        <v>46</v>
      </c>
      <c r="B42" s="33">
        <v>57</v>
      </c>
      <c r="D42" s="27"/>
      <c r="F42" s="46"/>
    </row>
    <row r="43" spans="1:13" x14ac:dyDescent="0.35">
      <c r="A43" s="47">
        <v>57</v>
      </c>
      <c r="B43" s="33">
        <v>46</v>
      </c>
      <c r="D43" s="29"/>
      <c r="E43" s="23" t="s">
        <v>51</v>
      </c>
      <c r="F43" s="48" t="s">
        <v>50</v>
      </c>
    </row>
    <row r="44" spans="1:13" x14ac:dyDescent="0.35">
      <c r="A44" s="47">
        <v>46</v>
      </c>
      <c r="B44" s="33">
        <v>57</v>
      </c>
      <c r="D44" s="27" t="s">
        <v>39</v>
      </c>
      <c r="E44">
        <v>45.4</v>
      </c>
      <c r="F44" s="46">
        <v>49.857142857142854</v>
      </c>
    </row>
    <row r="45" spans="1:13" x14ac:dyDescent="0.35">
      <c r="A45" s="47">
        <v>62</v>
      </c>
      <c r="B45" s="33">
        <v>60</v>
      </c>
      <c r="D45" s="27" t="s">
        <v>40</v>
      </c>
      <c r="E45">
        <v>482.71111111111128</v>
      </c>
      <c r="F45" s="46">
        <v>194.59340659340634</v>
      </c>
    </row>
    <row r="46" spans="1:13" x14ac:dyDescent="0.35">
      <c r="A46" s="47">
        <v>58</v>
      </c>
      <c r="B46" s="33">
        <v>40</v>
      </c>
      <c r="D46" s="27" t="s">
        <v>41</v>
      </c>
      <c r="E46">
        <v>10</v>
      </c>
      <c r="F46" s="46">
        <v>14</v>
      </c>
    </row>
    <row r="47" spans="1:13" x14ac:dyDescent="0.35">
      <c r="A47" s="47">
        <v>65</v>
      </c>
      <c r="B47" s="33">
        <v>49</v>
      </c>
      <c r="D47" s="27" t="s">
        <v>42</v>
      </c>
      <c r="E47">
        <v>0</v>
      </c>
      <c r="F47" s="46"/>
    </row>
    <row r="48" spans="1:13" x14ac:dyDescent="0.35">
      <c r="A48" s="47">
        <v>50</v>
      </c>
      <c r="B48" s="33">
        <v>61</v>
      </c>
      <c r="D48" s="27" t="s">
        <v>43</v>
      </c>
      <c r="E48">
        <v>14</v>
      </c>
      <c r="F48" s="46"/>
    </row>
    <row r="49" spans="1:6" x14ac:dyDescent="0.35">
      <c r="A49" s="47">
        <v>59</v>
      </c>
      <c r="B49" s="33">
        <v>62</v>
      </c>
      <c r="D49" s="27" t="s">
        <v>44</v>
      </c>
      <c r="E49">
        <v>-0.56528034403274396</v>
      </c>
      <c r="F49" s="46"/>
    </row>
    <row r="50" spans="1:6" x14ac:dyDescent="0.35">
      <c r="A50" s="47">
        <v>5</v>
      </c>
      <c r="B50" s="33">
        <v>41</v>
      </c>
      <c r="D50" s="27" t="s">
        <v>45</v>
      </c>
      <c r="E50">
        <v>0.29041482375941213</v>
      </c>
      <c r="F50" s="46"/>
    </row>
    <row r="51" spans="1:6" x14ac:dyDescent="0.35">
      <c r="A51" s="74"/>
      <c r="B51" s="33">
        <v>52</v>
      </c>
      <c r="D51" s="27" t="s">
        <v>46</v>
      </c>
      <c r="E51">
        <v>1.7613101357748921</v>
      </c>
      <c r="F51" s="46"/>
    </row>
    <row r="52" spans="1:6" x14ac:dyDescent="0.35">
      <c r="A52" s="74"/>
      <c r="B52" s="33">
        <v>64</v>
      </c>
      <c r="D52" s="27" t="s">
        <v>47</v>
      </c>
      <c r="E52">
        <v>4.6233536188239999E-2</v>
      </c>
      <c r="F52" s="46"/>
    </row>
    <row r="53" spans="1:6" ht="15" thickBot="1" x14ac:dyDescent="0.4">
      <c r="A53" s="74"/>
      <c r="B53" s="33">
        <v>59</v>
      </c>
      <c r="C53" s="51"/>
      <c r="D53" s="31" t="s">
        <v>48</v>
      </c>
      <c r="E53" s="22">
        <v>2.1447866879178044</v>
      </c>
      <c r="F53" s="49"/>
    </row>
    <row r="54" spans="1:6" ht="15" thickBot="1" x14ac:dyDescent="0.4">
      <c r="A54" s="75"/>
      <c r="B54" s="79">
        <v>12</v>
      </c>
      <c r="C54" s="51"/>
      <c r="D54" s="51"/>
      <c r="E54" s="51"/>
      <c r="F5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workbookViewId="0">
      <selection activeCell="G1" sqref="G1"/>
    </sheetView>
  </sheetViews>
  <sheetFormatPr defaultColWidth="8.90625" defaultRowHeight="14.5" x14ac:dyDescent="0.35"/>
  <cols>
    <col min="1" max="1" width="8.90625" style="4"/>
    <col min="2" max="2" width="14.08984375" style="14" customWidth="1"/>
    <col min="4" max="4" width="15.90625" customWidth="1"/>
    <col min="6" max="6" width="13.453125" style="10" customWidth="1"/>
    <col min="7" max="7" width="11" style="16" customWidth="1"/>
    <col min="8" max="8" width="14.90625" style="19" customWidth="1"/>
    <col min="11" max="11" width="12.36328125" customWidth="1"/>
    <col min="12" max="12" width="16.1796875" customWidth="1"/>
    <col min="15" max="15" width="19.6328125" customWidth="1"/>
    <col min="16" max="16" width="14.81640625" customWidth="1"/>
    <col min="17" max="17" width="14.453125" customWidth="1"/>
  </cols>
  <sheetData>
    <row r="1" spans="1:8" s="6" customFormat="1" x14ac:dyDescent="0.35">
      <c r="A1" s="5" t="s">
        <v>17</v>
      </c>
      <c r="B1" s="12" t="s">
        <v>0</v>
      </c>
      <c r="C1" s="6" t="s">
        <v>1</v>
      </c>
      <c r="D1" s="7" t="s">
        <v>2</v>
      </c>
      <c r="E1" s="6" t="s">
        <v>3</v>
      </c>
      <c r="F1" s="8" t="s">
        <v>26</v>
      </c>
      <c r="G1" s="20" t="s">
        <v>4</v>
      </c>
      <c r="H1" s="17" t="s">
        <v>5</v>
      </c>
    </row>
    <row r="2" spans="1:8" x14ac:dyDescent="0.35">
      <c r="A2" s="3">
        <v>1079</v>
      </c>
      <c r="B2" s="13">
        <v>337.8</v>
      </c>
      <c r="C2" s="1">
        <v>12</v>
      </c>
      <c r="D2" s="2">
        <v>18.085000000000001</v>
      </c>
      <c r="E2" s="1">
        <v>111</v>
      </c>
      <c r="F2" s="9">
        <v>1</v>
      </c>
      <c r="G2" s="15" t="s">
        <v>27</v>
      </c>
      <c r="H2" s="18" t="s">
        <v>6</v>
      </c>
    </row>
    <row r="3" spans="1:8" x14ac:dyDescent="0.35">
      <c r="A3" s="3">
        <v>500</v>
      </c>
      <c r="B3" s="13">
        <v>212.6</v>
      </c>
      <c r="C3" s="1">
        <v>10</v>
      </c>
      <c r="D3" s="2">
        <v>10.821</v>
      </c>
      <c r="E3" s="1">
        <v>107</v>
      </c>
      <c r="F3" s="9">
        <v>1</v>
      </c>
      <c r="G3" s="15" t="s">
        <v>27</v>
      </c>
      <c r="H3" s="18" t="s">
        <v>7</v>
      </c>
    </row>
    <row r="4" spans="1:8" x14ac:dyDescent="0.35">
      <c r="A4" s="3">
        <v>549</v>
      </c>
      <c r="B4" s="13">
        <v>260.5</v>
      </c>
      <c r="C4" s="1">
        <v>8</v>
      </c>
      <c r="D4" s="2">
        <v>13.259</v>
      </c>
      <c r="E4" s="1">
        <v>38</v>
      </c>
      <c r="F4" s="9">
        <v>1</v>
      </c>
      <c r="G4" s="15" t="s">
        <v>27</v>
      </c>
      <c r="H4" s="18" t="s">
        <v>8</v>
      </c>
    </row>
    <row r="5" spans="1:8" x14ac:dyDescent="0.35">
      <c r="A5" s="3">
        <v>500</v>
      </c>
      <c r="B5" s="13">
        <v>207.3</v>
      </c>
      <c r="C5" s="1">
        <v>7</v>
      </c>
      <c r="D5" s="2">
        <v>11.111000000000001</v>
      </c>
      <c r="E5" s="1">
        <v>89</v>
      </c>
      <c r="F5" s="9">
        <v>1</v>
      </c>
      <c r="G5" s="15" t="s">
        <v>27</v>
      </c>
      <c r="H5" s="18" t="s">
        <v>7</v>
      </c>
    </row>
    <row r="6" spans="1:8" x14ac:dyDescent="0.35">
      <c r="A6" s="3">
        <v>500</v>
      </c>
      <c r="B6" s="13">
        <v>205</v>
      </c>
      <c r="C6" s="1">
        <v>7</v>
      </c>
      <c r="D6" s="2">
        <v>10.988</v>
      </c>
      <c r="E6" s="1">
        <v>57</v>
      </c>
      <c r="F6" s="9">
        <v>1</v>
      </c>
      <c r="G6" s="15" t="s">
        <v>27</v>
      </c>
      <c r="H6" s="18" t="s">
        <v>9</v>
      </c>
    </row>
    <row r="7" spans="1:8" x14ac:dyDescent="0.35">
      <c r="A7" s="3">
        <v>899</v>
      </c>
      <c r="B7" s="13">
        <v>660.8</v>
      </c>
      <c r="C7" s="1">
        <v>16</v>
      </c>
      <c r="D7" s="2">
        <v>33.634</v>
      </c>
      <c r="E7" s="1">
        <v>111</v>
      </c>
      <c r="F7" s="9">
        <v>1</v>
      </c>
      <c r="G7" s="15" t="s">
        <v>27</v>
      </c>
      <c r="H7" s="18" t="s">
        <v>7</v>
      </c>
    </row>
    <row r="8" spans="1:8" x14ac:dyDescent="0.35">
      <c r="A8" s="3">
        <v>410</v>
      </c>
      <c r="B8" s="13">
        <v>165</v>
      </c>
      <c r="C8" s="1">
        <v>8</v>
      </c>
      <c r="D8" s="2">
        <v>8.8439999999999994</v>
      </c>
      <c r="E8" s="1">
        <v>46</v>
      </c>
      <c r="F8" s="9">
        <v>1</v>
      </c>
      <c r="G8" s="15" t="s">
        <v>27</v>
      </c>
      <c r="H8" s="18" t="s">
        <v>8</v>
      </c>
    </row>
    <row r="9" spans="1:8" x14ac:dyDescent="0.35">
      <c r="A9" s="3">
        <v>439</v>
      </c>
      <c r="B9" s="13">
        <v>153.80000000000001</v>
      </c>
      <c r="C9" s="1">
        <v>9</v>
      </c>
      <c r="D9" s="2">
        <v>7.8280000000000003</v>
      </c>
      <c r="E9" s="1">
        <v>103</v>
      </c>
      <c r="F9" s="9">
        <v>1</v>
      </c>
      <c r="G9" s="15" t="s">
        <v>27</v>
      </c>
      <c r="H9" s="18" t="s">
        <v>7</v>
      </c>
    </row>
    <row r="10" spans="1:8" x14ac:dyDescent="0.35">
      <c r="A10" s="3">
        <v>1299</v>
      </c>
      <c r="B10" s="13">
        <v>455.4</v>
      </c>
      <c r="C10" s="1">
        <v>11</v>
      </c>
      <c r="D10" s="2">
        <v>24.408999999999999</v>
      </c>
      <c r="E10" s="1">
        <v>147</v>
      </c>
      <c r="F10" s="9">
        <v>1</v>
      </c>
      <c r="G10" s="15" t="s">
        <v>27</v>
      </c>
      <c r="H10" s="18" t="s">
        <v>7</v>
      </c>
    </row>
    <row r="11" spans="1:8" x14ac:dyDescent="0.35">
      <c r="A11" s="3">
        <v>555</v>
      </c>
      <c r="B11" s="13">
        <v>169.8</v>
      </c>
      <c r="C11" s="1">
        <v>8</v>
      </c>
      <c r="D11" s="2">
        <v>8.6419999999999995</v>
      </c>
      <c r="E11" s="1">
        <v>83</v>
      </c>
      <c r="F11" s="9">
        <v>1</v>
      </c>
      <c r="G11" s="15" t="s">
        <v>27</v>
      </c>
      <c r="H11" s="18" t="s">
        <v>7</v>
      </c>
    </row>
    <row r="12" spans="1:8" x14ac:dyDescent="0.35">
      <c r="A12" s="3">
        <v>825</v>
      </c>
      <c r="B12" s="13">
        <v>304</v>
      </c>
      <c r="C12" s="1">
        <v>10</v>
      </c>
      <c r="D12" s="2">
        <v>15.473000000000001</v>
      </c>
      <c r="E12" s="1">
        <v>112</v>
      </c>
      <c r="F12" s="9">
        <v>1</v>
      </c>
      <c r="G12" s="15" t="s">
        <v>27</v>
      </c>
      <c r="H12" s="18" t="s">
        <v>7</v>
      </c>
    </row>
    <row r="13" spans="1:8" x14ac:dyDescent="0.35">
      <c r="A13" s="3">
        <v>1849</v>
      </c>
      <c r="B13" s="13">
        <v>509.6</v>
      </c>
      <c r="C13" s="1">
        <v>14</v>
      </c>
      <c r="D13" s="2">
        <v>25.937999999999999</v>
      </c>
      <c r="E13" s="1">
        <v>180</v>
      </c>
      <c r="F13" s="9">
        <v>1</v>
      </c>
      <c r="G13" s="15" t="s">
        <v>27</v>
      </c>
      <c r="H13" s="18" t="s">
        <v>6</v>
      </c>
    </row>
    <row r="14" spans="1:8" x14ac:dyDescent="0.35">
      <c r="A14" s="3">
        <v>1849</v>
      </c>
      <c r="B14" s="13">
        <v>534.9</v>
      </c>
      <c r="C14" s="1">
        <v>10</v>
      </c>
      <c r="D14" s="2">
        <v>27.225999999999999</v>
      </c>
      <c r="E14" s="1">
        <v>6</v>
      </c>
      <c r="F14" s="9">
        <v>1</v>
      </c>
      <c r="G14" s="15" t="s">
        <v>27</v>
      </c>
      <c r="H14" s="18" t="s">
        <v>7</v>
      </c>
    </row>
    <row r="15" spans="1:8" x14ac:dyDescent="0.35">
      <c r="A15" s="3">
        <v>789</v>
      </c>
      <c r="B15" s="13">
        <v>220</v>
      </c>
      <c r="C15" s="1">
        <v>10</v>
      </c>
      <c r="D15" s="2">
        <v>11.198</v>
      </c>
      <c r="E15" s="1">
        <v>92</v>
      </c>
      <c r="F15" s="9">
        <v>1</v>
      </c>
      <c r="G15" s="15" t="s">
        <v>27</v>
      </c>
      <c r="H15" s="18" t="s">
        <v>7</v>
      </c>
    </row>
    <row r="16" spans="1:8" x14ac:dyDescent="0.35">
      <c r="A16" s="3">
        <v>790</v>
      </c>
      <c r="B16" s="13">
        <v>327.9</v>
      </c>
      <c r="C16" s="1">
        <v>8</v>
      </c>
      <c r="D16" s="2">
        <v>16.690000000000001</v>
      </c>
      <c r="E16" s="1">
        <v>76</v>
      </c>
      <c r="F16" s="9">
        <v>1</v>
      </c>
      <c r="G16" s="15" t="s">
        <v>27</v>
      </c>
      <c r="H16" s="18" t="s">
        <v>7</v>
      </c>
    </row>
    <row r="17" spans="1:8" x14ac:dyDescent="0.35">
      <c r="A17" s="3">
        <v>289</v>
      </c>
      <c r="B17" s="13">
        <v>132.4</v>
      </c>
      <c r="C17" s="1">
        <v>5</v>
      </c>
      <c r="D17" s="2">
        <v>6.7389999999999999</v>
      </c>
      <c r="E17" s="1">
        <v>71</v>
      </c>
      <c r="F17" s="9">
        <v>1</v>
      </c>
      <c r="G17" s="15" t="s">
        <v>27</v>
      </c>
      <c r="H17" s="18" t="s">
        <v>10</v>
      </c>
    </row>
    <row r="18" spans="1:8" x14ac:dyDescent="0.35">
      <c r="A18" s="3">
        <v>639</v>
      </c>
      <c r="B18" s="13">
        <v>260</v>
      </c>
      <c r="C18" s="1">
        <v>8</v>
      </c>
      <c r="D18" s="2">
        <v>13.936</v>
      </c>
      <c r="E18" s="1">
        <v>112</v>
      </c>
      <c r="F18" s="9">
        <v>1</v>
      </c>
      <c r="G18" s="15" t="s">
        <v>27</v>
      </c>
      <c r="H18" s="18" t="s">
        <v>7</v>
      </c>
    </row>
    <row r="19" spans="1:8" x14ac:dyDescent="0.35">
      <c r="A19" s="3">
        <v>749</v>
      </c>
      <c r="B19" s="13">
        <v>265.8</v>
      </c>
      <c r="C19" s="1">
        <v>10</v>
      </c>
      <c r="D19" s="2">
        <v>13.529</v>
      </c>
      <c r="E19" s="1">
        <v>93</v>
      </c>
      <c r="F19" s="9">
        <v>1</v>
      </c>
      <c r="G19" s="15" t="s">
        <v>27</v>
      </c>
      <c r="H19" s="18" t="s">
        <v>7</v>
      </c>
    </row>
    <row r="20" spans="1:8" x14ac:dyDescent="0.35">
      <c r="A20" s="3">
        <v>1285</v>
      </c>
      <c r="B20" s="13">
        <v>530</v>
      </c>
      <c r="C20" s="1">
        <v>11</v>
      </c>
      <c r="D20" s="2">
        <v>28.408000000000001</v>
      </c>
      <c r="E20" s="1">
        <v>87</v>
      </c>
      <c r="F20" s="9">
        <v>1</v>
      </c>
      <c r="G20" s="15" t="s">
        <v>27</v>
      </c>
      <c r="H20" s="18" t="s">
        <v>11</v>
      </c>
    </row>
    <row r="21" spans="1:8" x14ac:dyDescent="0.35">
      <c r="A21" s="3">
        <v>439</v>
      </c>
      <c r="B21" s="13">
        <v>177.3</v>
      </c>
      <c r="C21" s="1">
        <v>7</v>
      </c>
      <c r="D21" s="2">
        <v>9.5030000000000001</v>
      </c>
      <c r="E21" s="1">
        <v>57</v>
      </c>
      <c r="F21" s="9">
        <v>1</v>
      </c>
      <c r="G21" s="15" t="s">
        <v>27</v>
      </c>
      <c r="H21" s="18" t="s">
        <v>10</v>
      </c>
    </row>
    <row r="22" spans="1:8" x14ac:dyDescent="0.35">
      <c r="A22" s="3">
        <v>1195</v>
      </c>
      <c r="B22" s="13">
        <v>436.6</v>
      </c>
      <c r="C22" s="1">
        <v>11</v>
      </c>
      <c r="D22" s="2">
        <v>23.402000000000001</v>
      </c>
      <c r="E22" s="1">
        <v>82</v>
      </c>
      <c r="F22" s="9">
        <v>1</v>
      </c>
      <c r="G22" s="15" t="s">
        <v>27</v>
      </c>
      <c r="H22" s="18" t="s">
        <v>11</v>
      </c>
    </row>
    <row r="23" spans="1:8" x14ac:dyDescent="0.35">
      <c r="A23" s="3">
        <v>749</v>
      </c>
      <c r="B23" s="13">
        <v>278.2</v>
      </c>
      <c r="C23" s="1">
        <v>9</v>
      </c>
      <c r="D23" s="2">
        <v>14.16</v>
      </c>
      <c r="E23" s="1">
        <v>112</v>
      </c>
      <c r="F23" s="9">
        <v>1</v>
      </c>
      <c r="G23" s="15" t="s">
        <v>27</v>
      </c>
      <c r="H23" s="18" t="s">
        <v>7</v>
      </c>
    </row>
    <row r="24" spans="1:8" x14ac:dyDescent="0.35">
      <c r="A24" s="3">
        <v>1375</v>
      </c>
      <c r="B24" s="13">
        <v>440.3</v>
      </c>
      <c r="C24" s="1">
        <v>11</v>
      </c>
      <c r="D24" s="2">
        <v>23.6</v>
      </c>
      <c r="E24" s="1">
        <v>46</v>
      </c>
      <c r="F24" s="9">
        <v>1</v>
      </c>
      <c r="G24" s="15" t="s">
        <v>27</v>
      </c>
      <c r="H24" s="18" t="s">
        <v>7</v>
      </c>
    </row>
    <row r="25" spans="1:8" x14ac:dyDescent="0.35">
      <c r="A25" s="3">
        <v>379</v>
      </c>
      <c r="B25" s="13">
        <v>165</v>
      </c>
      <c r="C25" s="1">
        <v>9</v>
      </c>
      <c r="D25" s="2">
        <v>8.8439999999999994</v>
      </c>
      <c r="E25" s="1">
        <v>105</v>
      </c>
      <c r="F25" s="9">
        <v>1</v>
      </c>
      <c r="G25" s="15" t="s">
        <v>27</v>
      </c>
      <c r="H25" s="18" t="s">
        <v>7</v>
      </c>
    </row>
    <row r="26" spans="1:8" x14ac:dyDescent="0.35">
      <c r="A26" s="3">
        <v>799</v>
      </c>
      <c r="B26" s="13">
        <v>201.7</v>
      </c>
      <c r="C26" s="1">
        <v>8</v>
      </c>
      <c r="D26" s="2">
        <v>10.811</v>
      </c>
      <c r="E26" s="1">
        <v>84</v>
      </c>
      <c r="F26" s="9">
        <v>1</v>
      </c>
      <c r="G26" s="15" t="s">
        <v>27</v>
      </c>
      <c r="H26" s="18" t="s">
        <v>11</v>
      </c>
    </row>
    <row r="27" spans="1:8" x14ac:dyDescent="0.35">
      <c r="A27" s="3">
        <v>899</v>
      </c>
      <c r="B27" s="13">
        <v>500.7</v>
      </c>
      <c r="C27" s="1">
        <v>15</v>
      </c>
      <c r="D27" s="2">
        <v>25.484999999999999</v>
      </c>
      <c r="E27" s="36">
        <v>125</v>
      </c>
      <c r="F27" s="9">
        <v>1</v>
      </c>
      <c r="G27" s="15" t="s">
        <v>27</v>
      </c>
      <c r="H27" s="21" t="s">
        <v>12</v>
      </c>
    </row>
    <row r="28" spans="1:8" x14ac:dyDescent="0.35">
      <c r="A28" s="3">
        <v>600</v>
      </c>
      <c r="B28" s="13">
        <v>160</v>
      </c>
      <c r="C28" s="1">
        <v>9</v>
      </c>
      <c r="D28" s="2">
        <v>8.5760000000000005</v>
      </c>
      <c r="E28" s="1">
        <v>122</v>
      </c>
      <c r="F28" s="9">
        <v>1</v>
      </c>
      <c r="G28" s="15" t="s">
        <v>27</v>
      </c>
      <c r="H28" s="18" t="s">
        <v>6</v>
      </c>
    </row>
    <row r="29" spans="1:8" x14ac:dyDescent="0.35">
      <c r="A29" s="3">
        <v>480</v>
      </c>
      <c r="B29" s="13">
        <v>209.6</v>
      </c>
      <c r="C29" s="1">
        <v>9</v>
      </c>
      <c r="D29" s="2">
        <v>11.234999999999999</v>
      </c>
      <c r="E29" s="1">
        <v>87</v>
      </c>
      <c r="F29" s="9">
        <v>1</v>
      </c>
      <c r="G29" s="15" t="s">
        <v>27</v>
      </c>
      <c r="H29" s="18" t="s">
        <v>7</v>
      </c>
    </row>
    <row r="30" spans="1:8" x14ac:dyDescent="0.35">
      <c r="A30" s="3">
        <v>1195</v>
      </c>
      <c r="B30" s="13">
        <v>503.7</v>
      </c>
      <c r="C30" s="1">
        <v>8</v>
      </c>
      <c r="D30" s="2">
        <v>26.998000000000001</v>
      </c>
      <c r="E30" s="1">
        <v>86</v>
      </c>
      <c r="F30" s="9">
        <v>1</v>
      </c>
      <c r="G30" s="15" t="s">
        <v>27</v>
      </c>
      <c r="H30" s="18" t="s">
        <v>7</v>
      </c>
    </row>
    <row r="31" spans="1:8" x14ac:dyDescent="0.35">
      <c r="A31" s="3">
        <v>599</v>
      </c>
      <c r="B31" s="13">
        <v>355.8</v>
      </c>
      <c r="C31" s="1">
        <v>8</v>
      </c>
      <c r="D31" s="2">
        <v>19.071000000000002</v>
      </c>
      <c r="E31" s="1">
        <v>85</v>
      </c>
      <c r="F31" s="9">
        <v>1</v>
      </c>
      <c r="G31" s="15" t="s">
        <v>27</v>
      </c>
      <c r="H31" s="18" t="s">
        <v>7</v>
      </c>
    </row>
    <row r="32" spans="1:8" x14ac:dyDescent="0.35">
      <c r="A32" s="3">
        <v>679</v>
      </c>
      <c r="B32" s="13">
        <v>142.5</v>
      </c>
      <c r="C32" s="1">
        <v>9</v>
      </c>
      <c r="D32" s="2">
        <v>7.6379999999999999</v>
      </c>
      <c r="E32" s="1">
        <v>132</v>
      </c>
      <c r="F32" s="9">
        <v>1</v>
      </c>
      <c r="G32" s="15" t="s">
        <v>27</v>
      </c>
      <c r="H32" s="18" t="s">
        <v>6</v>
      </c>
    </row>
    <row r="33" spans="1:8" x14ac:dyDescent="0.35">
      <c r="A33" s="3">
        <v>995</v>
      </c>
      <c r="B33" s="13">
        <v>401</v>
      </c>
      <c r="C33" s="1">
        <v>9</v>
      </c>
      <c r="D33" s="2">
        <v>21.494</v>
      </c>
      <c r="E33" s="1">
        <v>83</v>
      </c>
      <c r="F33" s="9">
        <v>1</v>
      </c>
      <c r="G33" s="15" t="s">
        <v>27</v>
      </c>
      <c r="H33" s="18" t="s">
        <v>7</v>
      </c>
    </row>
    <row r="34" spans="1:8" x14ac:dyDescent="0.35">
      <c r="A34" s="3">
        <v>899</v>
      </c>
      <c r="B34" s="13">
        <v>329.5</v>
      </c>
      <c r="C34" s="1">
        <v>11</v>
      </c>
      <c r="D34" s="2">
        <v>17.998000000000001</v>
      </c>
      <c r="E34" s="1">
        <v>120</v>
      </c>
      <c r="F34" s="9">
        <v>1</v>
      </c>
      <c r="G34" s="15" t="s">
        <v>27</v>
      </c>
      <c r="H34" s="18" t="s">
        <v>6</v>
      </c>
    </row>
    <row r="35" spans="1:8" x14ac:dyDescent="0.35">
      <c r="A35" s="3">
        <v>301</v>
      </c>
      <c r="B35" s="13">
        <v>146.1</v>
      </c>
      <c r="C35" s="1">
        <v>7</v>
      </c>
      <c r="D35" s="2">
        <v>7.8310000000000004</v>
      </c>
      <c r="E35" s="1">
        <v>88</v>
      </c>
      <c r="F35" s="9">
        <v>1</v>
      </c>
      <c r="G35" s="15" t="s">
        <v>27</v>
      </c>
      <c r="H35" s="18" t="s">
        <v>7</v>
      </c>
    </row>
    <row r="36" spans="1:8" x14ac:dyDescent="0.35">
      <c r="A36" s="3">
        <v>550</v>
      </c>
      <c r="B36" s="13">
        <v>214.2</v>
      </c>
      <c r="C36" s="1">
        <v>9</v>
      </c>
      <c r="D36" s="2">
        <v>11.481</v>
      </c>
      <c r="E36" s="1">
        <v>90</v>
      </c>
      <c r="F36" s="9">
        <v>1</v>
      </c>
      <c r="G36" s="15" t="s">
        <v>27</v>
      </c>
      <c r="H36" s="18" t="s">
        <v>7</v>
      </c>
    </row>
    <row r="37" spans="1:8" x14ac:dyDescent="0.35">
      <c r="A37" s="3">
        <v>480</v>
      </c>
      <c r="B37" s="13">
        <v>181.6</v>
      </c>
      <c r="C37" s="1">
        <v>9</v>
      </c>
      <c r="D37" s="2">
        <v>9.2430000000000003</v>
      </c>
      <c r="E37" s="1">
        <v>120</v>
      </c>
      <c r="F37" s="9">
        <v>1</v>
      </c>
      <c r="G37" s="15" t="s">
        <v>27</v>
      </c>
      <c r="H37" s="18" t="s">
        <v>6</v>
      </c>
    </row>
    <row r="38" spans="1:8" x14ac:dyDescent="0.35">
      <c r="A38" s="3">
        <v>429</v>
      </c>
      <c r="B38" s="13">
        <v>177.4</v>
      </c>
      <c r="C38" s="1">
        <v>7</v>
      </c>
      <c r="D38" s="2">
        <v>9.5079999999999991</v>
      </c>
      <c r="E38" s="1">
        <v>98</v>
      </c>
      <c r="F38" s="9">
        <v>1</v>
      </c>
      <c r="G38" s="15" t="s">
        <v>27</v>
      </c>
      <c r="H38" s="18" t="s">
        <v>7</v>
      </c>
    </row>
    <row r="39" spans="1:8" x14ac:dyDescent="0.35">
      <c r="A39" s="3">
        <v>769</v>
      </c>
      <c r="B39" s="13">
        <v>259</v>
      </c>
      <c r="C39" s="1">
        <v>9</v>
      </c>
      <c r="D39" s="2">
        <v>13.882</v>
      </c>
      <c r="E39" s="1">
        <v>86</v>
      </c>
      <c r="F39" s="9">
        <v>1</v>
      </c>
      <c r="G39" s="15" t="s">
        <v>27</v>
      </c>
      <c r="H39" s="18" t="s">
        <v>7</v>
      </c>
    </row>
    <row r="40" spans="1:8" x14ac:dyDescent="0.35">
      <c r="A40" s="3">
        <v>580</v>
      </c>
      <c r="B40" s="13">
        <v>319</v>
      </c>
      <c r="C40" s="1">
        <v>8</v>
      </c>
      <c r="D40" s="2">
        <v>17.097999999999999</v>
      </c>
      <c r="E40" s="1">
        <v>88</v>
      </c>
      <c r="F40" s="9">
        <v>1</v>
      </c>
      <c r="G40" s="15" t="s">
        <v>27</v>
      </c>
      <c r="H40" s="18" t="s">
        <v>7</v>
      </c>
    </row>
    <row r="41" spans="1:8" x14ac:dyDescent="0.35">
      <c r="A41" s="3">
        <v>799</v>
      </c>
      <c r="B41" s="13">
        <v>374.7</v>
      </c>
      <c r="C41" s="1">
        <v>8</v>
      </c>
      <c r="D41" s="2">
        <v>20.082999999999998</v>
      </c>
      <c r="E41" s="1">
        <v>86</v>
      </c>
      <c r="F41" s="9">
        <v>1</v>
      </c>
      <c r="G41" s="15" t="s">
        <v>27</v>
      </c>
      <c r="H41" s="18" t="s">
        <v>11</v>
      </c>
    </row>
    <row r="42" spans="1:8" x14ac:dyDescent="0.35">
      <c r="A42" s="3">
        <v>1049</v>
      </c>
      <c r="B42" s="13">
        <v>412.9</v>
      </c>
      <c r="C42" s="1">
        <v>10</v>
      </c>
      <c r="D42" s="2">
        <v>22.131</v>
      </c>
      <c r="E42" s="1">
        <v>83</v>
      </c>
      <c r="F42" s="9">
        <v>1</v>
      </c>
      <c r="G42" s="15" t="s">
        <v>27</v>
      </c>
      <c r="H42" s="18" t="s">
        <v>7</v>
      </c>
    </row>
    <row r="43" spans="1:8" x14ac:dyDescent="0.35">
      <c r="A43" s="3">
        <v>479</v>
      </c>
      <c r="B43" s="13">
        <v>211.1</v>
      </c>
      <c r="C43" s="1">
        <v>9</v>
      </c>
      <c r="D43" s="2">
        <v>11.314</v>
      </c>
      <c r="E43" s="1">
        <v>88</v>
      </c>
      <c r="F43" s="9">
        <v>1</v>
      </c>
      <c r="G43" s="15" t="s">
        <v>27</v>
      </c>
      <c r="H43" s="18" t="s">
        <v>11</v>
      </c>
    </row>
    <row r="44" spans="1:8" x14ac:dyDescent="0.35">
      <c r="A44" s="3">
        <v>719</v>
      </c>
      <c r="B44" s="13">
        <v>253</v>
      </c>
      <c r="C44" s="1">
        <v>8</v>
      </c>
      <c r="D44" s="2">
        <v>13.561</v>
      </c>
      <c r="E44" s="1">
        <v>93</v>
      </c>
      <c r="F44" s="9">
        <v>1</v>
      </c>
      <c r="G44" s="15" t="s">
        <v>27</v>
      </c>
      <c r="H44" s="18" t="s">
        <v>7</v>
      </c>
    </row>
    <row r="45" spans="1:8" x14ac:dyDescent="0.35">
      <c r="A45" s="3">
        <v>769</v>
      </c>
      <c r="B45" s="13">
        <v>228.9</v>
      </c>
      <c r="C45" s="1">
        <v>11</v>
      </c>
      <c r="D45" s="2">
        <v>12.269</v>
      </c>
      <c r="E45" s="1">
        <v>105</v>
      </c>
      <c r="F45" s="9">
        <v>1</v>
      </c>
      <c r="G45" s="15" t="s">
        <v>27</v>
      </c>
      <c r="H45" s="18" t="s">
        <v>6</v>
      </c>
    </row>
    <row r="46" spans="1:8" x14ac:dyDescent="0.35">
      <c r="A46" s="3">
        <v>1195</v>
      </c>
      <c r="B46" s="13">
        <v>282.2</v>
      </c>
      <c r="C46" s="1">
        <v>10</v>
      </c>
      <c r="D46" s="2">
        <v>15.125</v>
      </c>
      <c r="E46" s="1">
        <v>112</v>
      </c>
      <c r="F46" s="9">
        <v>1</v>
      </c>
      <c r="G46" s="15" t="s">
        <v>27</v>
      </c>
      <c r="H46" s="18" t="s">
        <v>7</v>
      </c>
    </row>
    <row r="47" spans="1:8" x14ac:dyDescent="0.35">
      <c r="A47" s="3">
        <v>399</v>
      </c>
      <c r="B47" s="13">
        <v>120</v>
      </c>
      <c r="C47" s="1">
        <v>8</v>
      </c>
      <c r="D47" s="2">
        <v>6.4320000000000004</v>
      </c>
      <c r="E47" s="1">
        <v>84</v>
      </c>
      <c r="F47" s="9">
        <v>1</v>
      </c>
      <c r="G47" s="15" t="s">
        <v>27</v>
      </c>
      <c r="H47" s="18" t="s">
        <v>7</v>
      </c>
    </row>
    <row r="48" spans="1:8" x14ac:dyDescent="0.35">
      <c r="A48" s="3">
        <v>998</v>
      </c>
      <c r="B48" s="13">
        <v>515</v>
      </c>
      <c r="C48" s="1">
        <v>11</v>
      </c>
      <c r="D48" s="2">
        <v>27.603999999999999</v>
      </c>
      <c r="E48" s="1">
        <v>57</v>
      </c>
      <c r="F48" s="9">
        <v>1</v>
      </c>
      <c r="G48" s="15" t="s">
        <v>27</v>
      </c>
      <c r="H48" s="18" t="s">
        <v>7</v>
      </c>
    </row>
    <row r="49" spans="1:8" x14ac:dyDescent="0.35">
      <c r="A49" s="3">
        <v>340</v>
      </c>
      <c r="B49" s="13">
        <v>168.7</v>
      </c>
      <c r="C49" s="1">
        <v>6</v>
      </c>
      <c r="D49" s="2">
        <v>8.5860000000000003</v>
      </c>
      <c r="E49" s="1">
        <v>82</v>
      </c>
      <c r="F49" s="9">
        <v>1</v>
      </c>
      <c r="G49" s="15" t="s">
        <v>27</v>
      </c>
      <c r="H49" s="18" t="s">
        <v>7</v>
      </c>
    </row>
    <row r="50" spans="1:8" x14ac:dyDescent="0.35">
      <c r="A50" s="3">
        <v>950</v>
      </c>
      <c r="B50" s="13">
        <v>666.1</v>
      </c>
      <c r="C50" s="1">
        <v>8</v>
      </c>
      <c r="D50" s="2">
        <v>13.055999999999999</v>
      </c>
      <c r="E50" s="1">
        <v>60</v>
      </c>
      <c r="F50" s="9">
        <v>0</v>
      </c>
      <c r="G50" s="15" t="s">
        <v>28</v>
      </c>
      <c r="H50" s="18" t="s">
        <v>9</v>
      </c>
    </row>
    <row r="51" spans="1:8" x14ac:dyDescent="0.35">
      <c r="A51" s="3">
        <v>1850</v>
      </c>
      <c r="B51" s="13">
        <v>1314.4</v>
      </c>
      <c r="C51" s="1">
        <v>12</v>
      </c>
      <c r="D51" s="2">
        <v>25.762</v>
      </c>
      <c r="E51" s="1">
        <v>81</v>
      </c>
      <c r="F51" s="9">
        <v>0</v>
      </c>
      <c r="G51" s="15" t="s">
        <v>28</v>
      </c>
      <c r="H51" s="18" t="s">
        <v>7</v>
      </c>
    </row>
    <row r="52" spans="1:8" x14ac:dyDescent="0.35">
      <c r="A52" s="3">
        <v>2800</v>
      </c>
      <c r="B52" s="13">
        <v>2123.6999999999998</v>
      </c>
      <c r="C52" s="1">
        <v>18</v>
      </c>
      <c r="D52" s="2">
        <v>45.021999999999998</v>
      </c>
      <c r="E52" s="1">
        <v>85</v>
      </c>
      <c r="F52" s="9">
        <v>0</v>
      </c>
      <c r="G52" s="15" t="s">
        <v>28</v>
      </c>
      <c r="H52" s="18" t="s">
        <v>7</v>
      </c>
    </row>
    <row r="53" spans="1:8" x14ac:dyDescent="0.35">
      <c r="A53" s="3">
        <v>960</v>
      </c>
      <c r="B53" s="13">
        <v>790.1</v>
      </c>
      <c r="C53" s="1">
        <v>9</v>
      </c>
      <c r="D53" s="2">
        <v>15.484999999999999</v>
      </c>
      <c r="E53" s="1">
        <v>80</v>
      </c>
      <c r="F53" s="9">
        <v>0</v>
      </c>
      <c r="G53" s="15" t="s">
        <v>28</v>
      </c>
      <c r="H53" s="18" t="s">
        <v>9</v>
      </c>
    </row>
    <row r="54" spans="1:8" x14ac:dyDescent="0.35">
      <c r="A54" s="3">
        <v>1275</v>
      </c>
      <c r="B54" s="13">
        <v>1066.7</v>
      </c>
      <c r="C54" s="1">
        <v>11</v>
      </c>
      <c r="D54" s="2">
        <v>22.614000000000001</v>
      </c>
      <c r="E54" s="1">
        <v>77</v>
      </c>
      <c r="F54" s="9">
        <v>0</v>
      </c>
      <c r="G54" s="15" t="s">
        <v>28</v>
      </c>
      <c r="H54" s="18" t="s">
        <v>7</v>
      </c>
    </row>
    <row r="55" spans="1:8" x14ac:dyDescent="0.35">
      <c r="A55" s="3">
        <v>1250</v>
      </c>
      <c r="B55" s="13">
        <v>915.2</v>
      </c>
      <c r="C55" s="1">
        <v>12</v>
      </c>
      <c r="D55" s="2">
        <v>18.760999999999999</v>
      </c>
      <c r="E55" s="1">
        <v>46</v>
      </c>
      <c r="F55" s="9">
        <v>0</v>
      </c>
      <c r="G55" s="15" t="s">
        <v>28</v>
      </c>
      <c r="H55" s="18" t="s">
        <v>7</v>
      </c>
    </row>
    <row r="56" spans="1:8" x14ac:dyDescent="0.35">
      <c r="A56" s="3">
        <v>1175</v>
      </c>
      <c r="B56" s="13">
        <v>706.7</v>
      </c>
      <c r="C56" s="1">
        <v>9</v>
      </c>
      <c r="D56" s="2">
        <v>14.487</v>
      </c>
      <c r="E56" s="1">
        <v>88</v>
      </c>
      <c r="F56" s="9">
        <v>0</v>
      </c>
      <c r="G56" s="15" t="s">
        <v>28</v>
      </c>
      <c r="H56" s="18" t="s">
        <v>7</v>
      </c>
    </row>
    <row r="57" spans="1:8" x14ac:dyDescent="0.35">
      <c r="A57" s="3">
        <v>799</v>
      </c>
      <c r="B57" s="13">
        <v>633.20000000000005</v>
      </c>
      <c r="C57" s="1">
        <v>8</v>
      </c>
      <c r="D57" s="2">
        <v>13.423999999999999</v>
      </c>
      <c r="E57" s="1">
        <v>86</v>
      </c>
      <c r="F57" s="9">
        <v>0</v>
      </c>
      <c r="G57" s="15" t="s">
        <v>28</v>
      </c>
      <c r="H57" s="18" t="s">
        <v>7</v>
      </c>
    </row>
    <row r="58" spans="1:8" x14ac:dyDescent="0.35">
      <c r="A58" s="3">
        <v>1350</v>
      </c>
      <c r="B58" s="13">
        <v>867.1</v>
      </c>
      <c r="C58" s="1">
        <v>9</v>
      </c>
      <c r="D58" s="2">
        <v>18.382000000000001</v>
      </c>
      <c r="E58" s="1">
        <v>40</v>
      </c>
      <c r="F58" s="9">
        <v>0</v>
      </c>
      <c r="G58" s="15" t="s">
        <v>28</v>
      </c>
      <c r="H58" s="18" t="s">
        <v>13</v>
      </c>
    </row>
    <row r="59" spans="1:8" x14ac:dyDescent="0.35">
      <c r="A59" s="3">
        <v>849</v>
      </c>
      <c r="B59" s="13">
        <v>628.79999999999995</v>
      </c>
      <c r="C59" s="1">
        <v>9</v>
      </c>
      <c r="D59" s="2">
        <v>12.89</v>
      </c>
      <c r="E59" s="1">
        <v>49</v>
      </c>
      <c r="F59" s="9">
        <v>0</v>
      </c>
      <c r="G59" s="15" t="s">
        <v>28</v>
      </c>
      <c r="H59" s="18" t="s">
        <v>13</v>
      </c>
    </row>
    <row r="60" spans="1:8" x14ac:dyDescent="0.35">
      <c r="A60" s="3">
        <v>599</v>
      </c>
      <c r="B60" s="13">
        <v>343.1</v>
      </c>
      <c r="C60" s="1">
        <v>7</v>
      </c>
      <c r="D60" s="2">
        <v>7.2729999999999997</v>
      </c>
      <c r="E60" s="1">
        <v>84</v>
      </c>
      <c r="F60" s="9">
        <v>0</v>
      </c>
      <c r="G60" s="15" t="s">
        <v>28</v>
      </c>
      <c r="H60" s="18" t="s">
        <v>7</v>
      </c>
    </row>
    <row r="61" spans="1:8" x14ac:dyDescent="0.35">
      <c r="A61" s="3">
        <v>698</v>
      </c>
      <c r="B61" s="13">
        <v>444.6</v>
      </c>
      <c r="C61" s="1">
        <v>8</v>
      </c>
      <c r="D61" s="2">
        <v>9.1140000000000008</v>
      </c>
      <c r="E61" s="1">
        <v>86</v>
      </c>
      <c r="F61" s="9">
        <v>0</v>
      </c>
      <c r="G61" s="15" t="s">
        <v>28</v>
      </c>
      <c r="H61" s="18" t="s">
        <v>11</v>
      </c>
    </row>
    <row r="62" spans="1:8" x14ac:dyDescent="0.35">
      <c r="A62" s="3">
        <v>1289</v>
      </c>
      <c r="B62" s="13">
        <v>966.6</v>
      </c>
      <c r="C62" s="1">
        <v>8</v>
      </c>
      <c r="D62" s="2">
        <v>19.815000000000001</v>
      </c>
      <c r="E62" s="1">
        <v>72</v>
      </c>
      <c r="F62" s="9">
        <v>0</v>
      </c>
      <c r="G62" s="15" t="s">
        <v>28</v>
      </c>
      <c r="H62" s="18" t="s">
        <v>7</v>
      </c>
    </row>
    <row r="63" spans="1:8" x14ac:dyDescent="0.35">
      <c r="A63" s="3">
        <v>900</v>
      </c>
      <c r="B63" s="13">
        <v>610.5</v>
      </c>
      <c r="C63" s="1">
        <v>14</v>
      </c>
      <c r="D63" s="2">
        <v>12.515000000000001</v>
      </c>
      <c r="E63" s="36">
        <v>75</v>
      </c>
      <c r="F63" s="9">
        <v>0</v>
      </c>
      <c r="G63" s="15" t="s">
        <v>28</v>
      </c>
      <c r="H63" s="21" t="s">
        <v>12</v>
      </c>
    </row>
    <row r="64" spans="1:8" x14ac:dyDescent="0.35">
      <c r="A64" s="3">
        <v>1295</v>
      </c>
      <c r="B64" s="13">
        <v>687.8</v>
      </c>
      <c r="C64" s="1">
        <v>8</v>
      </c>
      <c r="D64" s="2">
        <v>14.099</v>
      </c>
      <c r="E64" s="1">
        <v>77</v>
      </c>
      <c r="F64" s="9">
        <v>0</v>
      </c>
      <c r="G64" s="15" t="s">
        <v>28</v>
      </c>
      <c r="H64" s="18" t="s">
        <v>11</v>
      </c>
    </row>
    <row r="65" spans="1:8" x14ac:dyDescent="0.35">
      <c r="A65" s="3">
        <v>1625</v>
      </c>
      <c r="B65" s="13">
        <v>941.4</v>
      </c>
      <c r="C65" s="1">
        <v>11</v>
      </c>
      <c r="D65" s="2">
        <v>19.957999999999998</v>
      </c>
      <c r="E65" s="1">
        <v>83</v>
      </c>
      <c r="F65" s="9">
        <v>0</v>
      </c>
      <c r="G65" s="15" t="s">
        <v>28</v>
      </c>
      <c r="H65" s="18" t="s">
        <v>7</v>
      </c>
    </row>
    <row r="66" spans="1:8" x14ac:dyDescent="0.35">
      <c r="A66" s="3">
        <v>679</v>
      </c>
      <c r="B66" s="13">
        <v>413.9</v>
      </c>
      <c r="C66" s="1">
        <v>7</v>
      </c>
      <c r="D66" s="2">
        <v>8.7750000000000004</v>
      </c>
      <c r="E66" s="1">
        <v>107</v>
      </c>
      <c r="F66" s="9">
        <v>0</v>
      </c>
      <c r="G66" s="15" t="s">
        <v>28</v>
      </c>
      <c r="H66" s="18" t="s">
        <v>7</v>
      </c>
    </row>
    <row r="67" spans="1:8" x14ac:dyDescent="0.35">
      <c r="A67" s="3">
        <v>875</v>
      </c>
      <c r="B67" s="13">
        <v>490.3</v>
      </c>
      <c r="C67" s="1">
        <v>8</v>
      </c>
      <c r="D67" s="2">
        <v>10.051</v>
      </c>
      <c r="E67" s="1">
        <v>72</v>
      </c>
      <c r="F67" s="9">
        <v>0</v>
      </c>
      <c r="G67" s="15" t="s">
        <v>28</v>
      </c>
      <c r="H67" s="18" t="s">
        <v>7</v>
      </c>
    </row>
    <row r="68" spans="1:8" x14ac:dyDescent="0.35">
      <c r="A68" s="3">
        <v>1275</v>
      </c>
      <c r="B68" s="13">
        <v>1052.5</v>
      </c>
      <c r="C68" s="1">
        <v>12</v>
      </c>
      <c r="D68" s="2">
        <v>22.312999999999999</v>
      </c>
      <c r="E68" s="1">
        <v>61</v>
      </c>
      <c r="F68" s="9">
        <v>0</v>
      </c>
      <c r="G68" s="15" t="s">
        <v>28</v>
      </c>
      <c r="H68" s="18" t="s">
        <v>13</v>
      </c>
    </row>
    <row r="69" spans="1:8" x14ac:dyDescent="0.35">
      <c r="A69" s="3">
        <v>769</v>
      </c>
      <c r="B69" s="13">
        <v>484</v>
      </c>
      <c r="C69" s="1">
        <v>7</v>
      </c>
      <c r="D69" s="2">
        <v>9.9220000000000006</v>
      </c>
      <c r="E69" s="1">
        <v>62</v>
      </c>
      <c r="F69" s="9">
        <v>0</v>
      </c>
      <c r="G69" s="15" t="s">
        <v>28</v>
      </c>
      <c r="H69" s="18" t="s">
        <v>10</v>
      </c>
    </row>
    <row r="70" spans="1:8" x14ac:dyDescent="0.35">
      <c r="A70" s="3">
        <v>1895</v>
      </c>
      <c r="B70" s="13">
        <v>1202.5</v>
      </c>
      <c r="C70" s="1">
        <v>11</v>
      </c>
      <c r="D70" s="2">
        <v>24.651</v>
      </c>
      <c r="E70" s="1">
        <v>62</v>
      </c>
      <c r="F70" s="9">
        <v>0</v>
      </c>
      <c r="G70" s="15" t="s">
        <v>28</v>
      </c>
      <c r="H70" s="18" t="s">
        <v>7</v>
      </c>
    </row>
    <row r="71" spans="1:8" x14ac:dyDescent="0.35">
      <c r="A71" s="3">
        <v>1759</v>
      </c>
      <c r="B71" s="13">
        <v>1446.4</v>
      </c>
      <c r="C71" s="1">
        <v>10</v>
      </c>
      <c r="D71" s="2">
        <v>30.664000000000001</v>
      </c>
      <c r="E71" s="1">
        <v>107</v>
      </c>
      <c r="F71" s="9">
        <v>0</v>
      </c>
      <c r="G71" s="15" t="s">
        <v>28</v>
      </c>
      <c r="H71" s="18" t="s">
        <v>7</v>
      </c>
    </row>
    <row r="72" spans="1:8" x14ac:dyDescent="0.35">
      <c r="A72" s="3">
        <v>950</v>
      </c>
      <c r="B72" s="13">
        <v>788.7</v>
      </c>
      <c r="C72" s="1">
        <v>9</v>
      </c>
      <c r="D72" s="2">
        <v>16.72</v>
      </c>
      <c r="E72" s="1">
        <v>41</v>
      </c>
      <c r="F72" s="9">
        <v>0</v>
      </c>
      <c r="G72" s="15" t="s">
        <v>28</v>
      </c>
      <c r="H72" s="18" t="s">
        <v>13</v>
      </c>
    </row>
    <row r="73" spans="1:8" x14ac:dyDescent="0.35">
      <c r="A73" s="3">
        <v>599</v>
      </c>
      <c r="B73" s="13">
        <v>426</v>
      </c>
      <c r="C73" s="1">
        <v>8</v>
      </c>
      <c r="D73" s="2">
        <v>9.0310000000000006</v>
      </c>
      <c r="E73" s="1">
        <v>81</v>
      </c>
      <c r="F73" s="9">
        <v>0</v>
      </c>
      <c r="G73" s="15" t="s">
        <v>28</v>
      </c>
      <c r="H73" s="18" t="s">
        <v>11</v>
      </c>
    </row>
    <row r="74" spans="1:8" x14ac:dyDescent="0.35">
      <c r="A74" s="3">
        <v>950</v>
      </c>
      <c r="B74" s="13">
        <v>656.5</v>
      </c>
      <c r="C74" s="1">
        <v>12</v>
      </c>
      <c r="D74" s="2">
        <v>13.917999999999999</v>
      </c>
      <c r="E74" s="1">
        <v>79</v>
      </c>
      <c r="F74" s="9">
        <v>0</v>
      </c>
      <c r="G74" s="15" t="s">
        <v>28</v>
      </c>
      <c r="H74" s="18" t="s">
        <v>7</v>
      </c>
    </row>
    <row r="75" spans="1:8" x14ac:dyDescent="0.35">
      <c r="A75" s="3">
        <v>1810</v>
      </c>
      <c r="B75" s="13">
        <v>1689.9</v>
      </c>
      <c r="C75" s="1">
        <v>14</v>
      </c>
      <c r="D75" s="2">
        <v>34.642000000000003</v>
      </c>
      <c r="E75" s="36">
        <v>102</v>
      </c>
      <c r="F75" s="9">
        <v>0</v>
      </c>
      <c r="G75" s="15" t="s">
        <v>28</v>
      </c>
      <c r="H75" s="21" t="s">
        <v>12</v>
      </c>
    </row>
    <row r="76" spans="1:8" x14ac:dyDescent="0.35">
      <c r="A76" s="3">
        <v>499</v>
      </c>
      <c r="B76" s="13">
        <v>369.2</v>
      </c>
      <c r="C76" s="1">
        <v>8</v>
      </c>
      <c r="D76" s="2">
        <v>7.5679999999999996</v>
      </c>
      <c r="E76" s="1">
        <v>77</v>
      </c>
      <c r="F76" s="9">
        <v>0</v>
      </c>
      <c r="G76" s="15" t="s">
        <v>28</v>
      </c>
      <c r="H76" s="18" t="s">
        <v>6</v>
      </c>
    </row>
    <row r="77" spans="1:8" x14ac:dyDescent="0.35">
      <c r="A77" s="3">
        <v>990</v>
      </c>
      <c r="B77" s="13">
        <v>764.7</v>
      </c>
      <c r="C77" s="1">
        <v>9</v>
      </c>
      <c r="D77" s="2">
        <v>16.212</v>
      </c>
      <c r="E77" s="1">
        <v>52</v>
      </c>
      <c r="F77" s="9">
        <v>0</v>
      </c>
      <c r="G77" s="15" t="s">
        <v>28</v>
      </c>
      <c r="H77" s="18" t="s">
        <v>13</v>
      </c>
    </row>
    <row r="78" spans="1:8" x14ac:dyDescent="0.35">
      <c r="A78" s="3">
        <v>450</v>
      </c>
      <c r="B78" s="13">
        <v>316.39999999999998</v>
      </c>
      <c r="C78" s="1">
        <v>6</v>
      </c>
      <c r="D78" s="2">
        <v>6.7080000000000002</v>
      </c>
      <c r="E78" s="1">
        <v>92</v>
      </c>
      <c r="F78" s="9">
        <v>0</v>
      </c>
      <c r="G78" s="15" t="s">
        <v>28</v>
      </c>
      <c r="H78" s="18" t="s">
        <v>7</v>
      </c>
    </row>
    <row r="79" spans="1:8" x14ac:dyDescent="0.35">
      <c r="A79" s="3">
        <v>1125</v>
      </c>
      <c r="B79" s="13">
        <v>809.2</v>
      </c>
      <c r="C79" s="1">
        <v>10</v>
      </c>
      <c r="D79" s="2">
        <v>16.588000000000001</v>
      </c>
      <c r="E79" s="1">
        <v>64</v>
      </c>
      <c r="F79" s="9">
        <v>0</v>
      </c>
      <c r="G79" s="15" t="s">
        <v>28</v>
      </c>
      <c r="H79" s="18" t="s">
        <v>13</v>
      </c>
    </row>
    <row r="80" spans="1:8" x14ac:dyDescent="0.35">
      <c r="A80" s="3">
        <v>1195</v>
      </c>
      <c r="B80" s="13">
        <v>759.1</v>
      </c>
      <c r="C80" s="1">
        <v>10</v>
      </c>
      <c r="D80" s="2">
        <v>16.001999999999999</v>
      </c>
      <c r="E80" s="1">
        <v>58</v>
      </c>
      <c r="F80" s="9">
        <v>0</v>
      </c>
      <c r="G80" s="15" t="s">
        <v>28</v>
      </c>
      <c r="H80" s="18" t="s">
        <v>7</v>
      </c>
    </row>
    <row r="81" spans="1:8" x14ac:dyDescent="0.35">
      <c r="A81" s="3">
        <v>869</v>
      </c>
      <c r="B81" s="13">
        <v>740</v>
      </c>
      <c r="C81" s="1">
        <v>11</v>
      </c>
      <c r="D81" s="2">
        <v>15.17</v>
      </c>
      <c r="E81" s="1">
        <v>59</v>
      </c>
      <c r="F81" s="9">
        <v>0</v>
      </c>
      <c r="G81" s="15" t="s">
        <v>28</v>
      </c>
      <c r="H81" s="18" t="s">
        <v>13</v>
      </c>
    </row>
    <row r="82" spans="1:8" x14ac:dyDescent="0.35">
      <c r="A82" s="3">
        <v>685</v>
      </c>
      <c r="B82" s="13">
        <v>418.2</v>
      </c>
      <c r="C82" s="1">
        <v>7</v>
      </c>
      <c r="D82" s="2">
        <v>8.8659999999999997</v>
      </c>
      <c r="E82" s="1">
        <v>86</v>
      </c>
      <c r="F82" s="9">
        <v>0</v>
      </c>
      <c r="G82" s="15" t="s">
        <v>28</v>
      </c>
      <c r="H82" s="18" t="s">
        <v>7</v>
      </c>
    </row>
    <row r="83" spans="1:8" x14ac:dyDescent="0.35">
      <c r="A83" s="3">
        <v>599</v>
      </c>
      <c r="B83" s="13">
        <v>393.7</v>
      </c>
      <c r="C83" s="1">
        <v>14</v>
      </c>
      <c r="D83" s="2">
        <v>8.07</v>
      </c>
      <c r="E83" s="1">
        <v>87</v>
      </c>
      <c r="F83" s="9">
        <v>0</v>
      </c>
      <c r="G83" s="15" t="s">
        <v>28</v>
      </c>
      <c r="H83" s="18" t="s">
        <v>7</v>
      </c>
    </row>
    <row r="84" spans="1:8" x14ac:dyDescent="0.35">
      <c r="A84" s="3">
        <v>650</v>
      </c>
      <c r="B84" s="13">
        <v>386.8</v>
      </c>
      <c r="C84" s="1">
        <v>7</v>
      </c>
      <c r="D84" s="2">
        <v>8.1999999999999993</v>
      </c>
      <c r="E84" s="1">
        <v>71</v>
      </c>
      <c r="F84" s="9">
        <v>0</v>
      </c>
      <c r="G84" s="15" t="s">
        <v>28</v>
      </c>
      <c r="H84" s="18" t="s">
        <v>7</v>
      </c>
    </row>
    <row r="85" spans="1:8" x14ac:dyDescent="0.35">
      <c r="A85" s="3">
        <v>679</v>
      </c>
      <c r="B85" s="13">
        <v>534.70000000000005</v>
      </c>
      <c r="C85" s="1">
        <v>8</v>
      </c>
      <c r="D85" s="2">
        <v>10.961</v>
      </c>
      <c r="E85" s="1">
        <v>65</v>
      </c>
      <c r="F85" s="9">
        <v>0</v>
      </c>
      <c r="G85" s="15" t="s">
        <v>28</v>
      </c>
      <c r="H85" s="18" t="s">
        <v>7</v>
      </c>
    </row>
    <row r="86" spans="1:8" x14ac:dyDescent="0.35">
      <c r="A86" s="3">
        <v>749</v>
      </c>
      <c r="B86" s="13">
        <v>504.6</v>
      </c>
      <c r="C86" s="1">
        <v>9</v>
      </c>
      <c r="D86" s="2">
        <v>10.343999999999999</v>
      </c>
      <c r="E86" s="1">
        <v>83</v>
      </c>
      <c r="F86" s="9">
        <v>0</v>
      </c>
      <c r="G86" s="15" t="s">
        <v>28</v>
      </c>
      <c r="H86" s="18" t="s">
        <v>7</v>
      </c>
    </row>
    <row r="87" spans="1:8" x14ac:dyDescent="0.35">
      <c r="A87" s="3">
        <v>1725</v>
      </c>
      <c r="B87" s="13">
        <v>1125.9000000000001</v>
      </c>
      <c r="C87" s="1">
        <v>11</v>
      </c>
      <c r="D87" s="2">
        <v>23.869</v>
      </c>
      <c r="E87" s="36">
        <v>12</v>
      </c>
      <c r="F87" s="9">
        <v>0</v>
      </c>
      <c r="G87" s="15" t="s">
        <v>28</v>
      </c>
      <c r="H87" s="21" t="s">
        <v>12</v>
      </c>
    </row>
    <row r="88" spans="1:8" x14ac:dyDescent="0.35">
      <c r="A88" s="3">
        <v>1595</v>
      </c>
      <c r="B88" s="13">
        <v>1201.0999999999999</v>
      </c>
      <c r="C88" s="1">
        <v>13</v>
      </c>
      <c r="D88" s="2">
        <v>25.463000000000001</v>
      </c>
      <c r="E88" s="1">
        <v>73</v>
      </c>
      <c r="F88" s="9">
        <v>0</v>
      </c>
      <c r="G88" s="15" t="s">
        <v>28</v>
      </c>
      <c r="H88" s="18" t="s">
        <v>7</v>
      </c>
    </row>
    <row r="89" spans="1:8" x14ac:dyDescent="0.35">
      <c r="A89" s="3">
        <v>1895</v>
      </c>
      <c r="B89" s="13">
        <v>1311.3</v>
      </c>
      <c r="C89" s="1">
        <v>12</v>
      </c>
      <c r="D89" s="2">
        <v>27.798999999999999</v>
      </c>
      <c r="E89" s="1">
        <v>78</v>
      </c>
      <c r="F89" s="9">
        <v>0</v>
      </c>
      <c r="G89" s="15" t="s">
        <v>28</v>
      </c>
      <c r="H89" s="18" t="s">
        <v>7</v>
      </c>
    </row>
    <row r="90" spans="1:8" x14ac:dyDescent="0.35">
      <c r="A90" s="3">
        <v>1549</v>
      </c>
      <c r="B90" s="13">
        <v>997</v>
      </c>
      <c r="C90" s="1">
        <v>9</v>
      </c>
      <c r="D90" s="2">
        <v>21.135999999999999</v>
      </c>
      <c r="E90" s="1">
        <v>50</v>
      </c>
      <c r="F90" s="9">
        <v>0</v>
      </c>
      <c r="G90" s="15" t="s">
        <v>28</v>
      </c>
      <c r="H90" s="18" t="s">
        <v>7</v>
      </c>
    </row>
    <row r="91" spans="1:8" x14ac:dyDescent="0.35">
      <c r="A91" s="3">
        <v>1195</v>
      </c>
      <c r="B91" s="13">
        <v>795.4</v>
      </c>
      <c r="C91" s="1">
        <v>10</v>
      </c>
      <c r="D91" s="2">
        <v>16.861999999999998</v>
      </c>
      <c r="E91" s="1">
        <v>85</v>
      </c>
      <c r="F91" s="9">
        <v>0</v>
      </c>
      <c r="G91" s="15" t="s">
        <v>28</v>
      </c>
      <c r="H91" s="18" t="s">
        <v>11</v>
      </c>
    </row>
    <row r="92" spans="1:8" x14ac:dyDescent="0.35">
      <c r="A92" s="3">
        <v>739</v>
      </c>
      <c r="B92" s="13">
        <v>457.5</v>
      </c>
      <c r="C92" s="1">
        <v>8</v>
      </c>
      <c r="D92" s="2">
        <v>9.3780000000000001</v>
      </c>
      <c r="E92" s="1">
        <v>72</v>
      </c>
      <c r="F92" s="9">
        <v>0</v>
      </c>
      <c r="G92" s="15" t="s">
        <v>28</v>
      </c>
      <c r="H92" s="18" t="s">
        <v>7</v>
      </c>
    </row>
    <row r="93" spans="1:8" x14ac:dyDescent="0.35">
      <c r="A93" s="3">
        <v>789</v>
      </c>
      <c r="B93" s="13">
        <v>554.1</v>
      </c>
      <c r="C93" s="1">
        <v>8</v>
      </c>
      <c r="D93" s="2">
        <v>11.747</v>
      </c>
      <c r="E93" s="1">
        <v>59</v>
      </c>
      <c r="F93" s="9">
        <v>0</v>
      </c>
      <c r="G93" s="15" t="s">
        <v>28</v>
      </c>
      <c r="H93" s="18" t="s">
        <v>7</v>
      </c>
    </row>
    <row r="94" spans="1:8" x14ac:dyDescent="0.35">
      <c r="A94" s="3">
        <v>2895</v>
      </c>
      <c r="B94" s="13">
        <v>2600</v>
      </c>
      <c r="C94" s="1">
        <v>14</v>
      </c>
      <c r="D94" s="2">
        <v>15.776</v>
      </c>
      <c r="E94" s="1">
        <v>5</v>
      </c>
      <c r="F94" s="9">
        <v>0</v>
      </c>
      <c r="G94" s="15" t="s">
        <v>28</v>
      </c>
      <c r="H94" s="18" t="s">
        <v>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M14" sqref="M14"/>
    </sheetView>
  </sheetViews>
  <sheetFormatPr defaultColWidth="8.90625" defaultRowHeight="14.5" x14ac:dyDescent="0.35"/>
  <sheetData>
    <row r="1" spans="1:5" s="6" customFormat="1" x14ac:dyDescent="0.35">
      <c r="A1" s="6" t="s">
        <v>18</v>
      </c>
    </row>
    <row r="2" spans="1:5" x14ac:dyDescent="0.35">
      <c r="A2" s="6" t="s">
        <v>14</v>
      </c>
      <c r="B2" t="s">
        <v>15</v>
      </c>
    </row>
    <row r="4" spans="1:5" s="6" customFormat="1" x14ac:dyDescent="0.35">
      <c r="A4" s="6" t="s">
        <v>16</v>
      </c>
    </row>
    <row r="5" spans="1:5" x14ac:dyDescent="0.35">
      <c r="A5" t="s">
        <v>36</v>
      </c>
      <c r="C5" t="s">
        <v>19</v>
      </c>
    </row>
    <row r="6" spans="1:5" x14ac:dyDescent="0.35">
      <c r="A6" t="s">
        <v>0</v>
      </c>
      <c r="C6" t="s">
        <v>20</v>
      </c>
    </row>
    <row r="7" spans="1:5" x14ac:dyDescent="0.35">
      <c r="A7" t="s">
        <v>1</v>
      </c>
      <c r="C7" t="s">
        <v>21</v>
      </c>
    </row>
    <row r="8" spans="1:5" x14ac:dyDescent="0.35">
      <c r="A8" t="s">
        <v>2</v>
      </c>
      <c r="C8" t="s">
        <v>22</v>
      </c>
    </row>
    <row r="9" spans="1:5" x14ac:dyDescent="0.35">
      <c r="A9" t="s">
        <v>3</v>
      </c>
      <c r="C9" t="s">
        <v>23</v>
      </c>
    </row>
    <row r="10" spans="1:5" x14ac:dyDescent="0.35">
      <c r="A10" t="s">
        <v>35</v>
      </c>
      <c r="C10" t="s">
        <v>24</v>
      </c>
      <c r="E10" t="s">
        <v>119</v>
      </c>
    </row>
    <row r="11" spans="1:5" x14ac:dyDescent="0.35">
      <c r="A11" t="s">
        <v>34</v>
      </c>
      <c r="C11" t="s">
        <v>25</v>
      </c>
      <c r="E11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C14" sqref="C14"/>
    </sheetView>
  </sheetViews>
  <sheetFormatPr defaultColWidth="8.90625" defaultRowHeight="14.5" x14ac:dyDescent="0.3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3" workbookViewId="0">
      <selection activeCell="F23" sqref="F23"/>
    </sheetView>
  </sheetViews>
  <sheetFormatPr defaultColWidth="8.90625" defaultRowHeight="14.5" x14ac:dyDescent="0.3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18"/>
  <sheetViews>
    <sheetView workbookViewId="0">
      <selection activeCell="L14" sqref="L14"/>
    </sheetView>
  </sheetViews>
  <sheetFormatPr defaultColWidth="8.90625" defaultRowHeight="14.5" x14ac:dyDescent="0.35"/>
  <sheetData>
    <row r="5" spans="3:6" x14ac:dyDescent="0.35">
      <c r="C5" t="s">
        <v>30</v>
      </c>
    </row>
    <row r="7" spans="3:6" x14ac:dyDescent="0.35">
      <c r="C7" t="s">
        <v>31</v>
      </c>
      <c r="E7" t="s">
        <v>32</v>
      </c>
      <c r="F7" t="s">
        <v>33</v>
      </c>
    </row>
    <row r="8" spans="3:6" x14ac:dyDescent="0.35">
      <c r="C8">
        <v>249.9</v>
      </c>
      <c r="E8">
        <v>0</v>
      </c>
      <c r="F8" s="11">
        <v>0</v>
      </c>
    </row>
    <row r="9" spans="3:6" x14ac:dyDescent="0.35">
      <c r="C9">
        <v>549.9</v>
      </c>
      <c r="D9">
        <v>400</v>
      </c>
      <c r="E9">
        <v>18</v>
      </c>
      <c r="F9" s="11">
        <v>0.19350000000000001</v>
      </c>
    </row>
    <row r="10" spans="3:6" x14ac:dyDescent="0.35">
      <c r="C10">
        <v>849.9</v>
      </c>
      <c r="D10">
        <v>700</v>
      </c>
      <c r="E10">
        <v>31</v>
      </c>
      <c r="F10" s="11">
        <v>0.33329999999999999</v>
      </c>
    </row>
    <row r="11" spans="3:6" x14ac:dyDescent="0.35">
      <c r="C11">
        <v>1149.9000000000001</v>
      </c>
      <c r="D11">
        <v>1000</v>
      </c>
      <c r="E11">
        <v>16</v>
      </c>
      <c r="F11" s="11">
        <v>0.17199999999999999</v>
      </c>
    </row>
    <row r="12" spans="3:6" x14ac:dyDescent="0.35">
      <c r="C12">
        <v>1449.9</v>
      </c>
      <c r="D12">
        <v>1300</v>
      </c>
      <c r="E12">
        <v>15</v>
      </c>
      <c r="F12" s="11">
        <v>0.1613</v>
      </c>
    </row>
    <row r="13" spans="3:6" x14ac:dyDescent="0.35">
      <c r="C13">
        <v>1749.9</v>
      </c>
      <c r="D13">
        <v>1600</v>
      </c>
      <c r="E13">
        <v>4</v>
      </c>
      <c r="F13" s="11">
        <v>4.2999999999999997E-2</v>
      </c>
    </row>
    <row r="14" spans="3:6" x14ac:dyDescent="0.35">
      <c r="C14">
        <v>2049.9</v>
      </c>
      <c r="D14">
        <v>1900</v>
      </c>
      <c r="E14">
        <v>7</v>
      </c>
      <c r="F14" s="11">
        <v>7.5300000000000006E-2</v>
      </c>
    </row>
    <row r="15" spans="3:6" x14ac:dyDescent="0.35">
      <c r="C15">
        <v>2349.9</v>
      </c>
      <c r="D15">
        <v>2200</v>
      </c>
      <c r="E15">
        <v>0</v>
      </c>
      <c r="F15" s="11">
        <v>0</v>
      </c>
    </row>
    <row r="16" spans="3:6" x14ac:dyDescent="0.35">
      <c r="C16">
        <v>2649.9</v>
      </c>
      <c r="D16">
        <v>2500</v>
      </c>
      <c r="E16">
        <v>0</v>
      </c>
      <c r="F16" s="11">
        <v>0</v>
      </c>
    </row>
    <row r="17" spans="3:6" x14ac:dyDescent="0.35">
      <c r="C17">
        <v>2949.9</v>
      </c>
      <c r="D17">
        <v>2800</v>
      </c>
      <c r="E17">
        <v>2</v>
      </c>
      <c r="F17" s="11">
        <v>2.1499999999999998E-2</v>
      </c>
    </row>
    <row r="18" spans="3:6" x14ac:dyDescent="0.35">
      <c r="C18" t="s">
        <v>29</v>
      </c>
      <c r="E18">
        <v>93</v>
      </c>
      <c r="F18" s="1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3510-A610-492A-B377-4C33D12DF1BE}">
  <dimension ref="A1:M119"/>
  <sheetViews>
    <sheetView workbookViewId="0">
      <selection activeCell="D101" sqref="D101"/>
    </sheetView>
  </sheetViews>
  <sheetFormatPr defaultRowHeight="14.5" x14ac:dyDescent="0.35"/>
  <cols>
    <col min="1" max="1" width="12.08984375" customWidth="1"/>
    <col min="2" max="2" width="10.08984375" customWidth="1"/>
    <col min="4" max="4" width="26.453125" customWidth="1"/>
    <col min="5" max="5" width="15.81640625" customWidth="1"/>
    <col min="6" max="6" width="12.36328125" customWidth="1"/>
    <col min="8" max="9" width="8.90625"/>
    <col min="11" max="11" width="26.6328125" customWidth="1"/>
    <col min="12" max="12" width="16.90625" customWidth="1"/>
    <col min="13" max="13" width="11.453125" customWidth="1"/>
  </cols>
  <sheetData>
    <row r="1" spans="1:13" x14ac:dyDescent="0.35">
      <c r="E1" s="53" t="s">
        <v>52</v>
      </c>
    </row>
    <row r="2" spans="1:13" ht="15.5" x14ac:dyDescent="0.35">
      <c r="A2" s="61"/>
      <c r="E2" s="53"/>
    </row>
    <row r="3" spans="1:13" ht="24" thickBot="1" x14ac:dyDescent="0.6">
      <c r="A3" s="61"/>
      <c r="C3" s="61"/>
      <c r="D3" s="62" t="s">
        <v>63</v>
      </c>
      <c r="H3" s="6"/>
    </row>
    <row r="4" spans="1:13" x14ac:dyDescent="0.35">
      <c r="A4" s="43" t="s">
        <v>17</v>
      </c>
      <c r="B4" s="54"/>
      <c r="C4" s="44"/>
      <c r="D4" s="44"/>
      <c r="E4" s="44"/>
      <c r="F4" s="45"/>
      <c r="H4" s="43" t="s">
        <v>0</v>
      </c>
      <c r="I4" s="54"/>
      <c r="J4" s="44"/>
      <c r="K4" s="44"/>
      <c r="L4" s="44"/>
      <c r="M4" s="45"/>
    </row>
    <row r="5" spans="1:13" x14ac:dyDescent="0.35">
      <c r="A5" s="55" t="s">
        <v>51</v>
      </c>
      <c r="B5" s="37" t="s">
        <v>50</v>
      </c>
      <c r="D5" t="s">
        <v>56</v>
      </c>
      <c r="H5" s="55" t="s">
        <v>51</v>
      </c>
      <c r="I5" s="37" t="s">
        <v>50</v>
      </c>
      <c r="K5" t="s">
        <v>56</v>
      </c>
    </row>
    <row r="6" spans="1:13" ht="15" thickBot="1" x14ac:dyDescent="0.4">
      <c r="A6" s="47">
        <v>500</v>
      </c>
      <c r="B6" s="33">
        <v>289</v>
      </c>
      <c r="H6" s="47">
        <v>207.3</v>
      </c>
      <c r="I6" s="33">
        <v>132.4</v>
      </c>
    </row>
    <row r="7" spans="1:13" x14ac:dyDescent="0.35">
      <c r="A7" s="47">
        <v>555</v>
      </c>
      <c r="B7" s="33">
        <v>1285</v>
      </c>
      <c r="D7" s="23"/>
      <c r="E7" s="23" t="s">
        <v>51</v>
      </c>
      <c r="F7" s="23" t="s">
        <v>50</v>
      </c>
      <c r="H7" s="47">
        <v>169.8</v>
      </c>
      <c r="I7" s="33">
        <v>530</v>
      </c>
      <c r="K7" s="23"/>
      <c r="L7" s="23" t="s">
        <v>51</v>
      </c>
      <c r="M7" s="23" t="s">
        <v>50</v>
      </c>
    </row>
    <row r="8" spans="1:13" x14ac:dyDescent="0.35">
      <c r="A8" s="47">
        <v>789</v>
      </c>
      <c r="B8" s="33">
        <v>1195</v>
      </c>
      <c r="D8" t="s">
        <v>39</v>
      </c>
      <c r="E8">
        <v>899.63888888888891</v>
      </c>
      <c r="F8">
        <v>845.53846153846155</v>
      </c>
      <c r="H8" s="47">
        <v>220</v>
      </c>
      <c r="I8" s="33">
        <v>436.6</v>
      </c>
      <c r="K8" t="s">
        <v>39</v>
      </c>
      <c r="L8">
        <v>526.76111111111118</v>
      </c>
      <c r="M8">
        <v>462.31538461538457</v>
      </c>
    </row>
    <row r="9" spans="1:13" x14ac:dyDescent="0.35">
      <c r="A9" s="47">
        <v>790</v>
      </c>
      <c r="B9" s="33">
        <v>799</v>
      </c>
      <c r="D9" t="s">
        <v>57</v>
      </c>
      <c r="E9">
        <v>422366.71110000001</v>
      </c>
      <c r="F9">
        <v>141724.06589999999</v>
      </c>
      <c r="H9" s="47">
        <v>327.9</v>
      </c>
      <c r="I9" s="33">
        <v>201.7</v>
      </c>
      <c r="K9" t="s">
        <v>57</v>
      </c>
      <c r="L9">
        <v>417406.47960000002</v>
      </c>
      <c r="M9">
        <v>102200.1213</v>
      </c>
    </row>
    <row r="10" spans="1:13" x14ac:dyDescent="0.35">
      <c r="A10" s="47">
        <v>749</v>
      </c>
      <c r="B10" s="33">
        <v>799</v>
      </c>
      <c r="D10" t="s">
        <v>41</v>
      </c>
      <c r="E10">
        <v>36</v>
      </c>
      <c r="F10">
        <v>13</v>
      </c>
      <c r="H10" s="47">
        <v>265.8</v>
      </c>
      <c r="I10" s="33">
        <v>374.7</v>
      </c>
      <c r="K10" t="s">
        <v>41</v>
      </c>
      <c r="L10">
        <v>36</v>
      </c>
      <c r="M10">
        <v>13</v>
      </c>
    </row>
    <row r="11" spans="1:13" x14ac:dyDescent="0.35">
      <c r="A11" s="47">
        <v>480</v>
      </c>
      <c r="B11" s="33">
        <v>479</v>
      </c>
      <c r="D11" t="s">
        <v>42</v>
      </c>
      <c r="E11">
        <v>0</v>
      </c>
      <c r="H11" s="47">
        <v>209.6</v>
      </c>
      <c r="I11" s="33">
        <v>211.1</v>
      </c>
      <c r="K11" t="s">
        <v>42</v>
      </c>
      <c r="L11">
        <v>0</v>
      </c>
    </row>
    <row r="12" spans="1:13" x14ac:dyDescent="0.35">
      <c r="A12" s="47">
        <v>1195</v>
      </c>
      <c r="B12" s="33">
        <v>960</v>
      </c>
      <c r="D12" t="s">
        <v>58</v>
      </c>
      <c r="E12">
        <v>0.35959823118974971</v>
      </c>
      <c r="H12" s="47">
        <v>503.7</v>
      </c>
      <c r="I12" s="33">
        <v>790.1</v>
      </c>
      <c r="K12" t="s">
        <v>58</v>
      </c>
      <c r="L12">
        <v>0.4620249437824257</v>
      </c>
    </row>
    <row r="13" spans="1:13" x14ac:dyDescent="0.35">
      <c r="A13" s="47">
        <v>599</v>
      </c>
      <c r="B13" s="33">
        <v>698</v>
      </c>
      <c r="D13" t="s">
        <v>59</v>
      </c>
      <c r="E13">
        <v>0.35957380326162558</v>
      </c>
      <c r="H13" s="47">
        <v>355.8</v>
      </c>
      <c r="I13" s="33">
        <v>444.6</v>
      </c>
      <c r="K13" t="s">
        <v>59</v>
      </c>
      <c r="L13">
        <v>0.32203171644452289</v>
      </c>
    </row>
    <row r="14" spans="1:13" x14ac:dyDescent="0.35">
      <c r="A14" s="47">
        <v>995</v>
      </c>
      <c r="B14" s="33">
        <v>900</v>
      </c>
      <c r="D14" t="s">
        <v>60</v>
      </c>
      <c r="E14">
        <v>1.6448536269514715</v>
      </c>
      <c r="H14" s="47">
        <v>401</v>
      </c>
      <c r="I14" s="33">
        <v>610.5</v>
      </c>
      <c r="K14" t="s">
        <v>60</v>
      </c>
      <c r="L14">
        <v>1.6448536269514715</v>
      </c>
    </row>
    <row r="15" spans="1:13" x14ac:dyDescent="0.35">
      <c r="A15" s="47">
        <v>301</v>
      </c>
      <c r="B15" s="33">
        <v>1295</v>
      </c>
      <c r="D15" t="s">
        <v>61</v>
      </c>
      <c r="E15">
        <v>0.71914760652325116</v>
      </c>
      <c r="H15" s="47">
        <v>146.1</v>
      </c>
      <c r="I15" s="33">
        <v>687.8</v>
      </c>
      <c r="K15" t="s">
        <v>61</v>
      </c>
      <c r="L15">
        <v>0.64406343288904577</v>
      </c>
    </row>
    <row r="16" spans="1:13" ht="15" thickBot="1" x14ac:dyDescent="0.4">
      <c r="A16" s="47">
        <v>550</v>
      </c>
      <c r="B16" s="33">
        <v>599</v>
      </c>
      <c r="D16" s="22" t="s">
        <v>62</v>
      </c>
      <c r="E16" s="22">
        <v>1.9599639845400536</v>
      </c>
      <c r="F16" s="22"/>
      <c r="H16" s="47">
        <v>214.2</v>
      </c>
      <c r="I16" s="33">
        <v>426</v>
      </c>
      <c r="K16" s="22" t="s">
        <v>62</v>
      </c>
      <c r="L16" s="22">
        <v>1.9599639845400536</v>
      </c>
      <c r="M16" s="22"/>
    </row>
    <row r="17" spans="1:13" x14ac:dyDescent="0.35">
      <c r="A17" s="47">
        <v>429</v>
      </c>
      <c r="B17" s="33">
        <v>499</v>
      </c>
      <c r="F17" s="46"/>
      <c r="H17" s="47">
        <v>177.4</v>
      </c>
      <c r="I17" s="33">
        <v>369.2</v>
      </c>
      <c r="M17" s="46"/>
    </row>
    <row r="18" spans="1:13" x14ac:dyDescent="0.35">
      <c r="A18" s="47">
        <v>769</v>
      </c>
      <c r="B18" s="33">
        <v>1195</v>
      </c>
      <c r="F18" s="46"/>
      <c r="H18" s="47">
        <v>259</v>
      </c>
      <c r="I18" s="33">
        <v>795.4</v>
      </c>
      <c r="M18" s="46"/>
    </row>
    <row r="19" spans="1:13" x14ac:dyDescent="0.35">
      <c r="A19" s="47">
        <v>580</v>
      </c>
      <c r="B19" s="28"/>
      <c r="F19" s="46"/>
      <c r="H19" s="47">
        <v>319</v>
      </c>
      <c r="I19" s="28"/>
      <c r="M19" s="46"/>
    </row>
    <row r="20" spans="1:13" x14ac:dyDescent="0.35">
      <c r="A20" s="47">
        <v>1049</v>
      </c>
      <c r="B20" s="28"/>
      <c r="F20" s="46"/>
      <c r="H20" s="47">
        <v>412.9</v>
      </c>
      <c r="I20" s="28"/>
      <c r="M20" s="46"/>
    </row>
    <row r="21" spans="1:13" x14ac:dyDescent="0.35">
      <c r="A21" s="47">
        <v>719</v>
      </c>
      <c r="B21" s="28"/>
      <c r="F21" s="46"/>
      <c r="H21" s="47">
        <v>253</v>
      </c>
      <c r="I21" s="28"/>
      <c r="M21" s="46"/>
    </row>
    <row r="22" spans="1:13" x14ac:dyDescent="0.35">
      <c r="A22" s="47">
        <v>399</v>
      </c>
      <c r="B22" s="28"/>
      <c r="F22" s="46"/>
      <c r="H22" s="47">
        <v>120</v>
      </c>
      <c r="I22" s="28"/>
      <c r="M22" s="46"/>
    </row>
    <row r="23" spans="1:13" x14ac:dyDescent="0.35">
      <c r="A23" s="47">
        <v>340</v>
      </c>
      <c r="B23" s="28"/>
      <c r="F23" s="46"/>
      <c r="H23" s="47">
        <v>168.7</v>
      </c>
      <c r="I23" s="28"/>
      <c r="M23" s="46"/>
    </row>
    <row r="24" spans="1:13" x14ac:dyDescent="0.35">
      <c r="A24" s="47">
        <v>1850</v>
      </c>
      <c r="B24" s="28"/>
      <c r="F24" s="46"/>
      <c r="H24" s="47">
        <v>1314.4</v>
      </c>
      <c r="I24" s="28"/>
      <c r="M24" s="46"/>
    </row>
    <row r="25" spans="1:13" x14ac:dyDescent="0.35">
      <c r="A25" s="47">
        <v>2800</v>
      </c>
      <c r="B25" s="28"/>
      <c r="F25" s="46"/>
      <c r="H25" s="47">
        <v>2123.6999999999998</v>
      </c>
      <c r="I25" s="28"/>
      <c r="M25" s="46"/>
    </row>
    <row r="26" spans="1:13" x14ac:dyDescent="0.35">
      <c r="A26" s="47">
        <v>1275</v>
      </c>
      <c r="B26" s="28"/>
      <c r="F26" s="46"/>
      <c r="H26" s="47">
        <v>1066.7</v>
      </c>
      <c r="I26" s="28"/>
      <c r="M26" s="46"/>
    </row>
    <row r="27" spans="1:13" x14ac:dyDescent="0.35">
      <c r="A27" s="47">
        <v>1175</v>
      </c>
      <c r="B27" s="28"/>
      <c r="F27" s="46"/>
      <c r="H27" s="47">
        <v>706.7</v>
      </c>
      <c r="I27" s="28"/>
      <c r="M27" s="46"/>
    </row>
    <row r="28" spans="1:13" x14ac:dyDescent="0.35">
      <c r="A28" s="47">
        <v>799</v>
      </c>
      <c r="B28" s="28"/>
      <c r="F28" s="46"/>
      <c r="H28" s="47">
        <v>633.20000000000005</v>
      </c>
      <c r="I28" s="28"/>
      <c r="M28" s="46"/>
    </row>
    <row r="29" spans="1:13" x14ac:dyDescent="0.35">
      <c r="A29" s="47">
        <v>599</v>
      </c>
      <c r="B29" s="28"/>
      <c r="F29" s="46"/>
      <c r="H29" s="47">
        <v>343.1</v>
      </c>
      <c r="I29" s="28"/>
      <c r="M29" s="46"/>
    </row>
    <row r="30" spans="1:13" x14ac:dyDescent="0.35">
      <c r="A30" s="47">
        <v>1289</v>
      </c>
      <c r="B30" s="28"/>
      <c r="F30" s="46"/>
      <c r="H30" s="47">
        <v>966.6</v>
      </c>
      <c r="I30" s="28"/>
      <c r="M30" s="46"/>
    </row>
    <row r="31" spans="1:13" x14ac:dyDescent="0.35">
      <c r="A31" s="47">
        <v>1625</v>
      </c>
      <c r="B31" s="28"/>
      <c r="F31" s="46"/>
      <c r="H31" s="47">
        <v>941.4</v>
      </c>
      <c r="I31" s="28"/>
      <c r="M31" s="46"/>
    </row>
    <row r="32" spans="1:13" x14ac:dyDescent="0.35">
      <c r="A32" s="47">
        <v>875</v>
      </c>
      <c r="B32" s="28"/>
      <c r="F32" s="46"/>
      <c r="H32" s="47">
        <v>490.3</v>
      </c>
      <c r="I32" s="28"/>
      <c r="M32" s="46"/>
    </row>
    <row r="33" spans="1:13" x14ac:dyDescent="0.35">
      <c r="A33" s="47">
        <v>950</v>
      </c>
      <c r="B33" s="28"/>
      <c r="F33" s="46"/>
      <c r="H33" s="47">
        <v>656.5</v>
      </c>
      <c r="I33" s="28"/>
      <c r="M33" s="46"/>
    </row>
    <row r="34" spans="1:13" x14ac:dyDescent="0.35">
      <c r="A34" s="47">
        <v>450</v>
      </c>
      <c r="B34" s="28"/>
      <c r="F34" s="46"/>
      <c r="H34" s="47">
        <v>316.39999999999998</v>
      </c>
      <c r="I34" s="28"/>
      <c r="M34" s="46"/>
    </row>
    <row r="35" spans="1:13" x14ac:dyDescent="0.35">
      <c r="A35" s="47">
        <v>685</v>
      </c>
      <c r="B35" s="28"/>
      <c r="F35" s="46"/>
      <c r="H35" s="47">
        <v>418.2</v>
      </c>
      <c r="I35" s="28"/>
      <c r="M35" s="46"/>
    </row>
    <row r="36" spans="1:13" x14ac:dyDescent="0.35">
      <c r="A36" s="47">
        <v>599</v>
      </c>
      <c r="B36" s="28"/>
      <c r="F36" s="46"/>
      <c r="H36" s="47">
        <v>393.7</v>
      </c>
      <c r="I36" s="28"/>
      <c r="M36" s="46"/>
    </row>
    <row r="37" spans="1:13" x14ac:dyDescent="0.35">
      <c r="A37" s="47">
        <v>650</v>
      </c>
      <c r="B37" s="28"/>
      <c r="F37" s="46"/>
      <c r="H37" s="47">
        <v>386.8</v>
      </c>
      <c r="I37" s="28"/>
      <c r="M37" s="46"/>
    </row>
    <row r="38" spans="1:13" x14ac:dyDescent="0.35">
      <c r="A38" s="47">
        <v>749</v>
      </c>
      <c r="B38" s="28"/>
      <c r="F38" s="46"/>
      <c r="H38" s="47">
        <v>504.6</v>
      </c>
      <c r="I38" s="28"/>
      <c r="M38" s="46"/>
    </row>
    <row r="39" spans="1:13" x14ac:dyDescent="0.35">
      <c r="A39" s="47">
        <v>1595</v>
      </c>
      <c r="B39" s="28"/>
      <c r="F39" s="46"/>
      <c r="H39" s="47">
        <v>1201.0999999999999</v>
      </c>
      <c r="I39" s="28"/>
      <c r="M39" s="46"/>
    </row>
    <row r="40" spans="1:13" x14ac:dyDescent="0.35">
      <c r="A40" s="47">
        <v>1895</v>
      </c>
      <c r="B40" s="28"/>
      <c r="F40" s="46"/>
      <c r="H40" s="47">
        <v>1311.3</v>
      </c>
      <c r="I40" s="28"/>
      <c r="M40" s="46"/>
    </row>
    <row r="41" spans="1:13" ht="15" thickBot="1" x14ac:dyDescent="0.4">
      <c r="A41" s="50">
        <v>739</v>
      </c>
      <c r="B41" s="57"/>
      <c r="C41" s="51"/>
      <c r="D41" s="51"/>
      <c r="E41" s="51"/>
      <c r="F41" s="52"/>
      <c r="H41" s="50">
        <v>457.5</v>
      </c>
      <c r="I41" s="57"/>
      <c r="J41" s="51"/>
      <c r="K41" s="51"/>
      <c r="L41" s="51"/>
      <c r="M41" s="52"/>
    </row>
    <row r="46" spans="1:13" ht="15" thickBot="1" x14ac:dyDescent="0.4"/>
    <row r="47" spans="1:13" x14ac:dyDescent="0.35">
      <c r="A47" s="43" t="s">
        <v>1</v>
      </c>
      <c r="B47" s="54"/>
      <c r="C47" s="44"/>
      <c r="D47" s="44"/>
      <c r="E47" s="44"/>
      <c r="F47" s="45"/>
      <c r="H47" s="59" t="s">
        <v>2</v>
      </c>
      <c r="I47" s="66"/>
      <c r="J47" s="44"/>
      <c r="K47" s="44"/>
      <c r="L47" s="44"/>
      <c r="M47" s="45"/>
    </row>
    <row r="48" spans="1:13" ht="15" thickBot="1" x14ac:dyDescent="0.4">
      <c r="A48" s="55" t="s">
        <v>51</v>
      </c>
      <c r="B48" s="37" t="s">
        <v>50</v>
      </c>
      <c r="F48" s="46"/>
      <c r="H48" s="63" t="s">
        <v>51</v>
      </c>
      <c r="I48" s="67" t="s">
        <v>50</v>
      </c>
      <c r="K48" t="s">
        <v>56</v>
      </c>
    </row>
    <row r="49" spans="1:13" ht="15" thickBot="1" x14ac:dyDescent="0.4">
      <c r="A49" s="47">
        <v>7</v>
      </c>
      <c r="B49" s="33">
        <v>5</v>
      </c>
      <c r="D49" t="s">
        <v>56</v>
      </c>
      <c r="H49" s="64">
        <v>11.111000000000001</v>
      </c>
      <c r="I49" s="68">
        <v>6.7389999999999999</v>
      </c>
    </row>
    <row r="50" spans="1:13" ht="15" thickBot="1" x14ac:dyDescent="0.4">
      <c r="A50" s="47">
        <v>8</v>
      </c>
      <c r="B50" s="33">
        <v>11</v>
      </c>
      <c r="H50" s="64">
        <v>8.6419999999999995</v>
      </c>
      <c r="I50" s="68">
        <v>28.408000000000001</v>
      </c>
      <c r="K50" s="23"/>
      <c r="L50" s="23" t="s">
        <v>51</v>
      </c>
      <c r="M50" s="23" t="s">
        <v>50</v>
      </c>
    </row>
    <row r="51" spans="1:13" x14ac:dyDescent="0.35">
      <c r="A51" s="47">
        <v>10</v>
      </c>
      <c r="B51" s="33">
        <v>11</v>
      </c>
      <c r="D51" s="23"/>
      <c r="E51" s="23" t="s">
        <v>51</v>
      </c>
      <c r="F51" s="23" t="s">
        <v>50</v>
      </c>
      <c r="H51" s="64">
        <v>11.198</v>
      </c>
      <c r="I51" s="68">
        <v>23.402000000000001</v>
      </c>
      <c r="K51" t="s">
        <v>39</v>
      </c>
      <c r="L51">
        <v>15.211944444444445</v>
      </c>
      <c r="M51">
        <v>14.263923076923078</v>
      </c>
    </row>
    <row r="52" spans="1:13" x14ac:dyDescent="0.35">
      <c r="A52" s="47">
        <v>8</v>
      </c>
      <c r="B52" s="33">
        <v>8</v>
      </c>
      <c r="D52" t="s">
        <v>39</v>
      </c>
      <c r="E52">
        <v>9.1388888888888893</v>
      </c>
      <c r="F52">
        <v>9</v>
      </c>
      <c r="H52" s="64">
        <v>16.690000000000001</v>
      </c>
      <c r="I52" s="68">
        <v>10.811</v>
      </c>
      <c r="K52" t="s">
        <v>57</v>
      </c>
      <c r="L52">
        <v>36.716876710000001</v>
      </c>
      <c r="M52">
        <v>20.880024129999999</v>
      </c>
    </row>
    <row r="53" spans="1:13" x14ac:dyDescent="0.35">
      <c r="A53" s="47">
        <v>10</v>
      </c>
      <c r="B53" s="33">
        <v>8</v>
      </c>
      <c r="D53" t="s">
        <v>57</v>
      </c>
      <c r="E53">
        <v>3.377777778</v>
      </c>
      <c r="F53">
        <v>2.5329670329999998</v>
      </c>
      <c r="H53" s="64">
        <v>13.529</v>
      </c>
      <c r="I53" s="68">
        <v>20.082999999999998</v>
      </c>
      <c r="K53" t="s">
        <v>41</v>
      </c>
      <c r="L53">
        <v>36</v>
      </c>
      <c r="M53">
        <v>13</v>
      </c>
    </row>
    <row r="54" spans="1:13" x14ac:dyDescent="0.35">
      <c r="A54" s="47">
        <v>9</v>
      </c>
      <c r="B54" s="33">
        <v>9</v>
      </c>
      <c r="D54" t="s">
        <v>41</v>
      </c>
      <c r="E54">
        <v>36</v>
      </c>
      <c r="F54">
        <v>13</v>
      </c>
      <c r="H54" s="64">
        <v>11.234999999999999</v>
      </c>
      <c r="I54" s="68">
        <v>11.314</v>
      </c>
      <c r="K54" t="s">
        <v>42</v>
      </c>
      <c r="L54">
        <v>0</v>
      </c>
    </row>
    <row r="55" spans="1:13" x14ac:dyDescent="0.35">
      <c r="A55" s="47">
        <v>8</v>
      </c>
      <c r="B55" s="33">
        <v>9</v>
      </c>
      <c r="D55" t="s">
        <v>42</v>
      </c>
      <c r="E55">
        <v>0</v>
      </c>
      <c r="H55" s="64">
        <v>26.998000000000001</v>
      </c>
      <c r="I55" s="68">
        <v>15.484999999999999</v>
      </c>
      <c r="K55" t="s">
        <v>58</v>
      </c>
      <c r="L55">
        <v>0.58501239004687455</v>
      </c>
    </row>
    <row r="56" spans="1:13" x14ac:dyDescent="0.35">
      <c r="A56" s="47">
        <v>8</v>
      </c>
      <c r="B56" s="33">
        <v>8</v>
      </c>
      <c r="D56" t="s">
        <v>58</v>
      </c>
      <c r="E56">
        <v>0.25850330019397738</v>
      </c>
      <c r="H56" s="64">
        <v>19.071000000000002</v>
      </c>
      <c r="I56" s="68">
        <v>9.1140000000000008</v>
      </c>
      <c r="K56" t="s">
        <v>59</v>
      </c>
      <c r="L56">
        <v>0.2792696928715479</v>
      </c>
    </row>
    <row r="57" spans="1:13" x14ac:dyDescent="0.35">
      <c r="A57" s="47">
        <v>9</v>
      </c>
      <c r="B57" s="33">
        <v>14</v>
      </c>
      <c r="D57" t="s">
        <v>59</v>
      </c>
      <c r="E57">
        <v>0.39800925113761243</v>
      </c>
      <c r="H57" s="64">
        <v>21.494</v>
      </c>
      <c r="I57" s="68">
        <v>12.515000000000001</v>
      </c>
      <c r="K57" t="s">
        <v>60</v>
      </c>
      <c r="L57">
        <v>1.6448536269514715</v>
      </c>
    </row>
    <row r="58" spans="1:13" x14ac:dyDescent="0.35">
      <c r="A58" s="47">
        <v>7</v>
      </c>
      <c r="B58" s="33">
        <v>8</v>
      </c>
      <c r="D58" t="s">
        <v>60</v>
      </c>
      <c r="E58">
        <v>1.6448536269514715</v>
      </c>
      <c r="H58" s="64">
        <v>7.8310000000000004</v>
      </c>
      <c r="I58" s="68">
        <v>14.099</v>
      </c>
      <c r="K58" t="s">
        <v>61</v>
      </c>
      <c r="L58">
        <v>0.55853938574309581</v>
      </c>
    </row>
    <row r="59" spans="1:13" ht="15" thickBot="1" x14ac:dyDescent="0.4">
      <c r="A59" s="47">
        <v>9</v>
      </c>
      <c r="B59" s="33">
        <v>8</v>
      </c>
      <c r="D59" t="s">
        <v>61</v>
      </c>
      <c r="E59">
        <v>0.79601850227522486</v>
      </c>
      <c r="H59" s="64">
        <v>11.481</v>
      </c>
      <c r="I59" s="68">
        <v>9.0310000000000006</v>
      </c>
      <c r="K59" s="22" t="s">
        <v>62</v>
      </c>
      <c r="L59" s="22">
        <v>1.9599639845400536</v>
      </c>
      <c r="M59" s="22"/>
    </row>
    <row r="60" spans="1:13" ht="15" thickBot="1" x14ac:dyDescent="0.4">
      <c r="A60" s="47">
        <v>7</v>
      </c>
      <c r="B60" s="33">
        <v>8</v>
      </c>
      <c r="D60" s="22" t="s">
        <v>62</v>
      </c>
      <c r="E60" s="22">
        <v>1.9599639845400536</v>
      </c>
      <c r="F60" s="22"/>
      <c r="H60" s="64">
        <v>9.5079999999999991</v>
      </c>
      <c r="I60" s="68">
        <v>7.5679999999999996</v>
      </c>
      <c r="M60" s="46"/>
    </row>
    <row r="61" spans="1:13" x14ac:dyDescent="0.35">
      <c r="A61" s="47">
        <v>9</v>
      </c>
      <c r="B61" s="33">
        <v>10</v>
      </c>
      <c r="F61" s="46"/>
      <c r="H61" s="64">
        <v>13.882</v>
      </c>
      <c r="I61" s="68">
        <v>16.861999999999998</v>
      </c>
      <c r="M61" s="46"/>
    </row>
    <row r="62" spans="1:13" x14ac:dyDescent="0.35">
      <c r="A62" s="47">
        <v>8</v>
      </c>
      <c r="B62" s="28"/>
      <c r="F62" s="46"/>
      <c r="H62" s="64">
        <v>17.097999999999999</v>
      </c>
      <c r="I62" s="69"/>
      <c r="M62" s="46"/>
    </row>
    <row r="63" spans="1:13" x14ac:dyDescent="0.35">
      <c r="A63" s="47">
        <v>10</v>
      </c>
      <c r="B63" s="28"/>
      <c r="F63" s="46"/>
      <c r="H63" s="64">
        <v>22.131</v>
      </c>
      <c r="I63" s="69"/>
      <c r="M63" s="46"/>
    </row>
    <row r="64" spans="1:13" x14ac:dyDescent="0.35">
      <c r="A64" s="47">
        <v>8</v>
      </c>
      <c r="B64" s="28"/>
      <c r="F64" s="46"/>
      <c r="H64" s="64">
        <v>13.561</v>
      </c>
      <c r="I64" s="69"/>
      <c r="M64" s="46"/>
    </row>
    <row r="65" spans="1:13" x14ac:dyDescent="0.35">
      <c r="A65" s="47">
        <v>8</v>
      </c>
      <c r="B65" s="28"/>
      <c r="F65" s="46"/>
      <c r="H65" s="64">
        <v>6.4320000000000004</v>
      </c>
      <c r="I65" s="69"/>
      <c r="M65" s="46"/>
    </row>
    <row r="66" spans="1:13" x14ac:dyDescent="0.35">
      <c r="A66" s="47">
        <v>6</v>
      </c>
      <c r="B66" s="28"/>
      <c r="F66" s="46"/>
      <c r="H66" s="64">
        <v>8.5860000000000003</v>
      </c>
      <c r="I66" s="69"/>
      <c r="M66" s="46"/>
    </row>
    <row r="67" spans="1:13" x14ac:dyDescent="0.35">
      <c r="A67" s="47">
        <v>12</v>
      </c>
      <c r="B67" s="28"/>
      <c r="F67" s="46"/>
      <c r="H67" s="64">
        <v>25.762</v>
      </c>
      <c r="I67" s="69"/>
      <c r="M67" s="46"/>
    </row>
    <row r="68" spans="1:13" x14ac:dyDescent="0.35">
      <c r="A68" s="47">
        <v>18</v>
      </c>
      <c r="B68" s="28"/>
      <c r="F68" s="46"/>
      <c r="H68" s="64">
        <v>45.021999999999998</v>
      </c>
      <c r="I68" s="69"/>
      <c r="M68" s="46"/>
    </row>
    <row r="69" spans="1:13" x14ac:dyDescent="0.35">
      <c r="A69" s="47">
        <v>11</v>
      </c>
      <c r="B69" s="28"/>
      <c r="F69" s="46"/>
      <c r="H69" s="64">
        <v>22.614000000000001</v>
      </c>
      <c r="I69" s="69"/>
      <c r="M69" s="46"/>
    </row>
    <row r="70" spans="1:13" x14ac:dyDescent="0.35">
      <c r="A70" s="47">
        <v>9</v>
      </c>
      <c r="B70" s="28"/>
      <c r="F70" s="46"/>
      <c r="H70" s="64">
        <v>14.487</v>
      </c>
      <c r="I70" s="69"/>
      <c r="M70" s="46"/>
    </row>
    <row r="71" spans="1:13" x14ac:dyDescent="0.35">
      <c r="A71" s="47">
        <v>8</v>
      </c>
      <c r="B71" s="28"/>
      <c r="F71" s="46"/>
      <c r="H71" s="64">
        <v>13.423999999999999</v>
      </c>
      <c r="I71" s="69"/>
      <c r="M71" s="46"/>
    </row>
    <row r="72" spans="1:13" x14ac:dyDescent="0.35">
      <c r="A72" s="47">
        <v>7</v>
      </c>
      <c r="B72" s="28"/>
      <c r="F72" s="46"/>
      <c r="H72" s="64">
        <v>7.2729999999999997</v>
      </c>
      <c r="I72" s="69"/>
      <c r="M72" s="46"/>
    </row>
    <row r="73" spans="1:13" x14ac:dyDescent="0.35">
      <c r="A73" s="47">
        <v>8</v>
      </c>
      <c r="B73" s="28"/>
      <c r="F73" s="46"/>
      <c r="H73" s="64">
        <v>19.815000000000001</v>
      </c>
      <c r="I73" s="69"/>
      <c r="M73" s="46"/>
    </row>
    <row r="74" spans="1:13" x14ac:dyDescent="0.35">
      <c r="A74" s="47">
        <v>11</v>
      </c>
      <c r="B74" s="28"/>
      <c r="F74" s="46"/>
      <c r="H74" s="64">
        <v>19.957999999999998</v>
      </c>
      <c r="I74" s="69"/>
      <c r="M74" s="46"/>
    </row>
    <row r="75" spans="1:13" x14ac:dyDescent="0.35">
      <c r="A75" s="47">
        <v>8</v>
      </c>
      <c r="B75" s="28"/>
      <c r="F75" s="46"/>
      <c r="H75" s="64">
        <v>10.051</v>
      </c>
      <c r="I75" s="69"/>
      <c r="M75" s="46"/>
    </row>
    <row r="76" spans="1:13" x14ac:dyDescent="0.35">
      <c r="A76" s="47">
        <v>12</v>
      </c>
      <c r="B76" s="28"/>
      <c r="F76" s="46"/>
      <c r="H76" s="64">
        <v>13.917999999999999</v>
      </c>
      <c r="I76" s="69"/>
      <c r="M76" s="46"/>
    </row>
    <row r="77" spans="1:13" x14ac:dyDescent="0.35">
      <c r="A77" s="47">
        <v>6</v>
      </c>
      <c r="B77" s="28"/>
      <c r="F77" s="46"/>
      <c r="H77" s="64">
        <v>6.7080000000000002</v>
      </c>
      <c r="I77" s="69"/>
      <c r="M77" s="46"/>
    </row>
    <row r="78" spans="1:13" x14ac:dyDescent="0.35">
      <c r="A78" s="47">
        <v>7</v>
      </c>
      <c r="B78" s="28"/>
      <c r="F78" s="46"/>
      <c r="H78" s="64">
        <v>8.8659999999999997</v>
      </c>
      <c r="I78" s="69"/>
      <c r="M78" s="46"/>
    </row>
    <row r="79" spans="1:13" x14ac:dyDescent="0.35">
      <c r="A79" s="47">
        <v>14</v>
      </c>
      <c r="B79" s="28"/>
      <c r="F79" s="46"/>
      <c r="H79" s="64">
        <v>8.07</v>
      </c>
      <c r="I79" s="69"/>
      <c r="M79" s="46"/>
    </row>
    <row r="80" spans="1:13" x14ac:dyDescent="0.35">
      <c r="A80" s="47">
        <v>7</v>
      </c>
      <c r="B80" s="28"/>
      <c r="F80" s="46"/>
      <c r="H80" s="64">
        <v>8.1999999999999993</v>
      </c>
      <c r="I80" s="69"/>
      <c r="M80" s="46"/>
    </row>
    <row r="81" spans="1:13" x14ac:dyDescent="0.35">
      <c r="A81" s="47">
        <v>9</v>
      </c>
      <c r="B81" s="28"/>
      <c r="F81" s="46"/>
      <c r="H81" s="64">
        <v>10.343999999999999</v>
      </c>
      <c r="I81" s="69"/>
      <c r="M81" s="46"/>
    </row>
    <row r="82" spans="1:13" x14ac:dyDescent="0.35">
      <c r="A82" s="47">
        <v>13</v>
      </c>
      <c r="B82" s="28"/>
      <c r="F82" s="46"/>
      <c r="H82" s="64">
        <v>25.463000000000001</v>
      </c>
      <c r="I82" s="69"/>
      <c r="M82" s="46"/>
    </row>
    <row r="83" spans="1:13" x14ac:dyDescent="0.35">
      <c r="A83" s="47">
        <v>12</v>
      </c>
      <c r="B83" s="28"/>
      <c r="F83" s="46"/>
      <c r="H83" s="64">
        <v>27.798999999999999</v>
      </c>
      <c r="I83" s="69"/>
      <c r="M83" s="46"/>
    </row>
    <row r="84" spans="1:13" ht="15" thickBot="1" x14ac:dyDescent="0.4">
      <c r="A84" s="50">
        <v>8</v>
      </c>
      <c r="B84" s="57"/>
      <c r="C84" s="51"/>
      <c r="D84" s="51"/>
      <c r="E84" s="51"/>
      <c r="F84" s="52"/>
      <c r="H84" s="65">
        <v>9.3780000000000001</v>
      </c>
      <c r="I84" s="70"/>
      <c r="J84" s="51"/>
      <c r="K84" s="51"/>
      <c r="L84" s="51"/>
      <c r="M84" s="52"/>
    </row>
    <row r="89" spans="1:13" ht="23.5" x14ac:dyDescent="0.55000000000000004">
      <c r="C89" s="62" t="s">
        <v>64</v>
      </c>
    </row>
    <row r="90" spans="1:13" ht="15" thickBot="1" x14ac:dyDescent="0.4"/>
    <row r="91" spans="1:13" x14ac:dyDescent="0.35">
      <c r="A91" s="43" t="s">
        <v>17</v>
      </c>
      <c r="B91" s="54"/>
      <c r="C91" s="44"/>
      <c r="D91" s="44"/>
      <c r="E91" s="44"/>
      <c r="F91" s="45"/>
      <c r="H91" s="43" t="s">
        <v>0</v>
      </c>
      <c r="I91" s="54"/>
      <c r="J91" s="44"/>
      <c r="K91" s="44"/>
      <c r="L91" s="44"/>
      <c r="M91" s="45"/>
    </row>
    <row r="92" spans="1:13" x14ac:dyDescent="0.35">
      <c r="A92" s="55" t="s">
        <v>51</v>
      </c>
      <c r="B92" s="37" t="s">
        <v>50</v>
      </c>
      <c r="D92" t="s">
        <v>56</v>
      </c>
      <c r="H92" s="55" t="s">
        <v>51</v>
      </c>
      <c r="I92" s="37" t="s">
        <v>50</v>
      </c>
      <c r="K92" t="s">
        <v>56</v>
      </c>
    </row>
    <row r="93" spans="1:13" ht="15" thickBot="1" x14ac:dyDescent="0.4">
      <c r="A93" s="47">
        <v>500</v>
      </c>
      <c r="B93" s="33">
        <v>1079</v>
      </c>
      <c r="H93" s="47">
        <v>212.6</v>
      </c>
      <c r="I93" s="1">
        <v>337.8</v>
      </c>
    </row>
    <row r="94" spans="1:13" x14ac:dyDescent="0.35">
      <c r="A94" s="47">
        <v>899</v>
      </c>
      <c r="B94" s="33">
        <v>1849</v>
      </c>
      <c r="D94" s="23"/>
      <c r="E94" s="23" t="s">
        <v>51</v>
      </c>
      <c r="F94" s="23" t="s">
        <v>50</v>
      </c>
      <c r="H94" s="47">
        <v>660.8</v>
      </c>
      <c r="I94" s="1">
        <v>509.6</v>
      </c>
      <c r="K94" s="23"/>
      <c r="L94" s="23" t="s">
        <v>51</v>
      </c>
      <c r="M94" s="23" t="s">
        <v>50</v>
      </c>
    </row>
    <row r="95" spans="1:13" x14ac:dyDescent="0.35">
      <c r="A95" s="47">
        <v>439</v>
      </c>
      <c r="B95" s="33">
        <v>899</v>
      </c>
      <c r="D95" t="s">
        <v>39</v>
      </c>
      <c r="E95">
        <v>851.09090909090912</v>
      </c>
      <c r="F95">
        <v>1007.1111111111111</v>
      </c>
      <c r="H95" s="47">
        <v>153.80000000000001</v>
      </c>
      <c r="I95" s="1">
        <v>500.7</v>
      </c>
      <c r="K95" t="s">
        <v>39</v>
      </c>
      <c r="L95">
        <v>421.11818181818177</v>
      </c>
      <c r="M95">
        <v>453.38888888888891</v>
      </c>
    </row>
    <row r="96" spans="1:13" x14ac:dyDescent="0.35">
      <c r="A96" s="47">
        <v>1299</v>
      </c>
      <c r="B96" s="33">
        <v>600</v>
      </c>
      <c r="D96" t="s">
        <v>57</v>
      </c>
      <c r="E96">
        <v>422366.71110000001</v>
      </c>
      <c r="F96">
        <v>141724.06589999999</v>
      </c>
      <c r="H96" s="47">
        <v>455.4</v>
      </c>
      <c r="I96" s="1">
        <v>160</v>
      </c>
      <c r="K96" t="s">
        <v>57</v>
      </c>
      <c r="L96">
        <v>417406.47960000002</v>
      </c>
      <c r="M96">
        <v>102200.1213</v>
      </c>
    </row>
    <row r="97" spans="1:13" x14ac:dyDescent="0.35">
      <c r="A97" s="47">
        <v>825</v>
      </c>
      <c r="B97" s="33">
        <v>679</v>
      </c>
      <c r="D97" t="s">
        <v>41</v>
      </c>
      <c r="E97">
        <v>11</v>
      </c>
      <c r="F97">
        <v>9</v>
      </c>
      <c r="H97" s="47">
        <v>304</v>
      </c>
      <c r="I97" s="1">
        <v>142.5</v>
      </c>
      <c r="K97" t="s">
        <v>41</v>
      </c>
      <c r="L97">
        <v>11</v>
      </c>
      <c r="M97">
        <v>9</v>
      </c>
    </row>
    <row r="98" spans="1:13" x14ac:dyDescent="0.35">
      <c r="A98" s="47">
        <v>639</v>
      </c>
      <c r="B98" s="33">
        <v>899</v>
      </c>
      <c r="D98" t="s">
        <v>42</v>
      </c>
      <c r="E98">
        <v>0</v>
      </c>
      <c r="H98" s="47">
        <v>260</v>
      </c>
      <c r="I98" s="1">
        <v>329.5</v>
      </c>
      <c r="K98" t="s">
        <v>42</v>
      </c>
      <c r="L98">
        <v>0</v>
      </c>
    </row>
    <row r="99" spans="1:13" x14ac:dyDescent="0.35">
      <c r="A99" s="47">
        <v>749</v>
      </c>
      <c r="B99" s="33">
        <v>480</v>
      </c>
      <c r="D99" t="s">
        <v>58</v>
      </c>
      <c r="E99">
        <v>-0.67051005933178032</v>
      </c>
      <c r="H99" s="47">
        <v>278.2</v>
      </c>
      <c r="I99" s="1">
        <v>181.6</v>
      </c>
      <c r="K99" t="s">
        <v>58</v>
      </c>
      <c r="L99">
        <v>-0.14533757802307945</v>
      </c>
    </row>
    <row r="100" spans="1:13" x14ac:dyDescent="0.35">
      <c r="A100" s="47">
        <v>379</v>
      </c>
      <c r="B100" s="33">
        <v>769</v>
      </c>
      <c r="D100" t="s">
        <v>59</v>
      </c>
      <c r="E100">
        <v>0.25126634802647385</v>
      </c>
      <c r="H100" s="47">
        <v>165</v>
      </c>
      <c r="I100" s="1">
        <v>228.9</v>
      </c>
      <c r="K100" t="s">
        <v>59</v>
      </c>
      <c r="L100">
        <v>0.44222217335918779</v>
      </c>
    </row>
    <row r="101" spans="1:13" x14ac:dyDescent="0.35">
      <c r="A101" s="47">
        <v>1195</v>
      </c>
      <c r="B101" s="33">
        <v>1810</v>
      </c>
      <c r="D101" t="s">
        <v>60</v>
      </c>
      <c r="E101">
        <v>1.6448536269514715</v>
      </c>
      <c r="H101" s="47">
        <v>282.2</v>
      </c>
      <c r="I101" s="1">
        <v>1689.9</v>
      </c>
      <c r="K101" t="s">
        <v>60</v>
      </c>
      <c r="L101">
        <v>1.6448536269514715</v>
      </c>
    </row>
    <row r="102" spans="1:13" x14ac:dyDescent="0.35">
      <c r="A102" s="47">
        <v>679</v>
      </c>
      <c r="B102" s="28"/>
      <c r="D102" t="s">
        <v>61</v>
      </c>
      <c r="E102">
        <v>0.5025326960529477</v>
      </c>
      <c r="H102" s="47">
        <v>413.9</v>
      </c>
      <c r="K102" t="s">
        <v>61</v>
      </c>
      <c r="L102">
        <v>0.88444434671837557</v>
      </c>
    </row>
    <row r="103" spans="1:13" ht="15" thickBot="1" x14ac:dyDescent="0.4">
      <c r="A103" s="50">
        <v>1759</v>
      </c>
      <c r="B103" s="57"/>
      <c r="C103" s="51"/>
      <c r="D103" s="22" t="s">
        <v>62</v>
      </c>
      <c r="E103" s="22">
        <v>1.9599639845400536</v>
      </c>
      <c r="F103" s="22"/>
      <c r="H103" s="50">
        <v>1446.4</v>
      </c>
      <c r="I103" s="51"/>
      <c r="J103" s="51"/>
      <c r="K103" s="22" t="s">
        <v>62</v>
      </c>
      <c r="L103" s="22">
        <v>1.9599639845400536</v>
      </c>
      <c r="M103" s="22"/>
    </row>
    <row r="106" spans="1:13" ht="15" thickBot="1" x14ac:dyDescent="0.4"/>
    <row r="107" spans="1:13" x14ac:dyDescent="0.35">
      <c r="A107" s="43" t="s">
        <v>1</v>
      </c>
      <c r="B107" s="54"/>
      <c r="C107" s="44"/>
      <c r="D107" s="44"/>
      <c r="E107" s="44"/>
      <c r="F107" s="45"/>
      <c r="H107" s="59" t="s">
        <v>2</v>
      </c>
      <c r="I107" s="54"/>
      <c r="J107" s="44"/>
      <c r="K107" t="s">
        <v>56</v>
      </c>
    </row>
    <row r="108" spans="1:13" ht="15" thickBot="1" x14ac:dyDescent="0.4">
      <c r="A108" s="55" t="s">
        <v>51</v>
      </c>
      <c r="B108" s="37" t="s">
        <v>50</v>
      </c>
      <c r="D108" t="s">
        <v>56</v>
      </c>
      <c r="H108" s="63" t="s">
        <v>51</v>
      </c>
      <c r="I108" s="38" t="s">
        <v>50</v>
      </c>
    </row>
    <row r="109" spans="1:13" ht="15" thickBot="1" x14ac:dyDescent="0.4">
      <c r="A109" s="47">
        <v>10</v>
      </c>
      <c r="B109" s="33">
        <v>12</v>
      </c>
      <c r="H109" s="64">
        <v>10.821</v>
      </c>
      <c r="I109" s="35">
        <v>18.085000000000001</v>
      </c>
      <c r="K109" s="23"/>
      <c r="L109" s="23" t="s">
        <v>51</v>
      </c>
      <c r="M109" s="23" t="s">
        <v>50</v>
      </c>
    </row>
    <row r="110" spans="1:13" x14ac:dyDescent="0.35">
      <c r="A110" s="47">
        <v>16</v>
      </c>
      <c r="B110" s="33">
        <v>14</v>
      </c>
      <c r="D110" s="23"/>
      <c r="E110" s="23" t="s">
        <v>51</v>
      </c>
      <c r="F110" s="23" t="s">
        <v>50</v>
      </c>
      <c r="H110" s="64">
        <v>33.634</v>
      </c>
      <c r="I110" s="35">
        <v>25.937999999999999</v>
      </c>
      <c r="K110" t="s">
        <v>39</v>
      </c>
      <c r="L110">
        <v>16.697181818181818</v>
      </c>
      <c r="M110">
        <v>17.763777777777779</v>
      </c>
    </row>
    <row r="111" spans="1:13" x14ac:dyDescent="0.35">
      <c r="A111" s="47">
        <v>9</v>
      </c>
      <c r="B111" s="33">
        <v>15</v>
      </c>
      <c r="D111" t="s">
        <v>39</v>
      </c>
      <c r="E111">
        <v>9.9090909090909083</v>
      </c>
      <c r="F111">
        <v>11.555555555555555</v>
      </c>
      <c r="H111" s="64">
        <v>7.8280000000000003</v>
      </c>
      <c r="I111" s="35">
        <v>25.484999999999999</v>
      </c>
      <c r="K111" t="s">
        <v>57</v>
      </c>
      <c r="L111">
        <v>36.716876710000001</v>
      </c>
      <c r="M111">
        <v>20.880024129999999</v>
      </c>
    </row>
    <row r="112" spans="1:13" x14ac:dyDescent="0.35">
      <c r="A112" s="47">
        <v>11</v>
      </c>
      <c r="B112" s="33">
        <v>9</v>
      </c>
      <c r="D112" t="s">
        <v>57</v>
      </c>
      <c r="E112">
        <v>3.377777778</v>
      </c>
      <c r="F112">
        <v>2.5329670329999998</v>
      </c>
      <c r="H112" s="64">
        <v>24.408999999999999</v>
      </c>
      <c r="I112" s="35">
        <v>8.5760000000000005</v>
      </c>
      <c r="K112" t="s">
        <v>41</v>
      </c>
      <c r="L112">
        <v>11</v>
      </c>
      <c r="M112">
        <v>9</v>
      </c>
    </row>
    <row r="113" spans="1:13" x14ac:dyDescent="0.35">
      <c r="A113" s="47">
        <v>10</v>
      </c>
      <c r="B113" s="33">
        <v>9</v>
      </c>
      <c r="D113" t="s">
        <v>41</v>
      </c>
      <c r="E113">
        <v>11</v>
      </c>
      <c r="F113">
        <v>9</v>
      </c>
      <c r="H113" s="64">
        <v>15.473000000000001</v>
      </c>
      <c r="I113" s="35">
        <v>7.6379999999999999</v>
      </c>
      <c r="K113" t="s">
        <v>42</v>
      </c>
      <c r="L113">
        <v>0</v>
      </c>
    </row>
    <row r="114" spans="1:13" x14ac:dyDescent="0.35">
      <c r="A114" s="47">
        <v>8</v>
      </c>
      <c r="B114" s="33">
        <v>11</v>
      </c>
      <c r="D114" t="s">
        <v>42</v>
      </c>
      <c r="E114">
        <v>0</v>
      </c>
      <c r="H114" s="64">
        <v>13.936</v>
      </c>
      <c r="I114" s="35">
        <v>17.998000000000001</v>
      </c>
      <c r="K114" t="s">
        <v>58</v>
      </c>
      <c r="L114">
        <v>-0.44840689182713667</v>
      </c>
    </row>
    <row r="115" spans="1:13" x14ac:dyDescent="0.35">
      <c r="A115" s="47">
        <v>9</v>
      </c>
      <c r="B115" s="33">
        <v>9</v>
      </c>
      <c r="D115" t="s">
        <v>58</v>
      </c>
      <c r="E115">
        <v>-2.1462234570957675</v>
      </c>
      <c r="H115" s="64">
        <v>14.16</v>
      </c>
      <c r="I115" s="35">
        <v>9.2430000000000003</v>
      </c>
      <c r="K115" t="s">
        <v>59</v>
      </c>
      <c r="L115">
        <v>0.32692978442288534</v>
      </c>
    </row>
    <row r="116" spans="1:13" x14ac:dyDescent="0.35">
      <c r="A116" s="47">
        <v>9</v>
      </c>
      <c r="B116" s="33">
        <v>11</v>
      </c>
      <c r="D116" t="s">
        <v>59</v>
      </c>
      <c r="E116">
        <v>1.592757748646545E-2</v>
      </c>
      <c r="H116" s="64">
        <v>8.8439999999999994</v>
      </c>
      <c r="I116" s="35">
        <v>12.269</v>
      </c>
      <c r="K116" t="s">
        <v>60</v>
      </c>
      <c r="L116">
        <v>1.6448536269514715</v>
      </c>
    </row>
    <row r="117" spans="1:13" x14ac:dyDescent="0.35">
      <c r="A117" s="47">
        <v>10</v>
      </c>
      <c r="B117" s="33">
        <v>14</v>
      </c>
      <c r="D117" t="s">
        <v>60</v>
      </c>
      <c r="E117">
        <v>1.6448536269514715</v>
      </c>
      <c r="H117" s="64">
        <v>15.125</v>
      </c>
      <c r="I117" s="35">
        <v>34.642000000000003</v>
      </c>
      <c r="K117" t="s">
        <v>61</v>
      </c>
      <c r="L117">
        <v>0.65385956884577068</v>
      </c>
    </row>
    <row r="118" spans="1:13" ht="15" thickBot="1" x14ac:dyDescent="0.4">
      <c r="A118" s="47">
        <v>7</v>
      </c>
      <c r="B118" s="28"/>
      <c r="D118" t="s">
        <v>61</v>
      </c>
      <c r="E118">
        <v>3.1855154972930899E-2</v>
      </c>
      <c r="H118" s="64">
        <v>8.7750000000000004</v>
      </c>
      <c r="I118" s="28"/>
      <c r="K118" s="22" t="s">
        <v>62</v>
      </c>
      <c r="L118" s="22">
        <v>1.9599639845400536</v>
      </c>
      <c r="M118" s="22"/>
    </row>
    <row r="119" spans="1:13" ht="15" thickBot="1" x14ac:dyDescent="0.4">
      <c r="A119" s="50">
        <v>10</v>
      </c>
      <c r="B119" s="57"/>
      <c r="C119" s="51"/>
      <c r="D119" s="22" t="s">
        <v>62</v>
      </c>
      <c r="E119" s="22">
        <v>1.9599639845400536</v>
      </c>
      <c r="F119" s="22"/>
      <c r="H119" s="65">
        <v>30.664000000000001</v>
      </c>
      <c r="I119" s="57"/>
      <c r="J119" s="51"/>
      <c r="K119" s="51"/>
      <c r="L119" s="51"/>
      <c r="M119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22E3-D6B6-417B-9414-AFFE4E8D6FF7}">
  <dimension ref="B1:G25"/>
  <sheetViews>
    <sheetView topLeftCell="A15" workbookViewId="0">
      <selection activeCell="C12" sqref="C12"/>
    </sheetView>
  </sheetViews>
  <sheetFormatPr defaultRowHeight="14.5" x14ac:dyDescent="0.35"/>
  <cols>
    <col min="1" max="1" width="15" customWidth="1"/>
    <col min="2" max="2" width="17.36328125" customWidth="1"/>
    <col min="3" max="3" width="17.81640625" customWidth="1"/>
    <col min="4" max="4" width="11.6328125" customWidth="1"/>
  </cols>
  <sheetData>
    <row r="1" spans="2:7" x14ac:dyDescent="0.35">
      <c r="B1" t="s">
        <v>84</v>
      </c>
    </row>
    <row r="2" spans="2:7" ht="26.5" thickBot="1" x14ac:dyDescent="0.65">
      <c r="C2" s="41" t="s">
        <v>73</v>
      </c>
    </row>
    <row r="3" spans="2:7" x14ac:dyDescent="0.35">
      <c r="B3" s="82"/>
      <c r="C3" s="86" t="s">
        <v>69</v>
      </c>
      <c r="D3" s="25"/>
      <c r="E3" s="82"/>
    </row>
    <row r="4" spans="2:7" x14ac:dyDescent="0.35">
      <c r="B4" s="83" t="s">
        <v>65</v>
      </c>
      <c r="C4" t="s">
        <v>66</v>
      </c>
      <c r="D4" t="s">
        <v>67</v>
      </c>
      <c r="E4" s="84" t="s">
        <v>68</v>
      </c>
    </row>
    <row r="5" spans="2:7" x14ac:dyDescent="0.35">
      <c r="B5" s="84" t="s">
        <v>70</v>
      </c>
      <c r="C5">
        <v>12</v>
      </c>
      <c r="D5">
        <v>14</v>
      </c>
      <c r="E5" s="84">
        <v>26</v>
      </c>
    </row>
    <row r="6" spans="2:7" x14ac:dyDescent="0.35">
      <c r="B6" s="84" t="s">
        <v>71</v>
      </c>
      <c r="C6">
        <v>36</v>
      </c>
      <c r="D6">
        <v>13</v>
      </c>
      <c r="E6" s="84">
        <v>49</v>
      </c>
    </row>
    <row r="7" spans="2:7" ht="15" thickBot="1" x14ac:dyDescent="0.4">
      <c r="B7" s="87" t="s">
        <v>72</v>
      </c>
      <c r="C7" s="22">
        <v>11</v>
      </c>
      <c r="D7" s="22">
        <v>9</v>
      </c>
      <c r="E7" s="87">
        <v>20</v>
      </c>
    </row>
    <row r="8" spans="2:7" ht="15" thickBot="1" x14ac:dyDescent="0.4">
      <c r="B8" s="85" t="s">
        <v>68</v>
      </c>
      <c r="C8" s="80">
        <f>C5+C6+C7</f>
        <v>59</v>
      </c>
      <c r="D8" s="80">
        <f t="shared" ref="D8:E8" si="0">D5+D6+D7</f>
        <v>36</v>
      </c>
      <c r="E8" s="85">
        <f t="shared" si="0"/>
        <v>95</v>
      </c>
    </row>
    <row r="10" spans="2:7" ht="26.5" thickBot="1" x14ac:dyDescent="0.65">
      <c r="B10" s="41" t="s">
        <v>74</v>
      </c>
    </row>
    <row r="11" spans="2:7" x14ac:dyDescent="0.35">
      <c r="B11" s="82"/>
      <c r="C11" s="86" t="s">
        <v>69</v>
      </c>
      <c r="D11" s="25"/>
      <c r="E11" s="82"/>
      <c r="G11" t="s">
        <v>83</v>
      </c>
    </row>
    <row r="12" spans="2:7" x14ac:dyDescent="0.35">
      <c r="B12" s="83" t="s">
        <v>65</v>
      </c>
      <c r="C12" t="s">
        <v>66</v>
      </c>
      <c r="D12" t="s">
        <v>67</v>
      </c>
      <c r="E12" s="84" t="s">
        <v>68</v>
      </c>
      <c r="G12" t="s">
        <v>82</v>
      </c>
    </row>
    <row r="13" spans="2:7" x14ac:dyDescent="0.35">
      <c r="B13" s="84" t="s">
        <v>70</v>
      </c>
      <c r="C13">
        <f>C16*E13/E16</f>
        <v>16.147368421052633</v>
      </c>
      <c r="D13">
        <f>D16*E13/E16</f>
        <v>9.8526315789473689</v>
      </c>
      <c r="E13" s="84">
        <v>26</v>
      </c>
    </row>
    <row r="14" spans="2:7" x14ac:dyDescent="0.35">
      <c r="B14" s="84" t="s">
        <v>71</v>
      </c>
      <c r="C14">
        <f>C16*E14/E16</f>
        <v>30.431578947368422</v>
      </c>
      <c r="D14">
        <f>D16*E14/E16</f>
        <v>18.568421052631578</v>
      </c>
      <c r="E14" s="84">
        <v>49</v>
      </c>
    </row>
    <row r="15" spans="2:7" ht="15" thickBot="1" x14ac:dyDescent="0.4">
      <c r="B15" s="87" t="s">
        <v>72</v>
      </c>
      <c r="C15">
        <f>C16*E15/E16</f>
        <v>12.421052631578947</v>
      </c>
      <c r="D15" s="22">
        <f>D16*E15/E16</f>
        <v>7.5789473684210522</v>
      </c>
      <c r="E15" s="87">
        <v>20</v>
      </c>
    </row>
    <row r="16" spans="2:7" ht="15" thickBot="1" x14ac:dyDescent="0.4">
      <c r="B16" s="85" t="s">
        <v>68</v>
      </c>
      <c r="C16" s="80">
        <v>59</v>
      </c>
      <c r="D16" s="80">
        <v>36</v>
      </c>
      <c r="E16" s="85">
        <v>95</v>
      </c>
    </row>
    <row r="17" spans="2:4" ht="15" thickBot="1" x14ac:dyDescent="0.4"/>
    <row r="18" spans="2:4" x14ac:dyDescent="0.35">
      <c r="B18" s="82" t="s">
        <v>75</v>
      </c>
      <c r="C18" s="26">
        <v>0.05</v>
      </c>
    </row>
    <row r="19" spans="2:4" x14ac:dyDescent="0.35">
      <c r="B19" s="84" t="s">
        <v>76</v>
      </c>
      <c r="C19" s="28">
        <f>_xlfn.CHISQ.TEST(C5:D7,C13:D15)</f>
        <v>5.1589775266341092E-2</v>
      </c>
    </row>
    <row r="20" spans="2:4" x14ac:dyDescent="0.35">
      <c r="B20" s="84" t="s">
        <v>43</v>
      </c>
      <c r="C20" s="28">
        <f>(3-1)*(2-1)</f>
        <v>2</v>
      </c>
      <c r="D20" t="s">
        <v>79</v>
      </c>
    </row>
    <row r="21" spans="2:4" x14ac:dyDescent="0.35">
      <c r="B21" s="84" t="s">
        <v>77</v>
      </c>
      <c r="C21" s="28">
        <f>_xlfn.CHISQ.INV.RT(C19,C20)</f>
        <v>5.9288635597654968</v>
      </c>
    </row>
    <row r="22" spans="2:4" ht="15" thickBot="1" x14ac:dyDescent="0.4">
      <c r="B22" s="87" t="s">
        <v>78</v>
      </c>
      <c r="C22" s="32">
        <f>_xlfn.CHISQ.INV.RT(C18,C20)</f>
        <v>5.9914645471079817</v>
      </c>
    </row>
    <row r="24" spans="2:4" x14ac:dyDescent="0.35">
      <c r="B24" t="s">
        <v>80</v>
      </c>
    </row>
    <row r="25" spans="2:4" x14ac:dyDescent="0.35">
      <c r="B2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97A4-E107-45EC-92D5-43B119BAC399}">
  <dimension ref="A1:AV170"/>
  <sheetViews>
    <sheetView tabSelected="1" topLeftCell="D112" zoomScaleNormal="100" workbookViewId="0">
      <selection activeCell="K128" sqref="K128"/>
    </sheetView>
  </sheetViews>
  <sheetFormatPr defaultRowHeight="14.5" x14ac:dyDescent="0.35"/>
  <cols>
    <col min="2" max="2" width="14" customWidth="1"/>
    <col min="3" max="3" width="18.08984375" customWidth="1"/>
    <col min="4" max="4" width="8.90625"/>
    <col min="5" max="5" width="11.6328125" customWidth="1"/>
    <col min="6" max="6" width="19.6328125" customWidth="1"/>
    <col min="7" max="7" width="18.54296875" customWidth="1"/>
    <col min="8" max="8" width="10.6328125" customWidth="1"/>
    <col min="9" max="9" width="15.90625" customWidth="1"/>
    <col min="10" max="10" width="14.81640625" customWidth="1"/>
    <col min="11" max="11" width="17.6328125" customWidth="1"/>
    <col min="12" max="12" width="11" customWidth="1"/>
    <col min="14" max="14" width="13.6328125" customWidth="1"/>
    <col min="15" max="15" width="15.453125" customWidth="1"/>
    <col min="16" max="16" width="11.81640625" customWidth="1"/>
    <col min="17" max="17" width="15.36328125" customWidth="1"/>
    <col min="18" max="18" width="19.453125" customWidth="1"/>
    <col min="19" max="19" width="12.1796875" customWidth="1"/>
    <col min="20" max="20" width="14.81640625" customWidth="1"/>
    <col min="21" max="21" width="13.453125" customWidth="1"/>
    <col min="22" max="22" width="22.453125" customWidth="1"/>
    <col min="23" max="23" width="13.08984375" customWidth="1"/>
    <col min="24" max="24" width="10.36328125" customWidth="1"/>
    <col min="25" max="25" width="10.54296875" customWidth="1"/>
    <col min="30" max="30" width="18.81640625" customWidth="1"/>
    <col min="32" max="32" width="13.6328125" customWidth="1"/>
    <col min="33" max="33" width="14.1796875" customWidth="1"/>
    <col min="34" max="34" width="12.81640625" customWidth="1"/>
    <col min="35" max="35" width="14.54296875" customWidth="1"/>
    <col min="36" max="36" width="17.36328125" customWidth="1"/>
    <col min="37" max="37" width="26.08984375" customWidth="1"/>
    <col min="38" max="38" width="12.08984375" customWidth="1"/>
    <col min="39" max="39" width="16.1796875" customWidth="1"/>
    <col min="40" max="40" width="14" customWidth="1"/>
    <col min="42" max="42" width="19" customWidth="1"/>
    <col min="44" max="44" width="8" bestFit="1" customWidth="1"/>
    <col min="46" max="46" width="10.81640625" customWidth="1"/>
  </cols>
  <sheetData>
    <row r="1" spans="2:48" ht="15" thickBot="1" x14ac:dyDescent="0.4"/>
    <row r="2" spans="2:48" ht="15" thickBot="1" x14ac:dyDescent="0.4">
      <c r="B2" s="34" t="s">
        <v>99</v>
      </c>
      <c r="C2" s="86"/>
      <c r="D2" s="91"/>
      <c r="E2" s="86"/>
      <c r="F2" s="25"/>
      <c r="G2" s="25"/>
      <c r="H2" s="25"/>
      <c r="I2" s="25"/>
      <c r="J2" s="25"/>
      <c r="K2" s="25"/>
      <c r="L2" s="26"/>
      <c r="N2" s="34" t="s">
        <v>100</v>
      </c>
      <c r="O2" s="86"/>
      <c r="P2" s="91"/>
      <c r="R2" s="24" t="s">
        <v>85</v>
      </c>
      <c r="S2" s="25"/>
      <c r="T2" s="25"/>
      <c r="U2" s="25"/>
      <c r="V2" s="25"/>
      <c r="W2" s="25"/>
      <c r="X2" s="26"/>
      <c r="Z2" s="34" t="s">
        <v>101</v>
      </c>
      <c r="AA2" s="86"/>
      <c r="AB2" s="91"/>
      <c r="AD2" s="24" t="s">
        <v>85</v>
      </c>
      <c r="AE2" s="25"/>
      <c r="AF2" s="25"/>
      <c r="AG2" s="25"/>
      <c r="AH2" s="25"/>
      <c r="AI2" s="25"/>
      <c r="AJ2" s="26"/>
      <c r="AL2" s="34" t="s">
        <v>102</v>
      </c>
      <c r="AM2" s="86"/>
      <c r="AN2" s="91"/>
      <c r="AP2" s="24" t="s">
        <v>85</v>
      </c>
      <c r="AQ2" s="25"/>
      <c r="AR2" s="25"/>
      <c r="AS2" s="25"/>
      <c r="AT2" s="25"/>
      <c r="AU2" s="25"/>
      <c r="AV2" s="26"/>
    </row>
    <row r="3" spans="2:48" ht="15" thickBot="1" x14ac:dyDescent="0.4">
      <c r="B3" s="89" t="s">
        <v>70</v>
      </c>
      <c r="C3" s="80" t="s">
        <v>71</v>
      </c>
      <c r="D3" s="90" t="s">
        <v>72</v>
      </c>
      <c r="L3" s="28"/>
      <c r="N3" s="89" t="s">
        <v>70</v>
      </c>
      <c r="O3" s="80" t="s">
        <v>71</v>
      </c>
      <c r="P3" s="90" t="s">
        <v>72</v>
      </c>
      <c r="R3" s="34" t="s">
        <v>100</v>
      </c>
      <c r="X3" s="28"/>
      <c r="Z3" s="89" t="s">
        <v>70</v>
      </c>
      <c r="AA3" s="80" t="s">
        <v>71</v>
      </c>
      <c r="AB3" s="90" t="s">
        <v>72</v>
      </c>
      <c r="AD3" s="34" t="s">
        <v>101</v>
      </c>
      <c r="AJ3" s="28"/>
      <c r="AL3" s="89" t="s">
        <v>70</v>
      </c>
      <c r="AM3" s="80" t="s">
        <v>71</v>
      </c>
      <c r="AN3" s="90" t="s">
        <v>72</v>
      </c>
      <c r="AP3" s="27" t="s">
        <v>102</v>
      </c>
      <c r="AV3" s="28"/>
    </row>
    <row r="4" spans="2:48" ht="15" thickBot="1" x14ac:dyDescent="0.4">
      <c r="B4" s="71">
        <v>1849</v>
      </c>
      <c r="C4" s="1">
        <v>500</v>
      </c>
      <c r="D4" s="33">
        <v>500</v>
      </c>
      <c r="E4" s="1"/>
      <c r="F4" s="24" t="s">
        <v>85</v>
      </c>
      <c r="G4" s="25"/>
      <c r="H4" s="25"/>
      <c r="I4" s="25"/>
      <c r="J4" s="25"/>
      <c r="K4" s="25"/>
      <c r="L4" s="26"/>
      <c r="N4" s="71">
        <v>534.9</v>
      </c>
      <c r="O4" s="1">
        <v>207.3</v>
      </c>
      <c r="P4" s="33">
        <v>212.6</v>
      </c>
      <c r="R4" s="27" t="s">
        <v>86</v>
      </c>
      <c r="X4" s="28"/>
      <c r="Z4" s="71">
        <v>10</v>
      </c>
      <c r="AA4" s="1">
        <v>7</v>
      </c>
      <c r="AB4" s="33">
        <v>10</v>
      </c>
      <c r="AD4" s="27" t="s">
        <v>86</v>
      </c>
      <c r="AJ4" s="28"/>
      <c r="AL4" s="92">
        <v>27.225999999999999</v>
      </c>
      <c r="AM4" s="2">
        <v>11.111000000000001</v>
      </c>
      <c r="AN4" s="35">
        <v>10.821</v>
      </c>
      <c r="AP4" s="27" t="s">
        <v>86</v>
      </c>
      <c r="AV4" s="28"/>
    </row>
    <row r="5" spans="2:48" x14ac:dyDescent="0.35">
      <c r="B5" s="71">
        <v>1375</v>
      </c>
      <c r="C5" s="1">
        <v>555</v>
      </c>
      <c r="D5" s="33">
        <v>899</v>
      </c>
      <c r="E5" s="1"/>
      <c r="F5" s="81" t="s">
        <v>99</v>
      </c>
      <c r="L5" s="28"/>
      <c r="N5" s="71">
        <v>440.3</v>
      </c>
      <c r="O5" s="1">
        <v>169.8</v>
      </c>
      <c r="P5" s="33">
        <v>660.8</v>
      </c>
      <c r="R5" s="29" t="s">
        <v>87</v>
      </c>
      <c r="S5" s="23" t="s">
        <v>88</v>
      </c>
      <c r="T5" s="23" t="s">
        <v>89</v>
      </c>
      <c r="U5" s="23" t="s">
        <v>90</v>
      </c>
      <c r="V5" s="23" t="s">
        <v>40</v>
      </c>
      <c r="X5" s="28"/>
      <c r="Z5" s="71">
        <v>11</v>
      </c>
      <c r="AA5" s="1">
        <v>8</v>
      </c>
      <c r="AB5" s="33">
        <v>16</v>
      </c>
      <c r="AD5" s="29" t="s">
        <v>87</v>
      </c>
      <c r="AE5" s="23" t="s">
        <v>88</v>
      </c>
      <c r="AF5" s="23" t="s">
        <v>89</v>
      </c>
      <c r="AG5" s="23" t="s">
        <v>90</v>
      </c>
      <c r="AH5" s="23" t="s">
        <v>40</v>
      </c>
      <c r="AJ5" s="28"/>
      <c r="AL5" s="92">
        <v>23.6</v>
      </c>
      <c r="AM5" s="2">
        <v>8.6419999999999995</v>
      </c>
      <c r="AN5" s="35">
        <v>33.634</v>
      </c>
      <c r="AP5" s="29" t="s">
        <v>87</v>
      </c>
      <c r="AQ5" s="23" t="s">
        <v>88</v>
      </c>
      <c r="AR5" s="23" t="s">
        <v>89</v>
      </c>
      <c r="AS5" s="23" t="s">
        <v>90</v>
      </c>
      <c r="AT5" s="23" t="s">
        <v>40</v>
      </c>
      <c r="AV5" s="28"/>
    </row>
    <row r="6" spans="2:48" ht="15" thickBot="1" x14ac:dyDescent="0.4">
      <c r="B6" s="71">
        <v>998</v>
      </c>
      <c r="C6" s="1">
        <v>789</v>
      </c>
      <c r="D6" s="33">
        <v>439</v>
      </c>
      <c r="E6" s="1"/>
      <c r="F6" s="27" t="s">
        <v>86</v>
      </c>
      <c r="L6" s="28"/>
      <c r="N6" s="71">
        <v>515</v>
      </c>
      <c r="O6" s="1">
        <v>220</v>
      </c>
      <c r="P6" s="33">
        <v>153.80000000000001</v>
      </c>
      <c r="R6" s="27" t="s">
        <v>70</v>
      </c>
      <c r="S6">
        <v>24</v>
      </c>
      <c r="T6">
        <v>17787.600000000002</v>
      </c>
      <c r="U6">
        <v>741.15000000000009</v>
      </c>
      <c r="V6">
        <v>241176.7582608693</v>
      </c>
      <c r="X6" s="28"/>
      <c r="Z6" s="71">
        <v>11</v>
      </c>
      <c r="AA6" s="1">
        <v>10</v>
      </c>
      <c r="AB6" s="33">
        <v>9</v>
      </c>
      <c r="AD6" s="27" t="s">
        <v>70</v>
      </c>
      <c r="AE6">
        <v>24</v>
      </c>
      <c r="AF6">
        <v>229</v>
      </c>
      <c r="AG6">
        <v>9.5416666666666661</v>
      </c>
      <c r="AH6">
        <v>3.3025362318840648</v>
      </c>
      <c r="AJ6" s="28"/>
      <c r="AL6" s="92">
        <v>27.603999999999999</v>
      </c>
      <c r="AM6" s="2">
        <v>11.198</v>
      </c>
      <c r="AN6" s="35">
        <v>7.8280000000000003</v>
      </c>
      <c r="AP6" s="27" t="s">
        <v>70</v>
      </c>
      <c r="AQ6">
        <v>24</v>
      </c>
      <c r="AR6">
        <v>405.18000000000006</v>
      </c>
      <c r="AS6">
        <v>16.882500000000004</v>
      </c>
      <c r="AT6">
        <v>32.282460956521668</v>
      </c>
      <c r="AV6" s="28"/>
    </row>
    <row r="7" spans="2:48" x14ac:dyDescent="0.35">
      <c r="B7" s="71">
        <v>1250</v>
      </c>
      <c r="C7" s="1">
        <v>790</v>
      </c>
      <c r="D7" s="33">
        <v>1299</v>
      </c>
      <c r="E7" s="1"/>
      <c r="F7" s="29" t="s">
        <v>87</v>
      </c>
      <c r="G7" s="23" t="s">
        <v>88</v>
      </c>
      <c r="H7" s="23" t="s">
        <v>89</v>
      </c>
      <c r="I7" s="23" t="s">
        <v>90</v>
      </c>
      <c r="J7" s="23" t="s">
        <v>40</v>
      </c>
      <c r="L7" s="28"/>
      <c r="N7" s="71">
        <v>915.2</v>
      </c>
      <c r="O7" s="1">
        <v>327.9</v>
      </c>
      <c r="P7" s="33">
        <v>455.4</v>
      </c>
      <c r="R7" s="27" t="s">
        <v>71</v>
      </c>
      <c r="S7">
        <v>49</v>
      </c>
      <c r="T7">
        <v>24973.5</v>
      </c>
      <c r="U7">
        <v>509.66326530612247</v>
      </c>
      <c r="V7">
        <v>148424.78278911571</v>
      </c>
      <c r="X7" s="28"/>
      <c r="Z7" s="71">
        <v>12</v>
      </c>
      <c r="AA7" s="1">
        <v>8</v>
      </c>
      <c r="AB7" s="33">
        <v>11</v>
      </c>
      <c r="AD7" s="27" t="s">
        <v>71</v>
      </c>
      <c r="AE7">
        <v>49</v>
      </c>
      <c r="AF7">
        <v>446</v>
      </c>
      <c r="AG7">
        <v>9.1020408163265305</v>
      </c>
      <c r="AH7">
        <v>5.5935374149659838</v>
      </c>
      <c r="AJ7" s="28"/>
      <c r="AL7" s="92">
        <v>18.760999999999999</v>
      </c>
      <c r="AM7" s="2">
        <v>16.690000000000001</v>
      </c>
      <c r="AN7" s="35">
        <v>24.408999999999999</v>
      </c>
      <c r="AP7" s="27" t="s">
        <v>71</v>
      </c>
      <c r="AQ7">
        <v>49</v>
      </c>
      <c r="AR7">
        <v>733.06100000000004</v>
      </c>
      <c r="AS7">
        <v>14.960428571428572</v>
      </c>
      <c r="AT7">
        <v>58.518394083333384</v>
      </c>
      <c r="AV7" s="28"/>
    </row>
    <row r="8" spans="2:48" ht="15" thickBot="1" x14ac:dyDescent="0.4">
      <c r="B8" s="71">
        <v>1895</v>
      </c>
      <c r="C8" s="1">
        <v>749</v>
      </c>
      <c r="D8" s="33">
        <v>825</v>
      </c>
      <c r="E8" s="1"/>
      <c r="F8" s="27" t="s">
        <v>70</v>
      </c>
      <c r="G8">
        <v>24</v>
      </c>
      <c r="H8">
        <v>27224</v>
      </c>
      <c r="I8">
        <v>1134.3333333333333</v>
      </c>
      <c r="J8">
        <v>318430.31884057965</v>
      </c>
      <c r="L8" s="28"/>
      <c r="N8" s="71">
        <v>1202.5</v>
      </c>
      <c r="O8" s="1">
        <v>265.8</v>
      </c>
      <c r="P8" s="33">
        <v>304</v>
      </c>
      <c r="R8" s="31" t="s">
        <v>72</v>
      </c>
      <c r="S8" s="22">
        <v>20</v>
      </c>
      <c r="T8" s="22">
        <v>8712.7999999999993</v>
      </c>
      <c r="U8" s="22">
        <v>435.64</v>
      </c>
      <c r="V8" s="22">
        <v>170790.93831578954</v>
      </c>
      <c r="X8" s="28"/>
      <c r="Z8" s="71">
        <v>11</v>
      </c>
      <c r="AA8" s="1">
        <v>10</v>
      </c>
      <c r="AB8" s="33">
        <v>10</v>
      </c>
      <c r="AD8" s="31" t="s">
        <v>72</v>
      </c>
      <c r="AE8" s="22">
        <v>20</v>
      </c>
      <c r="AF8" s="22">
        <v>213</v>
      </c>
      <c r="AG8" s="22">
        <v>10.65</v>
      </c>
      <c r="AH8" s="22">
        <v>5.8184210526315887</v>
      </c>
      <c r="AJ8" s="28"/>
      <c r="AL8" s="92">
        <v>24.651</v>
      </c>
      <c r="AM8" s="2">
        <v>13.529</v>
      </c>
      <c r="AN8" s="35">
        <v>15.473000000000001</v>
      </c>
      <c r="AP8" s="31" t="s">
        <v>72</v>
      </c>
      <c r="AQ8" s="22">
        <v>20</v>
      </c>
      <c r="AR8" s="22">
        <v>343.54299999999995</v>
      </c>
      <c r="AS8" s="22">
        <v>17.177149999999997</v>
      </c>
      <c r="AT8" s="22">
        <v>79.152569397368623</v>
      </c>
      <c r="AV8" s="28"/>
    </row>
    <row r="9" spans="2:48" x14ac:dyDescent="0.35">
      <c r="B9" s="71">
        <v>1195</v>
      </c>
      <c r="C9" s="1">
        <v>480</v>
      </c>
      <c r="D9" s="33">
        <v>639</v>
      </c>
      <c r="E9" s="1"/>
      <c r="F9" s="27" t="s">
        <v>71</v>
      </c>
      <c r="G9">
        <v>49</v>
      </c>
      <c r="H9">
        <v>43379</v>
      </c>
      <c r="I9">
        <v>885.28571428571433</v>
      </c>
      <c r="J9">
        <v>227067.625</v>
      </c>
      <c r="L9" s="28"/>
      <c r="N9" s="71">
        <v>759.1</v>
      </c>
      <c r="O9" s="1">
        <v>209.6</v>
      </c>
      <c r="P9" s="33">
        <v>260</v>
      </c>
      <c r="R9" s="27"/>
      <c r="X9" s="28"/>
      <c r="Z9" s="71">
        <v>10</v>
      </c>
      <c r="AA9" s="1">
        <v>9</v>
      </c>
      <c r="AB9" s="33">
        <v>8</v>
      </c>
      <c r="AD9" s="27"/>
      <c r="AJ9" s="28"/>
      <c r="AL9" s="92">
        <v>16.001999999999999</v>
      </c>
      <c r="AM9" s="2">
        <v>11.234999999999999</v>
      </c>
      <c r="AN9" s="35">
        <v>13.936</v>
      </c>
      <c r="AP9" s="27"/>
      <c r="AV9" s="28"/>
    </row>
    <row r="10" spans="2:48" ht="15" thickBot="1" x14ac:dyDescent="0.4">
      <c r="B10" s="71">
        <v>679</v>
      </c>
      <c r="C10" s="1">
        <v>1195</v>
      </c>
      <c r="D10" s="33">
        <v>749</v>
      </c>
      <c r="E10" s="1"/>
      <c r="F10" s="31" t="s">
        <v>72</v>
      </c>
      <c r="G10" s="22">
        <v>20</v>
      </c>
      <c r="H10" s="22">
        <v>18426</v>
      </c>
      <c r="I10" s="22">
        <v>921.3</v>
      </c>
      <c r="J10" s="22">
        <v>203027.90526315785</v>
      </c>
      <c r="L10" s="28"/>
      <c r="N10" s="71">
        <v>534.70000000000005</v>
      </c>
      <c r="O10" s="1">
        <v>503.7</v>
      </c>
      <c r="P10" s="33">
        <v>278.2</v>
      </c>
      <c r="R10" s="27"/>
      <c r="X10" s="28"/>
      <c r="Z10" s="71">
        <v>8</v>
      </c>
      <c r="AA10" s="1">
        <v>8</v>
      </c>
      <c r="AB10" s="33">
        <v>9</v>
      </c>
      <c r="AD10" s="27"/>
      <c r="AJ10" s="28"/>
      <c r="AL10" s="92">
        <v>10.961</v>
      </c>
      <c r="AM10" s="2">
        <v>26.998000000000001</v>
      </c>
      <c r="AN10" s="35">
        <v>14.16</v>
      </c>
      <c r="AP10" s="27"/>
      <c r="AV10" s="28"/>
    </row>
    <row r="11" spans="2:48" ht="15" thickBot="1" x14ac:dyDescent="0.4">
      <c r="B11" s="71">
        <v>1549</v>
      </c>
      <c r="C11" s="1">
        <v>599</v>
      </c>
      <c r="D11" s="33">
        <v>379</v>
      </c>
      <c r="E11" s="1"/>
      <c r="F11" s="27"/>
      <c r="L11" s="28"/>
      <c r="N11" s="71">
        <v>997</v>
      </c>
      <c r="O11" s="1">
        <v>355.8</v>
      </c>
      <c r="P11" s="33">
        <v>165</v>
      </c>
      <c r="R11" s="27" t="s">
        <v>91</v>
      </c>
      <c r="X11" s="28"/>
      <c r="Z11" s="71">
        <v>9</v>
      </c>
      <c r="AA11" s="1">
        <v>8</v>
      </c>
      <c r="AB11" s="33">
        <v>9</v>
      </c>
      <c r="AD11" s="27" t="s">
        <v>91</v>
      </c>
      <c r="AJ11" s="28"/>
      <c r="AL11" s="92">
        <v>21.135999999999999</v>
      </c>
      <c r="AM11" s="2">
        <v>19.071000000000002</v>
      </c>
      <c r="AN11" s="35">
        <v>8.8439999999999994</v>
      </c>
      <c r="AP11" s="27" t="s">
        <v>91</v>
      </c>
      <c r="AV11" s="28"/>
    </row>
    <row r="12" spans="2:48" x14ac:dyDescent="0.35">
      <c r="B12" s="71">
        <v>789</v>
      </c>
      <c r="C12" s="1">
        <v>995</v>
      </c>
      <c r="D12" s="33">
        <v>1195</v>
      </c>
      <c r="E12" s="1"/>
      <c r="F12" s="27"/>
      <c r="L12" s="28"/>
      <c r="N12" s="71">
        <v>554.1</v>
      </c>
      <c r="O12" s="1">
        <v>401</v>
      </c>
      <c r="P12" s="33">
        <v>282.2</v>
      </c>
      <c r="R12" s="29" t="s">
        <v>92</v>
      </c>
      <c r="S12" s="23" t="s">
        <v>93</v>
      </c>
      <c r="T12" s="23" t="s">
        <v>43</v>
      </c>
      <c r="U12" s="23" t="s">
        <v>94</v>
      </c>
      <c r="V12" s="23" t="s">
        <v>95</v>
      </c>
      <c r="W12" s="23" t="s">
        <v>76</v>
      </c>
      <c r="X12" s="30" t="s">
        <v>96</v>
      </c>
      <c r="Z12" s="71">
        <v>8</v>
      </c>
      <c r="AA12" s="1">
        <v>9</v>
      </c>
      <c r="AB12" s="33">
        <v>10</v>
      </c>
      <c r="AD12" s="29" t="s">
        <v>92</v>
      </c>
      <c r="AE12" s="23" t="s">
        <v>93</v>
      </c>
      <c r="AF12" s="23" t="s">
        <v>43</v>
      </c>
      <c r="AG12" s="23" t="s">
        <v>94</v>
      </c>
      <c r="AH12" s="23" t="s">
        <v>95</v>
      </c>
      <c r="AI12" s="23" t="s">
        <v>76</v>
      </c>
      <c r="AJ12" s="30" t="s">
        <v>96</v>
      </c>
      <c r="AL12" s="92">
        <v>11.747</v>
      </c>
      <c r="AM12" s="2">
        <v>21.494</v>
      </c>
      <c r="AN12" s="35">
        <v>15.125</v>
      </c>
      <c r="AP12" s="29" t="s">
        <v>92</v>
      </c>
      <c r="AQ12" s="23" t="s">
        <v>93</v>
      </c>
      <c r="AR12" s="23" t="s">
        <v>43</v>
      </c>
      <c r="AS12" s="23" t="s">
        <v>94</v>
      </c>
      <c r="AT12" s="23" t="s">
        <v>95</v>
      </c>
      <c r="AU12" s="23" t="s">
        <v>76</v>
      </c>
      <c r="AV12" s="30" t="s">
        <v>96</v>
      </c>
    </row>
    <row r="13" spans="2:48" ht="15" thickBot="1" x14ac:dyDescent="0.4">
      <c r="B13" s="71">
        <v>2895</v>
      </c>
      <c r="C13" s="1">
        <v>301</v>
      </c>
      <c r="D13" s="33">
        <v>679</v>
      </c>
      <c r="E13" s="1"/>
      <c r="F13" s="27" t="s">
        <v>91</v>
      </c>
      <c r="L13" s="28"/>
      <c r="N13" s="71">
        <v>2600</v>
      </c>
      <c r="O13" s="1">
        <v>146.1</v>
      </c>
      <c r="P13" s="33">
        <v>413.9</v>
      </c>
      <c r="R13" s="27" t="s">
        <v>97</v>
      </c>
      <c r="S13">
        <v>1217081.410595566</v>
      </c>
      <c r="T13">
        <v>2</v>
      </c>
      <c r="U13">
        <v>608540.70529778302</v>
      </c>
      <c r="V13">
        <v>3.4410028912103434</v>
      </c>
      <c r="W13">
        <v>3.6305502625840091E-2</v>
      </c>
      <c r="X13" s="28">
        <v>3.0976980352519248</v>
      </c>
      <c r="Z13" s="71">
        <v>14</v>
      </c>
      <c r="AA13" s="1">
        <v>7</v>
      </c>
      <c r="AB13" s="33">
        <v>7</v>
      </c>
      <c r="AD13" s="27" t="s">
        <v>97</v>
      </c>
      <c r="AE13">
        <v>34.034128812815425</v>
      </c>
      <c r="AF13">
        <v>2</v>
      </c>
      <c r="AG13">
        <v>17.017064406407712</v>
      </c>
      <c r="AH13">
        <v>3.3660265792641599</v>
      </c>
      <c r="AI13">
        <v>3.8926437628282073E-2</v>
      </c>
      <c r="AJ13" s="28">
        <v>3.0976980352519248</v>
      </c>
      <c r="AL13" s="92">
        <v>15.776</v>
      </c>
      <c r="AM13" s="2">
        <v>7.8310000000000004</v>
      </c>
      <c r="AN13" s="35">
        <v>8.7750000000000004</v>
      </c>
      <c r="AP13" s="27" t="s">
        <v>97</v>
      </c>
      <c r="AQ13">
        <v>98.944252030646567</v>
      </c>
      <c r="AR13">
        <v>2</v>
      </c>
      <c r="AS13">
        <v>49.472126015323283</v>
      </c>
      <c r="AT13">
        <v>0.88076086912708362</v>
      </c>
      <c r="AU13">
        <v>0.41800897257419134</v>
      </c>
      <c r="AV13" s="28">
        <v>3.0976980352519248</v>
      </c>
    </row>
    <row r="14" spans="2:48" x14ac:dyDescent="0.35">
      <c r="B14" s="71">
        <v>549</v>
      </c>
      <c r="C14" s="1">
        <v>550</v>
      </c>
      <c r="D14" s="33">
        <v>1759</v>
      </c>
      <c r="E14" s="1"/>
      <c r="F14" s="29" t="s">
        <v>92</v>
      </c>
      <c r="G14" s="23" t="s">
        <v>93</v>
      </c>
      <c r="H14" s="23" t="s">
        <v>43</v>
      </c>
      <c r="I14" s="23" t="s">
        <v>94</v>
      </c>
      <c r="J14" s="23" t="s">
        <v>95</v>
      </c>
      <c r="K14" s="23" t="s">
        <v>76</v>
      </c>
      <c r="L14" s="30" t="s">
        <v>96</v>
      </c>
      <c r="N14" s="71">
        <v>260.5</v>
      </c>
      <c r="O14" s="1">
        <v>214.2</v>
      </c>
      <c r="P14" s="33">
        <v>1446.4</v>
      </c>
      <c r="R14" s="27" t="s">
        <v>98</v>
      </c>
      <c r="S14">
        <v>15916482.84187755</v>
      </c>
      <c r="T14">
        <v>90</v>
      </c>
      <c r="U14">
        <v>176849.80935419499</v>
      </c>
      <c r="X14" s="28"/>
      <c r="Z14" s="71">
        <v>8</v>
      </c>
      <c r="AA14" s="1">
        <v>9</v>
      </c>
      <c r="AB14" s="33">
        <v>10</v>
      </c>
      <c r="AD14" s="27" t="s">
        <v>98</v>
      </c>
      <c r="AE14">
        <v>454.99812925170068</v>
      </c>
      <c r="AF14">
        <v>90</v>
      </c>
      <c r="AG14">
        <v>5.0555347694633408</v>
      </c>
      <c r="AJ14" s="28"/>
      <c r="AL14" s="92">
        <v>13.259</v>
      </c>
      <c r="AM14" s="2">
        <v>11.481</v>
      </c>
      <c r="AN14" s="35">
        <v>30.664000000000001</v>
      </c>
      <c r="AP14" s="27" t="s">
        <v>98</v>
      </c>
      <c r="AQ14">
        <v>5055.2783365499999</v>
      </c>
      <c r="AR14">
        <v>90</v>
      </c>
      <c r="AS14">
        <v>56.169759294999999</v>
      </c>
      <c r="AV14" s="28"/>
    </row>
    <row r="15" spans="2:48" x14ac:dyDescent="0.35">
      <c r="B15" s="71">
        <v>500</v>
      </c>
      <c r="C15" s="1">
        <v>429</v>
      </c>
      <c r="D15" s="33">
        <v>1079</v>
      </c>
      <c r="E15" s="1"/>
      <c r="F15" s="27" t="s">
        <v>97</v>
      </c>
      <c r="G15">
        <v>1032216.0365591533</v>
      </c>
      <c r="H15">
        <v>2</v>
      </c>
      <c r="I15">
        <v>516108.01827957667</v>
      </c>
      <c r="J15">
        <v>2.1036369916452355</v>
      </c>
      <c r="K15">
        <v>0.12797149886533676</v>
      </c>
      <c r="L15" s="28">
        <v>3.0976980352519248</v>
      </c>
      <c r="N15" s="71">
        <v>205</v>
      </c>
      <c r="O15" s="1">
        <v>177.4</v>
      </c>
      <c r="P15" s="33">
        <v>337.8</v>
      </c>
      <c r="R15" s="27"/>
      <c r="X15" s="28"/>
      <c r="Z15" s="71">
        <v>7</v>
      </c>
      <c r="AA15" s="1">
        <v>7</v>
      </c>
      <c r="AB15" s="33">
        <v>12</v>
      </c>
      <c r="AD15" s="27"/>
      <c r="AJ15" s="28"/>
      <c r="AL15" s="92">
        <v>10.988</v>
      </c>
      <c r="AM15" s="2">
        <v>9.5079999999999991</v>
      </c>
      <c r="AN15" s="35">
        <v>18.085000000000001</v>
      </c>
      <c r="AP15" s="27"/>
      <c r="AV15" s="28"/>
    </row>
    <row r="16" spans="2:48" ht="15" thickBot="1" x14ac:dyDescent="0.4">
      <c r="B16" s="71">
        <v>410</v>
      </c>
      <c r="C16" s="1">
        <v>769</v>
      </c>
      <c r="D16" s="33">
        <v>1849</v>
      </c>
      <c r="E16" s="1"/>
      <c r="F16" s="27" t="s">
        <v>98</v>
      </c>
      <c r="G16">
        <v>22080673.533333331</v>
      </c>
      <c r="H16">
        <v>90</v>
      </c>
      <c r="I16">
        <v>245340.81703703702</v>
      </c>
      <c r="L16" s="28"/>
      <c r="N16" s="71">
        <v>165</v>
      </c>
      <c r="O16" s="1">
        <v>259</v>
      </c>
      <c r="P16" s="33">
        <v>509.6</v>
      </c>
      <c r="R16" s="31" t="s">
        <v>29</v>
      </c>
      <c r="S16" s="22">
        <v>17133564.252473116</v>
      </c>
      <c r="T16" s="22">
        <v>92</v>
      </c>
      <c r="U16" s="22"/>
      <c r="V16" s="22"/>
      <c r="W16" s="22"/>
      <c r="X16" s="32"/>
      <c r="Z16" s="71">
        <v>8</v>
      </c>
      <c r="AA16" s="1">
        <v>9</v>
      </c>
      <c r="AB16" s="33">
        <v>14</v>
      </c>
      <c r="AD16" s="31" t="s">
        <v>29</v>
      </c>
      <c r="AE16" s="22">
        <v>489.0322580645161</v>
      </c>
      <c r="AF16" s="22">
        <v>92</v>
      </c>
      <c r="AG16" s="22"/>
      <c r="AH16" s="22"/>
      <c r="AI16" s="22"/>
      <c r="AJ16" s="32"/>
      <c r="AL16" s="92">
        <v>8.8439999999999994</v>
      </c>
      <c r="AM16" s="2">
        <v>13.882</v>
      </c>
      <c r="AN16" s="35">
        <v>25.937999999999999</v>
      </c>
      <c r="AP16" s="31" t="s">
        <v>29</v>
      </c>
      <c r="AQ16" s="22">
        <v>5154.2225885806465</v>
      </c>
      <c r="AR16" s="22">
        <v>92</v>
      </c>
      <c r="AS16" s="22"/>
      <c r="AT16" s="22"/>
      <c r="AU16" s="22"/>
      <c r="AV16" s="32"/>
    </row>
    <row r="17" spans="2:40" x14ac:dyDescent="0.35">
      <c r="B17" s="71">
        <v>439</v>
      </c>
      <c r="C17" s="1">
        <v>580</v>
      </c>
      <c r="D17" s="33">
        <v>899</v>
      </c>
      <c r="E17" s="1"/>
      <c r="F17" s="27"/>
      <c r="L17" s="28"/>
      <c r="N17" s="71">
        <v>177.3</v>
      </c>
      <c r="O17" s="1">
        <v>319</v>
      </c>
      <c r="P17" s="33">
        <v>500.7</v>
      </c>
      <c r="Z17" s="71">
        <v>7</v>
      </c>
      <c r="AA17" s="1">
        <v>8</v>
      </c>
      <c r="AB17" s="33">
        <v>15</v>
      </c>
      <c r="AL17" s="92">
        <v>9.5030000000000001</v>
      </c>
      <c r="AM17" s="2">
        <v>17.097999999999999</v>
      </c>
      <c r="AN17" s="35">
        <v>25.484999999999999</v>
      </c>
    </row>
    <row r="18" spans="2:40" ht="15" thickBot="1" x14ac:dyDescent="0.4">
      <c r="B18" s="71">
        <v>950</v>
      </c>
      <c r="C18" s="1">
        <v>1049</v>
      </c>
      <c r="D18" s="33">
        <v>600</v>
      </c>
      <c r="E18" s="1"/>
      <c r="F18" s="31" t="s">
        <v>29</v>
      </c>
      <c r="G18" s="22">
        <v>23112889.569892485</v>
      </c>
      <c r="H18" s="22">
        <v>92</v>
      </c>
      <c r="I18" s="22"/>
      <c r="J18" s="22"/>
      <c r="K18" s="22"/>
      <c r="L18" s="32"/>
      <c r="N18" s="71">
        <v>666.1</v>
      </c>
      <c r="O18" s="1">
        <v>412.9</v>
      </c>
      <c r="P18" s="33">
        <v>160</v>
      </c>
      <c r="Z18" s="71">
        <v>8</v>
      </c>
      <c r="AA18" s="1">
        <v>10</v>
      </c>
      <c r="AB18" s="33">
        <v>9</v>
      </c>
      <c r="AL18" s="92">
        <v>13.055999999999999</v>
      </c>
      <c r="AM18" s="2">
        <v>22.131</v>
      </c>
      <c r="AN18" s="35">
        <v>8.5760000000000005</v>
      </c>
    </row>
    <row r="19" spans="2:40" x14ac:dyDescent="0.35">
      <c r="B19" s="71">
        <v>1350</v>
      </c>
      <c r="C19" s="1">
        <v>719</v>
      </c>
      <c r="D19" s="33">
        <v>679</v>
      </c>
      <c r="E19" s="1"/>
      <c r="L19" s="28"/>
      <c r="N19" s="71">
        <v>867.1</v>
      </c>
      <c r="O19" s="1">
        <v>253</v>
      </c>
      <c r="P19" s="33">
        <v>142.5</v>
      </c>
      <c r="Z19" s="71">
        <v>9</v>
      </c>
      <c r="AA19" s="1">
        <v>8</v>
      </c>
      <c r="AB19" s="33">
        <v>9</v>
      </c>
      <c r="AL19" s="92">
        <v>18.382000000000001</v>
      </c>
      <c r="AM19" s="2">
        <v>13.561</v>
      </c>
      <c r="AN19" s="35">
        <v>7.6379999999999999</v>
      </c>
    </row>
    <row r="20" spans="2:40" x14ac:dyDescent="0.35">
      <c r="B20" s="71">
        <v>849</v>
      </c>
      <c r="C20" s="1">
        <v>399</v>
      </c>
      <c r="D20" s="33">
        <v>899</v>
      </c>
      <c r="E20" s="1"/>
      <c r="L20" s="28"/>
      <c r="N20" s="71">
        <v>628.79999999999995</v>
      </c>
      <c r="O20" s="1">
        <v>120</v>
      </c>
      <c r="P20" s="33">
        <v>329.5</v>
      </c>
      <c r="Z20" s="71">
        <v>9</v>
      </c>
      <c r="AA20" s="1">
        <v>8</v>
      </c>
      <c r="AB20" s="33">
        <v>11</v>
      </c>
      <c r="AL20" s="92">
        <v>12.89</v>
      </c>
      <c r="AM20" s="2">
        <v>6.4320000000000004</v>
      </c>
      <c r="AN20" s="35">
        <v>17.998000000000001</v>
      </c>
    </row>
    <row r="21" spans="2:40" x14ac:dyDescent="0.35">
      <c r="B21" s="71">
        <v>1275</v>
      </c>
      <c r="C21" s="1">
        <v>340</v>
      </c>
      <c r="D21" s="33">
        <v>480</v>
      </c>
      <c r="E21" s="1"/>
      <c r="L21" s="28"/>
      <c r="N21" s="71">
        <v>1052.5</v>
      </c>
      <c r="O21" s="1">
        <v>168.7</v>
      </c>
      <c r="P21" s="33">
        <v>181.6</v>
      </c>
      <c r="Z21" s="71">
        <v>12</v>
      </c>
      <c r="AA21" s="1">
        <v>6</v>
      </c>
      <c r="AB21" s="33">
        <v>9</v>
      </c>
      <c r="AL21" s="92">
        <v>22.312999999999999</v>
      </c>
      <c r="AM21" s="2">
        <v>8.5860000000000003</v>
      </c>
      <c r="AN21" s="35">
        <v>9.2430000000000003</v>
      </c>
    </row>
    <row r="22" spans="2:40" x14ac:dyDescent="0.35">
      <c r="B22" s="71">
        <v>769</v>
      </c>
      <c r="C22" s="1">
        <v>1850</v>
      </c>
      <c r="D22" s="33">
        <v>769</v>
      </c>
      <c r="E22" s="1"/>
      <c r="L22" s="28"/>
      <c r="N22" s="71">
        <v>484</v>
      </c>
      <c r="O22" s="1">
        <v>1314.4</v>
      </c>
      <c r="P22" s="33">
        <v>228.9</v>
      </c>
      <c r="Z22" s="71">
        <v>7</v>
      </c>
      <c r="AA22" s="1">
        <v>12</v>
      </c>
      <c r="AB22" s="33">
        <v>11</v>
      </c>
      <c r="AL22" s="92">
        <v>9.9220000000000006</v>
      </c>
      <c r="AM22" s="2">
        <v>25.762</v>
      </c>
      <c r="AN22" s="35">
        <v>12.269</v>
      </c>
    </row>
    <row r="23" spans="2:40" x14ac:dyDescent="0.35">
      <c r="B23" s="71">
        <v>950</v>
      </c>
      <c r="C23" s="1">
        <v>2800</v>
      </c>
      <c r="D23" s="33">
        <v>1810</v>
      </c>
      <c r="E23" s="1"/>
      <c r="L23" s="28"/>
      <c r="N23" s="71">
        <v>788.7</v>
      </c>
      <c r="O23" s="1">
        <v>2123.6999999999998</v>
      </c>
      <c r="P23" s="33">
        <v>1689.9</v>
      </c>
      <c r="Z23" s="71">
        <v>9</v>
      </c>
      <c r="AA23" s="1">
        <v>18</v>
      </c>
      <c r="AB23" s="33">
        <v>14</v>
      </c>
      <c r="AL23" s="92">
        <v>16.72</v>
      </c>
      <c r="AM23" s="2">
        <v>45.021999999999998</v>
      </c>
      <c r="AN23" s="35">
        <v>34.642000000000003</v>
      </c>
    </row>
    <row r="24" spans="2:40" x14ac:dyDescent="0.35">
      <c r="B24" s="71">
        <v>990</v>
      </c>
      <c r="C24" s="1">
        <v>1275</v>
      </c>
      <c r="D24" s="28"/>
      <c r="L24" s="28"/>
      <c r="N24" s="71">
        <v>764.7</v>
      </c>
      <c r="O24" s="1">
        <v>1066.7</v>
      </c>
      <c r="P24" s="28"/>
      <c r="Z24" s="71">
        <v>9</v>
      </c>
      <c r="AA24" s="1">
        <v>11</v>
      </c>
      <c r="AB24" s="28"/>
      <c r="AL24" s="92">
        <v>16.212</v>
      </c>
      <c r="AM24" s="2">
        <v>22.614000000000001</v>
      </c>
      <c r="AN24" s="28"/>
    </row>
    <row r="25" spans="2:40" x14ac:dyDescent="0.35">
      <c r="B25" s="71">
        <v>1125</v>
      </c>
      <c r="C25" s="1">
        <v>1175</v>
      </c>
      <c r="D25" s="28"/>
      <c r="L25" s="28"/>
      <c r="N25" s="71">
        <v>809.2</v>
      </c>
      <c r="O25" s="1">
        <v>706.7</v>
      </c>
      <c r="P25" s="28"/>
      <c r="Z25" s="71">
        <v>10</v>
      </c>
      <c r="AA25" s="1">
        <v>9</v>
      </c>
      <c r="AB25" s="28"/>
      <c r="AL25" s="92">
        <v>16.588000000000001</v>
      </c>
      <c r="AM25" s="2">
        <v>14.487</v>
      </c>
      <c r="AN25" s="28"/>
    </row>
    <row r="26" spans="2:40" x14ac:dyDescent="0.35">
      <c r="B26" s="71">
        <v>869</v>
      </c>
      <c r="C26" s="1">
        <v>799</v>
      </c>
      <c r="D26" s="28"/>
      <c r="L26" s="28"/>
      <c r="N26" s="71">
        <v>740</v>
      </c>
      <c r="O26" s="1">
        <v>633.20000000000005</v>
      </c>
      <c r="P26" s="28"/>
      <c r="Z26" s="71">
        <v>11</v>
      </c>
      <c r="AA26" s="1">
        <v>8</v>
      </c>
      <c r="AB26" s="28"/>
      <c r="AL26" s="92">
        <v>15.17</v>
      </c>
      <c r="AM26" s="2">
        <v>13.423999999999999</v>
      </c>
      <c r="AN26" s="28"/>
    </row>
    <row r="27" spans="2:40" x14ac:dyDescent="0.35">
      <c r="B27" s="71">
        <v>1725</v>
      </c>
      <c r="C27" s="1">
        <v>599</v>
      </c>
      <c r="D27" s="28"/>
      <c r="L27" s="28"/>
      <c r="N27" s="71">
        <v>1125.9000000000001</v>
      </c>
      <c r="O27" s="1">
        <v>343.1</v>
      </c>
      <c r="P27" s="28"/>
      <c r="Z27" s="71">
        <v>11</v>
      </c>
      <c r="AA27" s="1">
        <v>7</v>
      </c>
      <c r="AB27" s="28"/>
      <c r="AL27" s="92">
        <v>23.869</v>
      </c>
      <c r="AM27" s="2">
        <v>7.2729999999999997</v>
      </c>
      <c r="AN27" s="28"/>
    </row>
    <row r="28" spans="2:40" x14ac:dyDescent="0.35">
      <c r="B28" s="27"/>
      <c r="C28" s="1">
        <v>1289</v>
      </c>
      <c r="D28" s="28"/>
      <c r="L28" s="28"/>
      <c r="N28" s="27"/>
      <c r="O28" s="1">
        <v>966.6</v>
      </c>
      <c r="P28" s="28"/>
      <c r="Z28" s="27"/>
      <c r="AA28" s="1">
        <v>8</v>
      </c>
      <c r="AB28" s="28"/>
      <c r="AL28" s="27"/>
      <c r="AM28" s="2">
        <v>19.815000000000001</v>
      </c>
      <c r="AN28" s="28"/>
    </row>
    <row r="29" spans="2:40" x14ac:dyDescent="0.35">
      <c r="B29" s="27"/>
      <c r="C29" s="1">
        <v>1625</v>
      </c>
      <c r="D29" s="28"/>
      <c r="L29" s="28"/>
      <c r="N29" s="27"/>
      <c r="O29" s="1">
        <v>941.4</v>
      </c>
      <c r="P29" s="28"/>
      <c r="Z29" s="27"/>
      <c r="AA29" s="1">
        <v>11</v>
      </c>
      <c r="AB29" s="28"/>
      <c r="AL29" s="27"/>
      <c r="AM29" s="2">
        <v>19.957999999999998</v>
      </c>
      <c r="AN29" s="28"/>
    </row>
    <row r="30" spans="2:40" x14ac:dyDescent="0.35">
      <c r="B30" s="27"/>
      <c r="C30" s="1">
        <v>875</v>
      </c>
      <c r="D30" s="28"/>
      <c r="L30" s="28"/>
      <c r="N30" s="27"/>
      <c r="O30" s="1">
        <v>490.3</v>
      </c>
      <c r="P30" s="28"/>
      <c r="Z30" s="27"/>
      <c r="AA30" s="1">
        <v>8</v>
      </c>
      <c r="AB30" s="28"/>
      <c r="AL30" s="27"/>
      <c r="AM30" s="2">
        <v>10.051</v>
      </c>
      <c r="AN30" s="28"/>
    </row>
    <row r="31" spans="2:40" x14ac:dyDescent="0.35">
      <c r="B31" s="27"/>
      <c r="C31" s="1">
        <v>950</v>
      </c>
      <c r="D31" s="28"/>
      <c r="L31" s="28"/>
      <c r="N31" s="27"/>
      <c r="O31" s="1">
        <v>656.5</v>
      </c>
      <c r="P31" s="28"/>
      <c r="Z31" s="27"/>
      <c r="AA31" s="1">
        <v>12</v>
      </c>
      <c r="AB31" s="28"/>
      <c r="AL31" s="27"/>
      <c r="AM31" s="2">
        <v>13.917999999999999</v>
      </c>
      <c r="AN31" s="28"/>
    </row>
    <row r="32" spans="2:40" x14ac:dyDescent="0.35">
      <c r="B32" s="27"/>
      <c r="C32" s="1">
        <v>450</v>
      </c>
      <c r="D32" s="28"/>
      <c r="L32" s="28"/>
      <c r="N32" s="27"/>
      <c r="O32" s="1">
        <v>316.39999999999998</v>
      </c>
      <c r="P32" s="28"/>
      <c r="Z32" s="27"/>
      <c r="AA32" s="1">
        <v>6</v>
      </c>
      <c r="AB32" s="28"/>
      <c r="AL32" s="27"/>
      <c r="AM32" s="2">
        <v>6.7080000000000002</v>
      </c>
      <c r="AN32" s="28"/>
    </row>
    <row r="33" spans="2:40" x14ac:dyDescent="0.35">
      <c r="B33" s="27"/>
      <c r="C33" s="1">
        <v>685</v>
      </c>
      <c r="D33" s="28"/>
      <c r="L33" s="28"/>
      <c r="N33" s="27"/>
      <c r="O33" s="1">
        <v>418.2</v>
      </c>
      <c r="P33" s="28"/>
      <c r="Z33" s="27"/>
      <c r="AA33" s="1">
        <v>7</v>
      </c>
      <c r="AB33" s="28"/>
      <c r="AL33" s="27"/>
      <c r="AM33" s="2">
        <v>8.8659999999999997</v>
      </c>
      <c r="AN33" s="28"/>
    </row>
    <row r="34" spans="2:40" x14ac:dyDescent="0.35">
      <c r="B34" s="27"/>
      <c r="C34" s="1">
        <v>599</v>
      </c>
      <c r="D34" s="28"/>
      <c r="L34" s="28"/>
      <c r="N34" s="27"/>
      <c r="O34" s="1">
        <v>393.7</v>
      </c>
      <c r="P34" s="28"/>
      <c r="Z34" s="27"/>
      <c r="AA34" s="1">
        <v>14</v>
      </c>
      <c r="AB34" s="28"/>
      <c r="AL34" s="27"/>
      <c r="AM34" s="2">
        <v>8.07</v>
      </c>
      <c r="AN34" s="28"/>
    </row>
    <row r="35" spans="2:40" x14ac:dyDescent="0.35">
      <c r="B35" s="27"/>
      <c r="C35" s="1">
        <v>650</v>
      </c>
      <c r="D35" s="28"/>
      <c r="L35" s="28"/>
      <c r="N35" s="27"/>
      <c r="O35" s="1">
        <v>386.8</v>
      </c>
      <c r="P35" s="28"/>
      <c r="Z35" s="27"/>
      <c r="AA35" s="1">
        <v>7</v>
      </c>
      <c r="AB35" s="28"/>
      <c r="AL35" s="27"/>
      <c r="AM35" s="2">
        <v>8.1999999999999993</v>
      </c>
      <c r="AN35" s="28"/>
    </row>
    <row r="36" spans="2:40" x14ac:dyDescent="0.35">
      <c r="B36" s="27"/>
      <c r="C36" s="1">
        <v>749</v>
      </c>
      <c r="D36" s="28"/>
      <c r="L36" s="28"/>
      <c r="N36" s="27"/>
      <c r="O36" s="1">
        <v>504.6</v>
      </c>
      <c r="P36" s="28"/>
      <c r="Z36" s="27"/>
      <c r="AA36" s="1">
        <v>9</v>
      </c>
      <c r="AB36" s="28"/>
      <c r="AL36" s="27"/>
      <c r="AM36" s="2">
        <v>10.343999999999999</v>
      </c>
      <c r="AN36" s="28"/>
    </row>
    <row r="37" spans="2:40" x14ac:dyDescent="0.35">
      <c r="B37" s="27"/>
      <c r="C37" s="1">
        <v>1595</v>
      </c>
      <c r="D37" s="28"/>
      <c r="L37" s="28"/>
      <c r="N37" s="27"/>
      <c r="O37" s="1">
        <v>1201.0999999999999</v>
      </c>
      <c r="P37" s="28"/>
      <c r="Z37" s="27"/>
      <c r="AA37" s="1">
        <v>13</v>
      </c>
      <c r="AB37" s="28"/>
      <c r="AL37" s="27"/>
      <c r="AM37" s="2">
        <v>25.463000000000001</v>
      </c>
      <c r="AN37" s="28"/>
    </row>
    <row r="38" spans="2:40" x14ac:dyDescent="0.35">
      <c r="B38" s="27"/>
      <c r="C38" s="1">
        <v>1895</v>
      </c>
      <c r="D38" s="28"/>
      <c r="L38" s="28"/>
      <c r="N38" s="27"/>
      <c r="O38" s="1">
        <v>1311.3</v>
      </c>
      <c r="P38" s="28"/>
      <c r="Z38" s="27"/>
      <c r="AA38" s="1">
        <v>12</v>
      </c>
      <c r="AB38" s="28"/>
      <c r="AL38" s="27"/>
      <c r="AM38" s="2">
        <v>27.798999999999999</v>
      </c>
      <c r="AN38" s="28"/>
    </row>
    <row r="39" spans="2:40" x14ac:dyDescent="0.35">
      <c r="B39" s="27"/>
      <c r="C39" s="1">
        <v>739</v>
      </c>
      <c r="D39" s="28"/>
      <c r="L39" s="28"/>
      <c r="N39" s="27"/>
      <c r="O39" s="1">
        <v>457.5</v>
      </c>
      <c r="P39" s="28"/>
      <c r="Z39" s="27"/>
      <c r="AA39" s="1">
        <v>8</v>
      </c>
      <c r="AB39" s="28"/>
      <c r="AL39" s="27"/>
      <c r="AM39" s="2">
        <v>9.3780000000000001</v>
      </c>
      <c r="AN39" s="28"/>
    </row>
    <row r="40" spans="2:40" x14ac:dyDescent="0.35">
      <c r="B40" s="27"/>
      <c r="C40" s="1">
        <v>289</v>
      </c>
      <c r="D40" s="28"/>
      <c r="L40" s="28"/>
      <c r="N40" s="27"/>
      <c r="O40" s="1">
        <v>132.4</v>
      </c>
      <c r="P40" s="28"/>
      <c r="Z40" s="27"/>
      <c r="AA40" s="1">
        <v>5</v>
      </c>
      <c r="AB40" s="28"/>
      <c r="AL40" s="27"/>
      <c r="AM40" s="2">
        <v>6.7389999999999999</v>
      </c>
      <c r="AN40" s="28"/>
    </row>
    <row r="41" spans="2:40" x14ac:dyDescent="0.35">
      <c r="B41" s="27"/>
      <c r="C41" s="1">
        <v>1285</v>
      </c>
      <c r="D41" s="28"/>
      <c r="L41" s="28"/>
      <c r="N41" s="27"/>
      <c r="O41" s="1">
        <v>530</v>
      </c>
      <c r="P41" s="28"/>
      <c r="Z41" s="27"/>
      <c r="AA41" s="1">
        <v>11</v>
      </c>
      <c r="AB41" s="28"/>
      <c r="AL41" s="27"/>
      <c r="AM41" s="2">
        <v>28.408000000000001</v>
      </c>
      <c r="AN41" s="28"/>
    </row>
    <row r="42" spans="2:40" x14ac:dyDescent="0.35">
      <c r="B42" s="27"/>
      <c r="C42" s="1">
        <v>1195</v>
      </c>
      <c r="D42" s="28"/>
      <c r="L42" s="28"/>
      <c r="N42" s="27"/>
      <c r="O42" s="1">
        <v>436.6</v>
      </c>
      <c r="P42" s="28"/>
      <c r="Z42" s="27"/>
      <c r="AA42" s="1">
        <v>11</v>
      </c>
      <c r="AB42" s="28"/>
      <c r="AL42" s="27"/>
      <c r="AM42" s="2">
        <v>23.402000000000001</v>
      </c>
      <c r="AN42" s="28"/>
    </row>
    <row r="43" spans="2:40" x14ac:dyDescent="0.35">
      <c r="B43" s="27"/>
      <c r="C43" s="1">
        <v>799</v>
      </c>
      <c r="D43" s="28"/>
      <c r="L43" s="28"/>
      <c r="N43" s="27"/>
      <c r="O43" s="1">
        <v>201.7</v>
      </c>
      <c r="P43" s="28"/>
      <c r="Z43" s="27"/>
      <c r="AA43" s="1">
        <v>8</v>
      </c>
      <c r="AB43" s="28"/>
      <c r="AL43" s="27"/>
      <c r="AM43" s="2">
        <v>10.811</v>
      </c>
      <c r="AN43" s="28"/>
    </row>
    <row r="44" spans="2:40" x14ac:dyDescent="0.35">
      <c r="B44" s="27"/>
      <c r="C44" s="1">
        <v>799</v>
      </c>
      <c r="D44" s="28"/>
      <c r="L44" s="28"/>
      <c r="N44" s="27"/>
      <c r="O44" s="1">
        <v>374.7</v>
      </c>
      <c r="P44" s="28"/>
      <c r="Z44" s="27"/>
      <c r="AA44" s="1">
        <v>8</v>
      </c>
      <c r="AB44" s="28"/>
      <c r="AL44" s="27"/>
      <c r="AM44" s="2">
        <v>20.082999999999998</v>
      </c>
      <c r="AN44" s="28"/>
    </row>
    <row r="45" spans="2:40" x14ac:dyDescent="0.35">
      <c r="B45" s="27"/>
      <c r="C45" s="1">
        <v>479</v>
      </c>
      <c r="D45" s="28"/>
      <c r="L45" s="28"/>
      <c r="N45" s="27"/>
      <c r="O45" s="1">
        <v>211.1</v>
      </c>
      <c r="P45" s="28"/>
      <c r="Z45" s="27"/>
      <c r="AA45" s="1">
        <v>9</v>
      </c>
      <c r="AB45" s="28"/>
      <c r="AL45" s="27"/>
      <c r="AM45" s="2">
        <v>11.314</v>
      </c>
      <c r="AN45" s="28"/>
    </row>
    <row r="46" spans="2:40" x14ac:dyDescent="0.35">
      <c r="B46" s="27"/>
      <c r="C46" s="1">
        <v>960</v>
      </c>
      <c r="D46" s="28"/>
      <c r="L46" s="28"/>
      <c r="N46" s="27"/>
      <c r="O46" s="1">
        <v>790.1</v>
      </c>
      <c r="P46" s="28"/>
      <c r="Z46" s="27"/>
      <c r="AA46" s="1">
        <v>9</v>
      </c>
      <c r="AB46" s="28"/>
      <c r="AL46" s="27"/>
      <c r="AM46" s="2">
        <v>15.484999999999999</v>
      </c>
      <c r="AN46" s="28"/>
    </row>
    <row r="47" spans="2:40" x14ac:dyDescent="0.35">
      <c r="B47" s="27"/>
      <c r="C47" s="1">
        <v>698</v>
      </c>
      <c r="D47" s="28"/>
      <c r="L47" s="28"/>
      <c r="N47" s="27"/>
      <c r="O47" s="1">
        <v>444.6</v>
      </c>
      <c r="P47" s="28"/>
      <c r="Z47" s="27"/>
      <c r="AA47" s="1">
        <v>8</v>
      </c>
      <c r="AB47" s="28"/>
      <c r="AL47" s="27"/>
      <c r="AM47" s="2">
        <v>9.1140000000000008</v>
      </c>
      <c r="AN47" s="28"/>
    </row>
    <row r="48" spans="2:40" x14ac:dyDescent="0.35">
      <c r="B48" s="27"/>
      <c r="C48" s="1">
        <v>900</v>
      </c>
      <c r="D48" s="28"/>
      <c r="L48" s="28"/>
      <c r="N48" s="27"/>
      <c r="O48" s="1">
        <v>610.5</v>
      </c>
      <c r="P48" s="28"/>
      <c r="Z48" s="27"/>
      <c r="AA48" s="1">
        <v>14</v>
      </c>
      <c r="AB48" s="28"/>
      <c r="AL48" s="27"/>
      <c r="AM48" s="2">
        <v>12.515000000000001</v>
      </c>
      <c r="AN48" s="28"/>
    </row>
    <row r="49" spans="1:40" x14ac:dyDescent="0.35">
      <c r="B49" s="27"/>
      <c r="C49" s="1">
        <v>1295</v>
      </c>
      <c r="D49" s="28"/>
      <c r="L49" s="28"/>
      <c r="N49" s="27"/>
      <c r="O49" s="1">
        <v>687.8</v>
      </c>
      <c r="P49" s="28"/>
      <c r="Z49" s="27"/>
      <c r="AA49" s="1">
        <v>8</v>
      </c>
      <c r="AB49" s="28"/>
      <c r="AL49" s="27"/>
      <c r="AM49" s="2">
        <v>14.099</v>
      </c>
      <c r="AN49" s="28"/>
    </row>
    <row r="50" spans="1:40" x14ac:dyDescent="0.35">
      <c r="B50" s="27"/>
      <c r="C50" s="1">
        <v>599</v>
      </c>
      <c r="D50" s="28"/>
      <c r="L50" s="28"/>
      <c r="N50" s="27"/>
      <c r="O50" s="1">
        <v>426</v>
      </c>
      <c r="P50" s="28"/>
      <c r="Z50" s="27"/>
      <c r="AA50" s="1">
        <v>8</v>
      </c>
      <c r="AB50" s="28"/>
      <c r="AL50" s="27"/>
      <c r="AM50" s="2">
        <v>9.0310000000000006</v>
      </c>
      <c r="AN50" s="28"/>
    </row>
    <row r="51" spans="1:40" x14ac:dyDescent="0.35">
      <c r="B51" s="27"/>
      <c r="C51" s="1">
        <v>499</v>
      </c>
      <c r="D51" s="28"/>
      <c r="L51" s="28"/>
      <c r="N51" s="27"/>
      <c r="O51" s="1">
        <v>369.2</v>
      </c>
      <c r="P51" s="28"/>
      <c r="Z51" s="27"/>
      <c r="AA51" s="1">
        <v>8</v>
      </c>
      <c r="AB51" s="28"/>
      <c r="AL51" s="27"/>
      <c r="AM51" s="2">
        <v>7.5679999999999996</v>
      </c>
      <c r="AN51" s="28"/>
    </row>
    <row r="52" spans="1:40" ht="15" thickBot="1" x14ac:dyDescent="0.4">
      <c r="B52" s="31"/>
      <c r="C52" s="88">
        <v>1195</v>
      </c>
      <c r="D52" s="32"/>
      <c r="E52" s="22"/>
      <c r="F52" s="22"/>
      <c r="G52" s="22"/>
      <c r="H52" s="22"/>
      <c r="I52" s="22"/>
      <c r="J52" s="22"/>
      <c r="K52" s="22"/>
      <c r="L52" s="32"/>
      <c r="N52" s="31"/>
      <c r="O52" s="88">
        <v>795.4</v>
      </c>
      <c r="P52" s="32"/>
      <c r="Z52" s="31"/>
      <c r="AA52" s="88">
        <v>10</v>
      </c>
      <c r="AB52" s="32"/>
      <c r="AL52" s="31"/>
      <c r="AM52" s="93">
        <v>16.861999999999998</v>
      </c>
      <c r="AN52" s="32"/>
    </row>
    <row r="58" spans="1:40" ht="26" x14ac:dyDescent="0.6">
      <c r="C58" s="41" t="s">
        <v>103</v>
      </c>
    </row>
    <row r="60" spans="1:40" ht="15" thickBot="1" x14ac:dyDescent="0.4"/>
    <row r="61" spans="1:40" ht="19" thickBot="1" x14ac:dyDescent="0.5">
      <c r="A61" s="108" t="s">
        <v>110</v>
      </c>
      <c r="B61" s="109"/>
      <c r="C61" s="25"/>
      <c r="D61" s="25"/>
      <c r="E61" s="25"/>
      <c r="F61" s="25"/>
      <c r="G61" s="25"/>
      <c r="H61" s="25"/>
      <c r="I61" s="25"/>
      <c r="J61" s="25"/>
      <c r="K61" s="26"/>
    </row>
    <row r="62" spans="1:40" ht="19" thickBot="1" x14ac:dyDescent="0.5">
      <c r="A62" s="96" t="s">
        <v>104</v>
      </c>
      <c r="B62" s="97" t="s">
        <v>70</v>
      </c>
      <c r="C62" s="98" t="s">
        <v>71</v>
      </c>
      <c r="E62" s="24" t="s">
        <v>105</v>
      </c>
      <c r="F62" s="25"/>
      <c r="G62" s="25"/>
      <c r="H62" s="25"/>
      <c r="I62" s="25"/>
      <c r="J62" s="25"/>
      <c r="K62" s="26"/>
      <c r="M62" s="108" t="s">
        <v>111</v>
      </c>
      <c r="N62" s="109"/>
      <c r="O62" s="56"/>
      <c r="P62" s="25"/>
      <c r="Q62" s="24" t="s">
        <v>105</v>
      </c>
      <c r="R62" s="25"/>
      <c r="S62" s="25"/>
      <c r="T62" s="25"/>
      <c r="U62" s="25"/>
      <c r="V62" s="25"/>
      <c r="W62" s="26"/>
    </row>
    <row r="63" spans="1:40" ht="15" thickBot="1" x14ac:dyDescent="0.4">
      <c r="A63" s="27"/>
      <c r="B63" s="71">
        <v>1849</v>
      </c>
      <c r="C63" s="33">
        <v>500</v>
      </c>
      <c r="E63" s="27"/>
      <c r="K63" s="28"/>
      <c r="M63" s="96" t="s">
        <v>104</v>
      </c>
      <c r="N63" s="97" t="s">
        <v>70</v>
      </c>
      <c r="O63" s="104" t="s">
        <v>71</v>
      </c>
      <c r="Q63" s="27"/>
      <c r="W63" s="28"/>
    </row>
    <row r="64" spans="1:40" x14ac:dyDescent="0.35">
      <c r="A64" s="27"/>
      <c r="B64" s="71">
        <v>1375</v>
      </c>
      <c r="C64" s="33">
        <v>555</v>
      </c>
      <c r="E64" s="27" t="s">
        <v>86</v>
      </c>
      <c r="F64" t="s">
        <v>70</v>
      </c>
      <c r="G64" t="s">
        <v>71</v>
      </c>
      <c r="H64" t="s">
        <v>29</v>
      </c>
      <c r="K64" s="28"/>
      <c r="M64" s="27"/>
      <c r="N64" s="2">
        <v>27.225999999999999</v>
      </c>
      <c r="O64" s="105">
        <v>11.111000000000001</v>
      </c>
      <c r="Q64" s="27" t="s">
        <v>86</v>
      </c>
      <c r="R64" t="s">
        <v>70</v>
      </c>
      <c r="S64" t="s">
        <v>71</v>
      </c>
      <c r="T64" t="s">
        <v>29</v>
      </c>
      <c r="W64" s="28"/>
    </row>
    <row r="65" spans="1:23" ht="15" thickBot="1" x14ac:dyDescent="0.4">
      <c r="A65" s="27"/>
      <c r="B65" s="71">
        <v>998</v>
      </c>
      <c r="C65" s="33">
        <v>789</v>
      </c>
      <c r="E65" s="103"/>
      <c r="F65" s="102"/>
      <c r="G65" s="102"/>
      <c r="H65" s="102"/>
      <c r="K65" s="28"/>
      <c r="M65" s="27"/>
      <c r="N65" s="2">
        <v>23.6</v>
      </c>
      <c r="O65" s="105">
        <v>8.6419999999999995</v>
      </c>
      <c r="Q65" s="103"/>
      <c r="R65" s="102"/>
      <c r="S65" s="102"/>
      <c r="T65" s="102"/>
      <c r="W65" s="28"/>
    </row>
    <row r="66" spans="1:23" x14ac:dyDescent="0.35">
      <c r="A66" s="27"/>
      <c r="B66" s="71">
        <v>1250</v>
      </c>
      <c r="C66" s="33">
        <v>790</v>
      </c>
      <c r="E66" s="27" t="s">
        <v>88</v>
      </c>
      <c r="F66">
        <v>9</v>
      </c>
      <c r="G66">
        <v>9</v>
      </c>
      <c r="H66">
        <v>18</v>
      </c>
      <c r="K66" s="28"/>
      <c r="M66" s="27"/>
      <c r="N66" s="2">
        <v>27.603999999999999</v>
      </c>
      <c r="O66" s="105">
        <v>11.198</v>
      </c>
      <c r="Q66" s="27" t="s">
        <v>88</v>
      </c>
      <c r="R66">
        <v>9</v>
      </c>
      <c r="S66">
        <v>9</v>
      </c>
      <c r="T66">
        <v>18</v>
      </c>
      <c r="W66" s="28"/>
    </row>
    <row r="67" spans="1:23" x14ac:dyDescent="0.35">
      <c r="A67" s="27"/>
      <c r="B67" s="71">
        <v>1895</v>
      </c>
      <c r="C67" s="33">
        <v>749</v>
      </c>
      <c r="E67" s="27" t="s">
        <v>89</v>
      </c>
      <c r="F67">
        <v>11579</v>
      </c>
      <c r="G67">
        <v>6652</v>
      </c>
      <c r="H67">
        <v>18231</v>
      </c>
      <c r="K67" s="28"/>
      <c r="M67" s="27"/>
      <c r="N67" s="2">
        <v>18.760999999999999</v>
      </c>
      <c r="O67" s="105">
        <v>16.690000000000001</v>
      </c>
      <c r="Q67" s="27" t="s">
        <v>89</v>
      </c>
      <c r="R67">
        <v>181.68799999999999</v>
      </c>
      <c r="S67">
        <v>139.96800000000002</v>
      </c>
      <c r="T67">
        <v>321.65600000000006</v>
      </c>
      <c r="W67" s="28"/>
    </row>
    <row r="68" spans="1:23" x14ac:dyDescent="0.35">
      <c r="A68" s="27" t="s">
        <v>51</v>
      </c>
      <c r="B68" s="71">
        <v>1195</v>
      </c>
      <c r="C68" s="33">
        <v>480</v>
      </c>
      <c r="E68" s="27" t="s">
        <v>90</v>
      </c>
      <c r="F68">
        <v>1286.5555555555557</v>
      </c>
      <c r="G68">
        <v>739.11111111111109</v>
      </c>
      <c r="H68">
        <v>1012.8333333333334</v>
      </c>
      <c r="K68" s="28"/>
      <c r="M68" s="27"/>
      <c r="N68" s="2">
        <v>24.651</v>
      </c>
      <c r="O68" s="105">
        <v>13.529</v>
      </c>
      <c r="Q68" s="27" t="s">
        <v>90</v>
      </c>
      <c r="R68">
        <v>20.187555555555555</v>
      </c>
      <c r="S68">
        <v>15.552000000000001</v>
      </c>
      <c r="T68">
        <v>17.869777777777781</v>
      </c>
      <c r="W68" s="28"/>
    </row>
    <row r="69" spans="1:23" x14ac:dyDescent="0.35">
      <c r="A69" s="27"/>
      <c r="B69" s="71">
        <v>679</v>
      </c>
      <c r="C69" s="33">
        <v>1195</v>
      </c>
      <c r="E69" s="27" t="s">
        <v>40</v>
      </c>
      <c r="F69">
        <v>184114.52777777775</v>
      </c>
      <c r="G69">
        <v>57041.361111111124</v>
      </c>
      <c r="H69">
        <v>192816.26470588235</v>
      </c>
      <c r="K69" s="28"/>
      <c r="M69" s="27" t="s">
        <v>51</v>
      </c>
      <c r="N69" s="2">
        <v>16.001999999999999</v>
      </c>
      <c r="O69" s="105">
        <v>11.234999999999999</v>
      </c>
      <c r="Q69" s="27" t="s">
        <v>40</v>
      </c>
      <c r="R69">
        <v>39.117031277777812</v>
      </c>
      <c r="S69">
        <v>36.144199999999898</v>
      </c>
      <c r="T69">
        <v>41.105149359476961</v>
      </c>
      <c r="W69" s="28"/>
    </row>
    <row r="70" spans="1:23" x14ac:dyDescent="0.35">
      <c r="A70" s="27"/>
      <c r="B70" s="71">
        <v>1549</v>
      </c>
      <c r="C70" s="33">
        <v>599</v>
      </c>
      <c r="E70" s="27"/>
      <c r="K70" s="28"/>
      <c r="M70" s="27"/>
      <c r="N70" s="2">
        <v>10.961</v>
      </c>
      <c r="O70" s="105">
        <v>26.998000000000001</v>
      </c>
      <c r="Q70" s="27"/>
      <c r="W70" s="28"/>
    </row>
    <row r="71" spans="1:23" ht="15" thickBot="1" x14ac:dyDescent="0.4">
      <c r="A71" s="27"/>
      <c r="B71" s="71">
        <v>789</v>
      </c>
      <c r="C71" s="33">
        <v>995</v>
      </c>
      <c r="E71" s="103"/>
      <c r="F71" s="102"/>
      <c r="G71" s="102"/>
      <c r="H71" s="102"/>
      <c r="K71" s="28"/>
      <c r="M71" s="27"/>
      <c r="N71" s="2">
        <v>21.135999999999999</v>
      </c>
      <c r="O71" s="105">
        <v>19.071000000000002</v>
      </c>
      <c r="Q71" s="103"/>
      <c r="R71" s="102"/>
      <c r="S71" s="102"/>
      <c r="T71" s="102"/>
      <c r="W71" s="28"/>
    </row>
    <row r="72" spans="1:23" ht="15" thickBot="1" x14ac:dyDescent="0.4">
      <c r="A72" s="24"/>
      <c r="B72" s="95">
        <v>549</v>
      </c>
      <c r="C72" s="94">
        <v>289</v>
      </c>
      <c r="E72" s="27" t="s">
        <v>88</v>
      </c>
      <c r="F72">
        <v>9</v>
      </c>
      <c r="G72">
        <v>9</v>
      </c>
      <c r="H72">
        <v>18</v>
      </c>
      <c r="K72" s="28"/>
      <c r="M72" s="27"/>
      <c r="N72" s="2">
        <v>11.747</v>
      </c>
      <c r="O72" s="105">
        <v>21.494</v>
      </c>
      <c r="Q72" s="27" t="s">
        <v>88</v>
      </c>
      <c r="R72">
        <v>9</v>
      </c>
      <c r="S72">
        <v>9</v>
      </c>
      <c r="T72">
        <v>18</v>
      </c>
      <c r="W72" s="28"/>
    </row>
    <row r="73" spans="1:23" x14ac:dyDescent="0.35">
      <c r="A73" s="27"/>
      <c r="B73" s="71">
        <v>500</v>
      </c>
      <c r="C73" s="33">
        <v>1285</v>
      </c>
      <c r="E73" s="27" t="s">
        <v>89</v>
      </c>
      <c r="F73">
        <v>7091</v>
      </c>
      <c r="G73">
        <v>7404</v>
      </c>
      <c r="H73">
        <v>14495</v>
      </c>
      <c r="K73" s="28"/>
      <c r="M73" s="24"/>
      <c r="N73" s="2">
        <v>13.259</v>
      </c>
      <c r="O73" s="105">
        <v>6.7389999999999999</v>
      </c>
      <c r="Q73" s="27" t="s">
        <v>89</v>
      </c>
      <c r="R73">
        <v>119.157</v>
      </c>
      <c r="S73">
        <v>137.87100000000001</v>
      </c>
      <c r="T73">
        <v>257.02800000000002</v>
      </c>
      <c r="W73" s="28"/>
    </row>
    <row r="74" spans="1:23" x14ac:dyDescent="0.35">
      <c r="A74" s="27"/>
      <c r="B74" s="71">
        <v>410</v>
      </c>
      <c r="C74" s="33">
        <v>1195</v>
      </c>
      <c r="E74" s="27" t="s">
        <v>90</v>
      </c>
      <c r="F74">
        <v>787.88888888888891</v>
      </c>
      <c r="G74">
        <v>822.66666666666663</v>
      </c>
      <c r="H74">
        <v>805.27777777777783</v>
      </c>
      <c r="K74" s="28"/>
      <c r="M74" s="27"/>
      <c r="N74" s="2">
        <v>10.988</v>
      </c>
      <c r="O74" s="105">
        <v>28.408000000000001</v>
      </c>
      <c r="Q74" s="27" t="s">
        <v>90</v>
      </c>
      <c r="R74">
        <v>13.239666666666666</v>
      </c>
      <c r="S74">
        <v>15.319000000000001</v>
      </c>
      <c r="T74">
        <v>14.279333333333334</v>
      </c>
      <c r="W74" s="28"/>
    </row>
    <row r="75" spans="1:23" x14ac:dyDescent="0.35">
      <c r="A75" s="27"/>
      <c r="B75" s="71">
        <v>439</v>
      </c>
      <c r="C75" s="33">
        <v>799</v>
      </c>
      <c r="E75" s="27" t="s">
        <v>40</v>
      </c>
      <c r="F75">
        <v>123511.11111111112</v>
      </c>
      <c r="G75">
        <v>99599.25</v>
      </c>
      <c r="H75">
        <v>105313.27124183011</v>
      </c>
      <c r="K75" s="28"/>
      <c r="M75" s="27"/>
      <c r="N75" s="2">
        <v>8.8439999999999994</v>
      </c>
      <c r="O75" s="105">
        <v>23.402000000000001</v>
      </c>
      <c r="Q75" s="27" t="s">
        <v>40</v>
      </c>
      <c r="R75">
        <v>19.785852750000004</v>
      </c>
      <c r="S75">
        <v>51.965373999999997</v>
      </c>
      <c r="T75">
        <v>34.909772705882354</v>
      </c>
      <c r="W75" s="28"/>
    </row>
    <row r="76" spans="1:23" x14ac:dyDescent="0.35">
      <c r="A76" s="27"/>
      <c r="B76" s="71">
        <v>950</v>
      </c>
      <c r="C76" s="33">
        <v>799</v>
      </c>
      <c r="E76" s="27"/>
      <c r="K76" s="28"/>
      <c r="M76" s="27"/>
      <c r="N76" s="2">
        <v>9.5030000000000001</v>
      </c>
      <c r="O76" s="105">
        <v>10.811</v>
      </c>
      <c r="Q76" s="27"/>
      <c r="W76" s="28"/>
    </row>
    <row r="77" spans="1:23" ht="15" thickBot="1" x14ac:dyDescent="0.4">
      <c r="A77" s="27" t="s">
        <v>50</v>
      </c>
      <c r="B77" s="1">
        <v>1350</v>
      </c>
      <c r="C77" s="33">
        <v>479</v>
      </c>
      <c r="E77" s="103" t="s">
        <v>29</v>
      </c>
      <c r="F77" s="102"/>
      <c r="G77" s="102"/>
      <c r="H77" s="102"/>
      <c r="K77" s="28"/>
      <c r="M77" s="27"/>
      <c r="N77" s="2">
        <v>13.055999999999999</v>
      </c>
      <c r="O77" s="105">
        <v>20.082999999999998</v>
      </c>
      <c r="Q77" s="103" t="s">
        <v>29</v>
      </c>
      <c r="R77" s="102"/>
      <c r="S77" s="102"/>
      <c r="T77" s="102"/>
      <c r="W77" s="28"/>
    </row>
    <row r="78" spans="1:23" x14ac:dyDescent="0.35">
      <c r="A78" s="27"/>
      <c r="B78" s="71">
        <v>849</v>
      </c>
      <c r="C78" s="33">
        <v>960</v>
      </c>
      <c r="E78" s="27" t="s">
        <v>88</v>
      </c>
      <c r="F78">
        <v>18</v>
      </c>
      <c r="G78">
        <v>18</v>
      </c>
      <c r="K78" s="28"/>
      <c r="M78" s="27" t="s">
        <v>50</v>
      </c>
      <c r="N78" s="2">
        <v>18.382000000000001</v>
      </c>
      <c r="O78" s="105">
        <v>11.314</v>
      </c>
      <c r="Q78" s="27" t="s">
        <v>88</v>
      </c>
      <c r="R78">
        <v>18</v>
      </c>
      <c r="S78">
        <v>18</v>
      </c>
      <c r="W78" s="28"/>
    </row>
    <row r="79" spans="1:23" x14ac:dyDescent="0.35">
      <c r="A79" s="27"/>
      <c r="B79" s="71">
        <v>1275</v>
      </c>
      <c r="C79" s="33">
        <v>698</v>
      </c>
      <c r="E79" s="27" t="s">
        <v>89</v>
      </c>
      <c r="F79">
        <v>18670</v>
      </c>
      <c r="G79">
        <v>14056</v>
      </c>
      <c r="K79" s="28"/>
      <c r="M79" s="27"/>
      <c r="N79" s="2">
        <v>12.89</v>
      </c>
      <c r="O79" s="105">
        <v>15.484999999999999</v>
      </c>
      <c r="Q79" s="27" t="s">
        <v>89</v>
      </c>
      <c r="R79">
        <v>300.84499999999997</v>
      </c>
      <c r="S79">
        <v>277.83900000000006</v>
      </c>
      <c r="W79" s="28"/>
    </row>
    <row r="80" spans="1:23" x14ac:dyDescent="0.35">
      <c r="A80" s="99"/>
      <c r="B80" s="100">
        <v>769</v>
      </c>
      <c r="C80" s="101">
        <v>900</v>
      </c>
      <c r="E80" s="27" t="s">
        <v>90</v>
      </c>
      <c r="F80">
        <v>1037.2222222222222</v>
      </c>
      <c r="G80">
        <v>780.88888888888891</v>
      </c>
      <c r="K80" s="28"/>
      <c r="M80" s="27"/>
      <c r="N80" s="2">
        <v>22.312999999999999</v>
      </c>
      <c r="O80" s="105">
        <v>9.1140000000000008</v>
      </c>
      <c r="Q80" s="27" t="s">
        <v>90</v>
      </c>
      <c r="R80">
        <v>16.713611111111113</v>
      </c>
      <c r="S80">
        <v>15.435499999999998</v>
      </c>
      <c r="W80" s="28"/>
    </row>
    <row r="81" spans="1:23" ht="15" thickBot="1" x14ac:dyDescent="0.4">
      <c r="A81" s="27"/>
      <c r="E81" s="27" t="s">
        <v>40</v>
      </c>
      <c r="F81">
        <v>210589.00653594776</v>
      </c>
      <c r="G81">
        <v>75561.281045751646</v>
      </c>
      <c r="K81" s="28"/>
      <c r="M81" s="110"/>
      <c r="N81" s="106">
        <v>9.9220000000000006</v>
      </c>
      <c r="O81" s="107">
        <v>12.515000000000001</v>
      </c>
      <c r="Q81" s="27" t="s">
        <v>40</v>
      </c>
      <c r="R81">
        <v>40.497193663398697</v>
      </c>
      <c r="S81">
        <v>41.477699558823588</v>
      </c>
      <c r="W81" s="28"/>
    </row>
    <row r="82" spans="1:23" x14ac:dyDescent="0.35">
      <c r="A82" s="27"/>
      <c r="E82" s="27"/>
      <c r="K82" s="28"/>
      <c r="M82" s="27"/>
      <c r="Q82" s="27"/>
      <c r="W82" s="28"/>
    </row>
    <row r="83" spans="1:23" x14ac:dyDescent="0.35">
      <c r="A83" s="27"/>
      <c r="E83" s="27"/>
      <c r="K83" s="28"/>
      <c r="M83" s="27"/>
      <c r="Q83" s="27"/>
      <c r="W83" s="28"/>
    </row>
    <row r="84" spans="1:23" ht="15" thickBot="1" x14ac:dyDescent="0.4">
      <c r="A84" s="27"/>
      <c r="E84" s="27" t="s">
        <v>91</v>
      </c>
      <c r="K84" s="28"/>
      <c r="M84" s="27"/>
      <c r="Q84" s="27" t="s">
        <v>91</v>
      </c>
      <c r="W84" s="28"/>
    </row>
    <row r="85" spans="1:23" x14ac:dyDescent="0.35">
      <c r="A85" s="27"/>
      <c r="E85" s="29" t="s">
        <v>92</v>
      </c>
      <c r="F85" s="23" t="s">
        <v>93</v>
      </c>
      <c r="G85" s="23" t="s">
        <v>43</v>
      </c>
      <c r="H85" s="23" t="s">
        <v>94</v>
      </c>
      <c r="I85" s="23" t="s">
        <v>95</v>
      </c>
      <c r="J85" s="23" t="s">
        <v>76</v>
      </c>
      <c r="K85" s="30" t="s">
        <v>96</v>
      </c>
      <c r="M85" s="27"/>
      <c r="Q85" s="29" t="s">
        <v>92</v>
      </c>
      <c r="R85" s="23" t="s">
        <v>93</v>
      </c>
      <c r="S85" s="23" t="s">
        <v>43</v>
      </c>
      <c r="T85" s="23" t="s">
        <v>94</v>
      </c>
      <c r="U85" s="23" t="s">
        <v>95</v>
      </c>
      <c r="V85" s="23" t="s">
        <v>76</v>
      </c>
      <c r="W85" s="30" t="s">
        <v>96</v>
      </c>
    </row>
    <row r="86" spans="1:23" x14ac:dyDescent="0.35">
      <c r="A86" s="27"/>
      <c r="E86" s="27" t="s">
        <v>106</v>
      </c>
      <c r="F86">
        <v>387713.77777777519</v>
      </c>
      <c r="G86">
        <v>1</v>
      </c>
      <c r="H86">
        <v>387713.77777777519</v>
      </c>
      <c r="I86">
        <v>3.3404433579031441</v>
      </c>
      <c r="J86">
        <v>7.6934227034918423E-2</v>
      </c>
      <c r="K86" s="28">
        <v>4.1490974456995477</v>
      </c>
      <c r="M86" s="27"/>
      <c r="Q86" s="27" t="s">
        <v>106</v>
      </c>
      <c r="R86">
        <v>116.02162177777745</v>
      </c>
      <c r="S86">
        <v>1</v>
      </c>
      <c r="T86">
        <v>116.02162177777745</v>
      </c>
      <c r="U86">
        <v>3.1567834001076385</v>
      </c>
      <c r="V86">
        <v>8.5120521952556732E-2</v>
      </c>
      <c r="W86" s="28">
        <v>4.1490974456995477</v>
      </c>
    </row>
    <row r="87" spans="1:23" x14ac:dyDescent="0.35">
      <c r="A87" s="27"/>
      <c r="E87" s="27" t="s">
        <v>107</v>
      </c>
      <c r="F87">
        <v>591360.99999999814</v>
      </c>
      <c r="G87">
        <v>1</v>
      </c>
      <c r="H87">
        <v>591360.99999999814</v>
      </c>
      <c r="I87">
        <v>5.0950160602886649</v>
      </c>
      <c r="J87">
        <v>3.0953920954373999E-2</v>
      </c>
      <c r="K87" s="28">
        <v>4.1490974456995477</v>
      </c>
      <c r="M87" s="27"/>
      <c r="Q87" s="27" t="s">
        <v>107</v>
      </c>
      <c r="R87">
        <v>14.702112111110637</v>
      </c>
      <c r="S87">
        <v>1</v>
      </c>
      <c r="T87">
        <v>14.702112111110637</v>
      </c>
      <c r="U87">
        <v>0.40002357101825198</v>
      </c>
      <c r="V87">
        <v>0.53157071378768461</v>
      </c>
      <c r="W87" s="28">
        <v>4.1490974456995477</v>
      </c>
    </row>
    <row r="88" spans="1:23" x14ac:dyDescent="0.35">
      <c r="A88" s="27"/>
      <c r="E88" s="27" t="s">
        <v>108</v>
      </c>
      <c r="F88">
        <v>762711.11111111334</v>
      </c>
      <c r="G88">
        <v>1</v>
      </c>
      <c r="H88">
        <v>762711.11111111334</v>
      </c>
      <c r="I88">
        <v>6.5713250628156858</v>
      </c>
      <c r="J88">
        <v>1.5265635362285531E-2</v>
      </c>
      <c r="K88" s="28">
        <v>4.1490974456995477</v>
      </c>
      <c r="M88" s="27"/>
      <c r="Q88" s="27" t="s">
        <v>108</v>
      </c>
      <c r="R88">
        <v>101.4518987777783</v>
      </c>
      <c r="S88">
        <v>1</v>
      </c>
      <c r="T88">
        <v>101.4518987777783</v>
      </c>
      <c r="U88">
        <v>2.7603619486073518</v>
      </c>
      <c r="V88">
        <v>0.10639418526783566</v>
      </c>
      <c r="W88" s="28">
        <v>4.1490974456995477</v>
      </c>
    </row>
    <row r="89" spans="1:23" x14ac:dyDescent="0.35">
      <c r="A89" s="27"/>
      <c r="E89" s="27" t="s">
        <v>109</v>
      </c>
      <c r="F89">
        <v>3714130.0000000005</v>
      </c>
      <c r="G89">
        <v>32</v>
      </c>
      <c r="H89">
        <v>116066.56250000001</v>
      </c>
      <c r="K89" s="28"/>
      <c r="M89" s="27"/>
      <c r="Q89" s="27" t="s">
        <v>109</v>
      </c>
      <c r="R89">
        <v>1176.0996642222221</v>
      </c>
      <c r="S89">
        <v>32</v>
      </c>
      <c r="T89">
        <v>36.753114506944442</v>
      </c>
      <c r="W89" s="28"/>
    </row>
    <row r="90" spans="1:23" x14ac:dyDescent="0.35">
      <c r="A90" s="27"/>
      <c r="E90" s="27"/>
      <c r="K90" s="28"/>
      <c r="M90" s="27"/>
      <c r="Q90" s="27"/>
      <c r="W90" s="28"/>
    </row>
    <row r="91" spans="1:23" ht="15" thickBot="1" x14ac:dyDescent="0.4">
      <c r="A91" s="31"/>
      <c r="B91" s="22"/>
      <c r="C91" s="22"/>
      <c r="D91" s="22"/>
      <c r="E91" s="31" t="s">
        <v>29</v>
      </c>
      <c r="F91" s="22">
        <v>5455915.8888888871</v>
      </c>
      <c r="G91" s="22">
        <v>35</v>
      </c>
      <c r="H91" s="22"/>
      <c r="I91" s="22"/>
      <c r="J91" s="22"/>
      <c r="K91" s="32"/>
      <c r="M91" s="31"/>
      <c r="N91" s="22"/>
      <c r="O91" s="22"/>
      <c r="P91" s="22"/>
      <c r="Q91" s="31" t="s">
        <v>29</v>
      </c>
      <c r="R91" s="22">
        <v>1408.2752968888885</v>
      </c>
      <c r="S91" s="22">
        <v>35</v>
      </c>
      <c r="T91" s="22"/>
      <c r="U91" s="22"/>
      <c r="V91" s="22"/>
      <c r="W91" s="32"/>
    </row>
    <row r="96" spans="1:23" ht="26" x14ac:dyDescent="0.6">
      <c r="D96" s="41" t="s">
        <v>112</v>
      </c>
    </row>
    <row r="98" spans="1:25" ht="15" thickBot="1" x14ac:dyDescent="0.4"/>
    <row r="99" spans="1:25" ht="19" thickBot="1" x14ac:dyDescent="0.5">
      <c r="A99" s="108" t="s">
        <v>110</v>
      </c>
      <c r="B99" s="109"/>
      <c r="C99" s="25"/>
      <c r="D99" s="26"/>
      <c r="F99" s="34" t="s">
        <v>113</v>
      </c>
      <c r="G99" s="86"/>
      <c r="H99" s="25"/>
      <c r="I99" s="25"/>
      <c r="J99" s="25"/>
      <c r="K99" s="25"/>
      <c r="L99" s="26"/>
      <c r="N99" s="108" t="s">
        <v>116</v>
      </c>
      <c r="O99" s="109"/>
      <c r="P99" s="25"/>
      <c r="Q99" s="26"/>
      <c r="S99" s="24" t="s">
        <v>113</v>
      </c>
      <c r="T99" s="25"/>
      <c r="U99" s="25"/>
      <c r="V99" s="25"/>
      <c r="W99" s="25"/>
      <c r="X99" s="25"/>
      <c r="Y99" s="26"/>
    </row>
    <row r="100" spans="1:25" ht="19" thickBot="1" x14ac:dyDescent="0.5">
      <c r="A100" s="81" t="s">
        <v>104</v>
      </c>
      <c r="B100" s="6" t="s">
        <v>70</v>
      </c>
      <c r="C100" s="6" t="s">
        <v>71</v>
      </c>
      <c r="D100" s="37" t="s">
        <v>72</v>
      </c>
      <c r="F100" s="27"/>
      <c r="L100" s="28"/>
      <c r="N100" s="96" t="s">
        <v>104</v>
      </c>
      <c r="O100" s="112" t="s">
        <v>70</v>
      </c>
      <c r="P100" s="112" t="s">
        <v>71</v>
      </c>
      <c r="Q100" s="98" t="s">
        <v>72</v>
      </c>
      <c r="S100" s="108" t="s">
        <v>116</v>
      </c>
      <c r="Y100" s="28"/>
    </row>
    <row r="101" spans="1:25" x14ac:dyDescent="0.35">
      <c r="A101" s="27"/>
      <c r="B101" s="1">
        <v>1849</v>
      </c>
      <c r="C101" s="1">
        <v>500</v>
      </c>
      <c r="D101" s="33">
        <v>500</v>
      </c>
      <c r="F101" s="29" t="s">
        <v>86</v>
      </c>
      <c r="G101" s="23" t="s">
        <v>88</v>
      </c>
      <c r="H101" s="23" t="s">
        <v>89</v>
      </c>
      <c r="I101" s="23" t="s">
        <v>90</v>
      </c>
      <c r="J101" s="23" t="s">
        <v>40</v>
      </c>
      <c r="L101" s="28"/>
      <c r="N101" s="82"/>
      <c r="O101" s="1">
        <v>534.9</v>
      </c>
      <c r="P101" s="1">
        <v>207.3</v>
      </c>
      <c r="Q101" s="33">
        <v>212.6</v>
      </c>
      <c r="S101" s="29" t="s">
        <v>86</v>
      </c>
      <c r="T101" s="23" t="s">
        <v>88</v>
      </c>
      <c r="U101" s="23" t="s">
        <v>89</v>
      </c>
      <c r="V101" s="23" t="s">
        <v>90</v>
      </c>
      <c r="W101" s="23" t="s">
        <v>40</v>
      </c>
      <c r="Y101" s="28"/>
    </row>
    <row r="102" spans="1:25" x14ac:dyDescent="0.35">
      <c r="A102" s="27"/>
      <c r="B102" s="1">
        <v>1375</v>
      </c>
      <c r="C102" s="1">
        <v>555</v>
      </c>
      <c r="D102" s="33">
        <v>899</v>
      </c>
      <c r="F102" s="27"/>
      <c r="G102">
        <v>3</v>
      </c>
      <c r="H102">
        <v>2849</v>
      </c>
      <c r="I102">
        <v>949.66666666666663</v>
      </c>
      <c r="J102">
        <v>606600.33333333326</v>
      </c>
      <c r="L102" s="28"/>
      <c r="N102" s="84"/>
      <c r="O102" s="1">
        <v>440.3</v>
      </c>
      <c r="P102" s="1">
        <v>169.8</v>
      </c>
      <c r="Q102" s="33">
        <v>660.8</v>
      </c>
      <c r="S102" s="27"/>
      <c r="T102">
        <v>3</v>
      </c>
      <c r="U102">
        <v>954.80000000000007</v>
      </c>
      <c r="V102">
        <v>318.26666666666671</v>
      </c>
      <c r="W102">
        <v>35204.523333333287</v>
      </c>
      <c r="Y102" s="28"/>
    </row>
    <row r="103" spans="1:25" x14ac:dyDescent="0.35">
      <c r="A103" s="27"/>
      <c r="B103" s="1">
        <v>998</v>
      </c>
      <c r="C103" s="1">
        <v>789</v>
      </c>
      <c r="D103" s="33">
        <v>439</v>
      </c>
      <c r="F103" s="27"/>
      <c r="G103">
        <v>3</v>
      </c>
      <c r="H103">
        <v>2829</v>
      </c>
      <c r="I103">
        <v>943</v>
      </c>
      <c r="J103">
        <v>169552</v>
      </c>
      <c r="L103" s="28"/>
      <c r="N103" s="84"/>
      <c r="O103" s="1">
        <v>515</v>
      </c>
      <c r="P103" s="1">
        <v>220</v>
      </c>
      <c r="Q103" s="33">
        <v>153.80000000000001</v>
      </c>
      <c r="S103" s="27"/>
      <c r="T103">
        <v>3</v>
      </c>
      <c r="U103">
        <v>1270.9000000000001</v>
      </c>
      <c r="V103">
        <v>423.63333333333338</v>
      </c>
      <c r="W103">
        <v>60478.583333333314</v>
      </c>
      <c r="Y103" s="28"/>
    </row>
    <row r="104" spans="1:25" x14ac:dyDescent="0.35">
      <c r="A104" s="27"/>
      <c r="B104" s="1">
        <v>1250</v>
      </c>
      <c r="C104" s="1">
        <v>790</v>
      </c>
      <c r="D104" s="33">
        <v>1299</v>
      </c>
      <c r="F104" s="27"/>
      <c r="G104">
        <v>3</v>
      </c>
      <c r="H104">
        <v>2226</v>
      </c>
      <c r="I104">
        <v>742</v>
      </c>
      <c r="J104">
        <v>79777</v>
      </c>
      <c r="L104" s="28"/>
      <c r="N104" s="84"/>
      <c r="O104" s="1">
        <v>915.2</v>
      </c>
      <c r="P104" s="1">
        <v>327.9</v>
      </c>
      <c r="Q104" s="33">
        <v>455.4</v>
      </c>
      <c r="S104" s="27"/>
      <c r="T104">
        <v>3</v>
      </c>
      <c r="U104">
        <v>888.8</v>
      </c>
      <c r="V104">
        <v>296.26666666666665</v>
      </c>
      <c r="W104">
        <v>36978.813333333354</v>
      </c>
      <c r="Y104" s="28"/>
    </row>
    <row r="105" spans="1:25" x14ac:dyDescent="0.35">
      <c r="A105" s="27"/>
      <c r="B105" s="1">
        <v>1895</v>
      </c>
      <c r="C105" s="1">
        <v>749</v>
      </c>
      <c r="D105" s="33">
        <v>825</v>
      </c>
      <c r="F105" s="27"/>
      <c r="G105">
        <v>3</v>
      </c>
      <c r="H105">
        <v>3339</v>
      </c>
      <c r="I105">
        <v>1113</v>
      </c>
      <c r="J105">
        <v>78847</v>
      </c>
      <c r="L105" s="28"/>
      <c r="N105" s="84"/>
      <c r="O105" s="1">
        <v>1202.5</v>
      </c>
      <c r="P105" s="1">
        <v>265.8</v>
      </c>
      <c r="Q105" s="33">
        <v>304</v>
      </c>
      <c r="S105" s="27"/>
      <c r="T105">
        <v>3</v>
      </c>
      <c r="U105">
        <v>1698.5</v>
      </c>
      <c r="V105">
        <v>566.16666666666663</v>
      </c>
      <c r="W105">
        <v>95432.263333333365</v>
      </c>
      <c r="Y105" s="28"/>
    </row>
    <row r="106" spans="1:25" x14ac:dyDescent="0.35">
      <c r="A106" s="27" t="s">
        <v>51</v>
      </c>
      <c r="B106" s="1">
        <v>1195</v>
      </c>
      <c r="C106" s="1">
        <v>480</v>
      </c>
      <c r="D106" s="33">
        <v>639</v>
      </c>
      <c r="F106" s="27"/>
      <c r="G106">
        <v>3</v>
      </c>
      <c r="H106">
        <v>3469</v>
      </c>
      <c r="I106">
        <v>1156.3333333333333</v>
      </c>
      <c r="J106">
        <v>410665.33333333326</v>
      </c>
      <c r="L106" s="28"/>
      <c r="N106" s="84" t="s">
        <v>51</v>
      </c>
      <c r="O106" s="1">
        <v>759.1</v>
      </c>
      <c r="P106" s="1">
        <v>209.6</v>
      </c>
      <c r="Q106" s="33">
        <v>260</v>
      </c>
      <c r="S106" s="27"/>
      <c r="T106">
        <v>3</v>
      </c>
      <c r="U106">
        <v>1772.3</v>
      </c>
      <c r="V106">
        <v>590.76666666666665</v>
      </c>
      <c r="W106">
        <v>281028.0633333333</v>
      </c>
      <c r="Y106" s="28"/>
    </row>
    <row r="107" spans="1:25" x14ac:dyDescent="0.35">
      <c r="A107" s="27"/>
      <c r="B107" s="1">
        <v>679</v>
      </c>
      <c r="C107" s="1">
        <v>1195</v>
      </c>
      <c r="D107" s="33">
        <v>749</v>
      </c>
      <c r="F107" s="27"/>
      <c r="G107">
        <v>3</v>
      </c>
      <c r="H107">
        <v>2314</v>
      </c>
      <c r="I107">
        <v>771.33333333333337</v>
      </c>
      <c r="J107">
        <v>140940.33333333337</v>
      </c>
      <c r="L107" s="28"/>
      <c r="N107" s="84"/>
      <c r="O107" s="1">
        <v>534.70000000000005</v>
      </c>
      <c r="P107" s="1">
        <v>503.7</v>
      </c>
      <c r="Q107" s="33">
        <v>278.2</v>
      </c>
      <c r="S107" s="27" t="s">
        <v>51</v>
      </c>
      <c r="T107">
        <v>3</v>
      </c>
      <c r="U107">
        <v>1228.7</v>
      </c>
      <c r="V107">
        <v>409.56666666666666</v>
      </c>
      <c r="W107">
        <v>92265.203333333338</v>
      </c>
      <c r="Y107" s="28"/>
    </row>
    <row r="108" spans="1:25" x14ac:dyDescent="0.35">
      <c r="A108" s="27"/>
      <c r="B108" s="1">
        <v>1549</v>
      </c>
      <c r="C108" s="1">
        <v>599</v>
      </c>
      <c r="D108" s="33">
        <v>379</v>
      </c>
      <c r="F108" s="27"/>
      <c r="G108">
        <v>3</v>
      </c>
      <c r="H108">
        <v>2623</v>
      </c>
      <c r="I108">
        <v>874.33333333333337</v>
      </c>
      <c r="J108">
        <v>78345.333333333256</v>
      </c>
      <c r="L108" s="28"/>
      <c r="N108" s="84"/>
      <c r="O108" s="1">
        <v>997</v>
      </c>
      <c r="P108" s="1">
        <v>355.8</v>
      </c>
      <c r="Q108" s="33">
        <v>165</v>
      </c>
      <c r="S108" s="27"/>
      <c r="T108">
        <v>3</v>
      </c>
      <c r="U108">
        <v>1316.6000000000001</v>
      </c>
      <c r="V108">
        <v>438.86666666666673</v>
      </c>
      <c r="W108">
        <v>19600.583333333314</v>
      </c>
      <c r="Y108" s="28"/>
    </row>
    <row r="109" spans="1:25" ht="15" thickBot="1" x14ac:dyDescent="0.4">
      <c r="A109" s="31"/>
      <c r="B109" s="88">
        <v>789</v>
      </c>
      <c r="C109" s="88">
        <v>995</v>
      </c>
      <c r="D109" s="111">
        <v>1195</v>
      </c>
      <c r="F109" s="27"/>
      <c r="G109">
        <v>3</v>
      </c>
      <c r="H109">
        <v>2527</v>
      </c>
      <c r="I109">
        <v>842.33333333333337</v>
      </c>
      <c r="J109">
        <v>386633.33333333326</v>
      </c>
      <c r="L109" s="28"/>
      <c r="N109" s="87"/>
      <c r="O109" s="88">
        <v>554.1</v>
      </c>
      <c r="P109" s="88">
        <v>401</v>
      </c>
      <c r="Q109" s="111">
        <v>282.2</v>
      </c>
      <c r="S109" s="27"/>
      <c r="T109">
        <v>3</v>
      </c>
      <c r="U109">
        <v>1517.8</v>
      </c>
      <c r="V109">
        <v>505.93333333333334</v>
      </c>
      <c r="W109">
        <v>189961.01333333342</v>
      </c>
      <c r="Y109" s="28"/>
    </row>
    <row r="110" spans="1:25" x14ac:dyDescent="0.35">
      <c r="A110" s="27"/>
      <c r="B110" s="1">
        <v>549</v>
      </c>
      <c r="C110" s="1">
        <v>289</v>
      </c>
      <c r="D110" s="33">
        <v>1079</v>
      </c>
      <c r="F110" s="27"/>
      <c r="G110">
        <v>3</v>
      </c>
      <c r="H110">
        <v>2979</v>
      </c>
      <c r="I110">
        <v>993</v>
      </c>
      <c r="J110">
        <v>41212</v>
      </c>
      <c r="L110" s="28"/>
      <c r="N110" s="84"/>
      <c r="O110" s="1">
        <v>260.5</v>
      </c>
      <c r="P110" s="1">
        <v>132.4</v>
      </c>
      <c r="Q110" s="33">
        <v>337.8</v>
      </c>
      <c r="S110" s="27"/>
      <c r="T110">
        <v>3</v>
      </c>
      <c r="U110">
        <v>1237.3</v>
      </c>
      <c r="V110">
        <v>412.43333333333334</v>
      </c>
      <c r="W110">
        <v>18580.443333333387</v>
      </c>
      <c r="Y110" s="28"/>
    </row>
    <row r="111" spans="1:25" x14ac:dyDescent="0.35">
      <c r="A111" s="27"/>
      <c r="B111" s="1">
        <v>500</v>
      </c>
      <c r="C111" s="1">
        <v>1285</v>
      </c>
      <c r="D111" s="33">
        <v>1849</v>
      </c>
      <c r="F111" s="27"/>
      <c r="G111">
        <v>3</v>
      </c>
      <c r="H111">
        <v>1917</v>
      </c>
      <c r="I111">
        <v>639</v>
      </c>
      <c r="J111">
        <v>162100</v>
      </c>
      <c r="L111" s="28"/>
      <c r="N111" s="84"/>
      <c r="O111" s="1">
        <v>205</v>
      </c>
      <c r="P111" s="1">
        <v>530</v>
      </c>
      <c r="Q111" s="33">
        <v>509.6</v>
      </c>
      <c r="S111" s="27"/>
      <c r="T111">
        <v>3</v>
      </c>
      <c r="U111">
        <v>730.7</v>
      </c>
      <c r="V111">
        <v>243.56666666666669</v>
      </c>
      <c r="W111">
        <v>10762.343333333338</v>
      </c>
      <c r="Y111" s="28"/>
    </row>
    <row r="112" spans="1:25" x14ac:dyDescent="0.35">
      <c r="A112" s="27"/>
      <c r="B112" s="1">
        <v>410</v>
      </c>
      <c r="C112" s="1">
        <v>1195</v>
      </c>
      <c r="D112" s="33">
        <v>899</v>
      </c>
      <c r="F112" s="27"/>
      <c r="G112">
        <v>3</v>
      </c>
      <c r="H112">
        <v>3634</v>
      </c>
      <c r="I112">
        <v>1211.3333333333333</v>
      </c>
      <c r="J112">
        <v>459020.33333333349</v>
      </c>
      <c r="L112" s="28"/>
      <c r="N112" s="84"/>
      <c r="O112" s="1">
        <v>165</v>
      </c>
      <c r="P112" s="1">
        <v>436.6</v>
      </c>
      <c r="Q112" s="33">
        <v>500.7</v>
      </c>
      <c r="S112" s="27"/>
      <c r="T112">
        <v>3</v>
      </c>
      <c r="U112">
        <v>1244.5999999999999</v>
      </c>
      <c r="V112">
        <v>414.86666666666662</v>
      </c>
      <c r="W112">
        <v>33137.053333333402</v>
      </c>
      <c r="Y112" s="28"/>
    </row>
    <row r="113" spans="1:25" x14ac:dyDescent="0.35">
      <c r="A113" s="27"/>
      <c r="B113" s="1">
        <v>439</v>
      </c>
      <c r="C113" s="1">
        <v>799</v>
      </c>
      <c r="D113" s="33">
        <v>600</v>
      </c>
      <c r="F113" s="27"/>
      <c r="G113">
        <v>3</v>
      </c>
      <c r="H113">
        <v>2504</v>
      </c>
      <c r="I113">
        <v>834.66666666666663</v>
      </c>
      <c r="J113">
        <v>157160.33333333337</v>
      </c>
      <c r="L113" s="28"/>
      <c r="N113" s="84"/>
      <c r="O113" s="1">
        <v>177.3</v>
      </c>
      <c r="P113" s="1">
        <v>201.7</v>
      </c>
      <c r="Q113" s="33">
        <v>160</v>
      </c>
      <c r="S113" s="27"/>
      <c r="T113">
        <v>3</v>
      </c>
      <c r="U113">
        <v>1102.3</v>
      </c>
      <c r="V113">
        <v>367.43333333333334</v>
      </c>
      <c r="W113">
        <v>31761.643333333399</v>
      </c>
      <c r="Y113" s="28"/>
    </row>
    <row r="114" spans="1:25" x14ac:dyDescent="0.35">
      <c r="A114" s="27"/>
      <c r="B114" s="1">
        <v>950</v>
      </c>
      <c r="C114" s="1">
        <v>799</v>
      </c>
      <c r="D114" s="33">
        <v>679</v>
      </c>
      <c r="F114" s="27"/>
      <c r="G114">
        <v>3</v>
      </c>
      <c r="H114">
        <v>1838</v>
      </c>
      <c r="I114">
        <v>612.66666666666663</v>
      </c>
      <c r="J114">
        <v>32520.333333333372</v>
      </c>
      <c r="L114" s="28"/>
      <c r="N114" s="84"/>
      <c r="O114" s="1">
        <v>666.1</v>
      </c>
      <c r="P114" s="1">
        <v>374.7</v>
      </c>
      <c r="Q114" s="33">
        <v>142.5</v>
      </c>
      <c r="S114" s="27"/>
      <c r="T114">
        <v>3</v>
      </c>
      <c r="U114">
        <v>539</v>
      </c>
      <c r="V114">
        <v>179.66666666666666</v>
      </c>
      <c r="W114">
        <v>438.92333333333306</v>
      </c>
      <c r="Y114" s="28"/>
    </row>
    <row r="115" spans="1:25" x14ac:dyDescent="0.35">
      <c r="A115" s="27" t="s">
        <v>50</v>
      </c>
      <c r="B115" s="1">
        <v>1350</v>
      </c>
      <c r="C115" s="1">
        <v>479</v>
      </c>
      <c r="D115" s="33">
        <v>899</v>
      </c>
      <c r="F115" s="27"/>
      <c r="G115">
        <v>3</v>
      </c>
      <c r="H115">
        <v>2428</v>
      </c>
      <c r="I115">
        <v>809.33333333333337</v>
      </c>
      <c r="J115">
        <v>18440.333333333372</v>
      </c>
      <c r="L115" s="28"/>
      <c r="N115" s="84" t="s">
        <v>50</v>
      </c>
      <c r="O115" s="1">
        <v>867.1</v>
      </c>
      <c r="P115" s="1">
        <v>211.1</v>
      </c>
      <c r="Q115" s="33">
        <v>329.5</v>
      </c>
      <c r="S115" s="27"/>
      <c r="T115">
        <v>3</v>
      </c>
      <c r="U115">
        <v>1183.3</v>
      </c>
      <c r="V115">
        <v>394.43333333333334</v>
      </c>
      <c r="W115">
        <v>68831.293333333364</v>
      </c>
      <c r="Y115" s="28"/>
    </row>
    <row r="116" spans="1:25" x14ac:dyDescent="0.35">
      <c r="A116" s="27"/>
      <c r="B116" s="1">
        <v>849</v>
      </c>
      <c r="C116" s="1">
        <v>960</v>
      </c>
      <c r="D116" s="33">
        <v>480</v>
      </c>
      <c r="F116" s="27"/>
      <c r="G116">
        <v>3</v>
      </c>
      <c r="H116">
        <v>2728</v>
      </c>
      <c r="I116">
        <v>909.33333333333337</v>
      </c>
      <c r="J116">
        <v>189740.33333333326</v>
      </c>
      <c r="L116" s="28"/>
      <c r="N116" s="84"/>
      <c r="O116" s="1">
        <v>628.79999999999995</v>
      </c>
      <c r="P116" s="1">
        <v>790.1</v>
      </c>
      <c r="Q116" s="33">
        <v>181.6</v>
      </c>
      <c r="S116" s="27" t="s">
        <v>50</v>
      </c>
      <c r="T116">
        <v>3</v>
      </c>
      <c r="U116">
        <v>1407.7</v>
      </c>
      <c r="V116">
        <v>469.23333333333335</v>
      </c>
      <c r="W116">
        <v>122228.05333333334</v>
      </c>
      <c r="Y116" s="28"/>
    </row>
    <row r="117" spans="1:25" x14ac:dyDescent="0.35">
      <c r="A117" s="27"/>
      <c r="B117" s="1">
        <v>1275</v>
      </c>
      <c r="C117" s="1">
        <v>698</v>
      </c>
      <c r="D117" s="33">
        <v>769</v>
      </c>
      <c r="F117" s="27"/>
      <c r="G117">
        <v>3</v>
      </c>
      <c r="H117">
        <v>2289</v>
      </c>
      <c r="I117">
        <v>763</v>
      </c>
      <c r="J117">
        <v>63147</v>
      </c>
      <c r="L117" s="28"/>
      <c r="N117" s="84"/>
      <c r="O117" s="1">
        <v>1052.5</v>
      </c>
      <c r="P117" s="1">
        <v>444.6</v>
      </c>
      <c r="Q117" s="33">
        <v>228.9</v>
      </c>
      <c r="S117" s="27"/>
      <c r="T117">
        <v>3</v>
      </c>
      <c r="U117">
        <v>1600.5</v>
      </c>
      <c r="V117">
        <v>533.5</v>
      </c>
      <c r="W117">
        <v>99379.63</v>
      </c>
      <c r="Y117" s="28"/>
    </row>
    <row r="118" spans="1:25" ht="15" thickBot="1" x14ac:dyDescent="0.4">
      <c r="A118" s="31"/>
      <c r="B118" s="88">
        <v>769</v>
      </c>
      <c r="C118" s="88">
        <v>900</v>
      </c>
      <c r="D118" s="111">
        <v>1810</v>
      </c>
      <c r="F118" s="27"/>
      <c r="G118">
        <v>3</v>
      </c>
      <c r="H118">
        <v>2742</v>
      </c>
      <c r="I118">
        <v>914</v>
      </c>
      <c r="J118">
        <v>99001</v>
      </c>
      <c r="L118" s="28"/>
      <c r="N118" s="87"/>
      <c r="O118" s="88">
        <v>484</v>
      </c>
      <c r="P118" s="88">
        <v>610.5</v>
      </c>
      <c r="Q118" s="111">
        <v>1689.9</v>
      </c>
      <c r="S118" s="27"/>
      <c r="T118">
        <v>3</v>
      </c>
      <c r="U118">
        <v>1726</v>
      </c>
      <c r="V118">
        <v>575.33333333333337</v>
      </c>
      <c r="W118">
        <v>182397.64333333337</v>
      </c>
      <c r="Y118" s="28"/>
    </row>
    <row r="119" spans="1:25" x14ac:dyDescent="0.35">
      <c r="F119" s="27"/>
      <c r="G119">
        <v>3</v>
      </c>
      <c r="H119">
        <v>3479</v>
      </c>
      <c r="I119">
        <v>1159.6666666666667</v>
      </c>
      <c r="J119">
        <v>321490.33333333326</v>
      </c>
      <c r="L119" s="28"/>
      <c r="S119" s="27"/>
      <c r="T119">
        <v>3</v>
      </c>
      <c r="U119">
        <v>2784.4</v>
      </c>
      <c r="V119">
        <v>928.13333333333333</v>
      </c>
      <c r="W119">
        <v>439216.90333333332</v>
      </c>
      <c r="Y119" s="28"/>
    </row>
    <row r="120" spans="1:25" x14ac:dyDescent="0.35">
      <c r="F120" s="27"/>
      <c r="L120" s="28"/>
      <c r="S120" s="27"/>
      <c r="Y120" s="28"/>
    </row>
    <row r="121" spans="1:25" x14ac:dyDescent="0.35">
      <c r="F121" s="27" t="s">
        <v>70</v>
      </c>
      <c r="G121">
        <v>18</v>
      </c>
      <c r="H121">
        <v>18670</v>
      </c>
      <c r="I121">
        <v>1037.2222222222222</v>
      </c>
      <c r="J121">
        <v>210589.00653594776</v>
      </c>
      <c r="L121" s="28"/>
      <c r="S121" s="27" t="s">
        <v>70</v>
      </c>
      <c r="T121">
        <v>18</v>
      </c>
      <c r="U121">
        <v>10959.1</v>
      </c>
      <c r="V121">
        <v>608.83888888888896</v>
      </c>
      <c r="W121">
        <v>95361.746045751614</v>
      </c>
      <c r="Y121" s="28"/>
    </row>
    <row r="122" spans="1:25" x14ac:dyDescent="0.35">
      <c r="F122" s="27" t="s">
        <v>71</v>
      </c>
      <c r="G122">
        <v>18</v>
      </c>
      <c r="H122">
        <v>14056</v>
      </c>
      <c r="I122">
        <v>780.88888888888891</v>
      </c>
      <c r="J122">
        <v>75561.281045751646</v>
      </c>
      <c r="L122" s="28"/>
      <c r="S122" s="27" t="s">
        <v>71</v>
      </c>
      <c r="T122">
        <v>18</v>
      </c>
      <c r="U122">
        <v>6392.6000000000013</v>
      </c>
      <c r="V122">
        <v>355.1444444444445</v>
      </c>
      <c r="W122">
        <v>30732.377908496681</v>
      </c>
      <c r="Y122" s="28"/>
    </row>
    <row r="123" spans="1:25" ht="15" thickBot="1" x14ac:dyDescent="0.4">
      <c r="F123" s="31" t="s">
        <v>72</v>
      </c>
      <c r="G123" s="22">
        <v>18</v>
      </c>
      <c r="H123" s="22">
        <v>15988</v>
      </c>
      <c r="I123" s="22">
        <v>888.22222222222217</v>
      </c>
      <c r="J123" s="22">
        <v>181022.65359477128</v>
      </c>
      <c r="L123" s="28"/>
      <c r="S123" s="31" t="s">
        <v>72</v>
      </c>
      <c r="T123" s="22">
        <v>18</v>
      </c>
      <c r="U123" s="22">
        <v>6852.5</v>
      </c>
      <c r="V123" s="22">
        <v>380.69444444444446</v>
      </c>
      <c r="W123" s="22">
        <v>127563.36290849677</v>
      </c>
      <c r="Y123" s="28"/>
    </row>
    <row r="124" spans="1:25" x14ac:dyDescent="0.35">
      <c r="F124" s="27"/>
      <c r="L124" s="28"/>
      <c r="S124" s="27"/>
      <c r="Y124" s="28"/>
    </row>
    <row r="125" spans="1:25" x14ac:dyDescent="0.35">
      <c r="F125" s="27"/>
      <c r="L125" s="28"/>
      <c r="S125" s="27"/>
      <c r="Y125" s="28"/>
    </row>
    <row r="126" spans="1:25" ht="15" thickBot="1" x14ac:dyDescent="0.4">
      <c r="F126" s="27" t="s">
        <v>91</v>
      </c>
      <c r="L126" s="28"/>
      <c r="S126" s="27" t="s">
        <v>91</v>
      </c>
      <c r="Y126" s="28"/>
    </row>
    <row r="127" spans="1:25" x14ac:dyDescent="0.35">
      <c r="F127" s="29" t="s">
        <v>92</v>
      </c>
      <c r="G127" s="23" t="s">
        <v>93</v>
      </c>
      <c r="H127" s="23" t="s">
        <v>43</v>
      </c>
      <c r="I127" s="23" t="s">
        <v>94</v>
      </c>
      <c r="J127" s="23" t="s">
        <v>95</v>
      </c>
      <c r="K127" s="23" t="s">
        <v>76</v>
      </c>
      <c r="L127" s="30" t="s">
        <v>96</v>
      </c>
      <c r="S127" s="29" t="s">
        <v>92</v>
      </c>
      <c r="T127" s="23" t="s">
        <v>93</v>
      </c>
      <c r="U127" s="23" t="s">
        <v>43</v>
      </c>
      <c r="V127" s="23" t="s">
        <v>94</v>
      </c>
      <c r="W127" s="23" t="s">
        <v>95</v>
      </c>
      <c r="X127" s="23" t="s">
        <v>76</v>
      </c>
      <c r="Y127" s="30" t="s">
        <v>96</v>
      </c>
    </row>
    <row r="128" spans="1:25" x14ac:dyDescent="0.35">
      <c r="F128" s="27" t="s">
        <v>114</v>
      </c>
      <c r="G128">
        <v>1548123.9999999991</v>
      </c>
      <c r="H128">
        <v>17</v>
      </c>
      <c r="I128">
        <v>91066.117647058767</v>
      </c>
      <c r="J128">
        <v>0.48425666300062398</v>
      </c>
      <c r="K128">
        <v>0.94315557507779579</v>
      </c>
      <c r="L128" s="28">
        <v>1.9332068318040869</v>
      </c>
      <c r="S128" s="27" t="s">
        <v>114</v>
      </c>
      <c r="T128">
        <v>1379192.6903703706</v>
      </c>
      <c r="U128">
        <v>17</v>
      </c>
      <c r="V128">
        <v>81128.981786492397</v>
      </c>
      <c r="W128">
        <v>0.9404704660326787</v>
      </c>
      <c r="X128">
        <v>0.53869465002775319</v>
      </c>
      <c r="Y128" s="28">
        <v>1.9332068318040869</v>
      </c>
    </row>
    <row r="129" spans="1:25" x14ac:dyDescent="0.35">
      <c r="F129" s="27" t="s">
        <v>107</v>
      </c>
      <c r="G129">
        <v>596569.33333333395</v>
      </c>
      <c r="H129">
        <v>2</v>
      </c>
      <c r="I129">
        <v>298284.66666666698</v>
      </c>
      <c r="J129">
        <v>1.586169928359946</v>
      </c>
      <c r="K129">
        <v>0.21948422136631551</v>
      </c>
      <c r="L129" s="28">
        <v>3.275897990672394</v>
      </c>
      <c r="S129" s="27" t="s">
        <v>107</v>
      </c>
      <c r="T129">
        <v>702381.36703703739</v>
      </c>
      <c r="U129">
        <v>2</v>
      </c>
      <c r="V129">
        <v>351190.68351851869</v>
      </c>
      <c r="W129">
        <v>4.0711033039242102</v>
      </c>
      <c r="X129">
        <v>2.5998480522011209E-2</v>
      </c>
      <c r="Y129" s="28">
        <v>3.275897990672394</v>
      </c>
    </row>
    <row r="130" spans="1:25" x14ac:dyDescent="0.35">
      <c r="F130" s="27" t="s">
        <v>115</v>
      </c>
      <c r="G130">
        <v>6393816.0000000009</v>
      </c>
      <c r="H130">
        <v>34</v>
      </c>
      <c r="I130">
        <v>188053.4117647059</v>
      </c>
      <c r="L130" s="28"/>
      <c r="S130" s="27" t="s">
        <v>115</v>
      </c>
      <c r="T130">
        <v>2932984.5862962967</v>
      </c>
      <c r="U130">
        <v>34</v>
      </c>
      <c r="V130">
        <v>86264.252538126369</v>
      </c>
      <c r="Y130" s="28"/>
    </row>
    <row r="131" spans="1:25" x14ac:dyDescent="0.35">
      <c r="F131" s="27"/>
      <c r="L131" s="28"/>
      <c r="S131" s="27"/>
      <c r="Y131" s="28"/>
    </row>
    <row r="132" spans="1:25" ht="15" thickBot="1" x14ac:dyDescent="0.4">
      <c r="F132" s="31" t="s">
        <v>29</v>
      </c>
      <c r="G132" s="22">
        <v>8538509.333333334</v>
      </c>
      <c r="H132" s="22">
        <v>53</v>
      </c>
      <c r="I132" s="22"/>
      <c r="J132" s="22"/>
      <c r="K132" s="22"/>
      <c r="L132" s="32"/>
      <c r="S132" s="31" t="s">
        <v>29</v>
      </c>
      <c r="T132" s="22">
        <v>5014558.6437037047</v>
      </c>
      <c r="U132" s="22">
        <v>53</v>
      </c>
      <c r="V132" s="22"/>
      <c r="W132" s="22"/>
      <c r="X132" s="22"/>
      <c r="Y132" s="32"/>
    </row>
    <row r="136" spans="1:25" ht="15" thickBot="1" x14ac:dyDescent="0.4"/>
    <row r="137" spans="1:25" ht="19" thickBot="1" x14ac:dyDescent="0.5">
      <c r="A137" s="108" t="s">
        <v>117</v>
      </c>
      <c r="B137" s="109"/>
      <c r="C137" s="25"/>
      <c r="D137" s="26"/>
      <c r="F137" s="24" t="s">
        <v>113</v>
      </c>
      <c r="G137" s="25"/>
      <c r="H137" s="25"/>
      <c r="I137" s="25"/>
      <c r="J137" s="25"/>
      <c r="K137" s="25"/>
      <c r="L137" s="26"/>
      <c r="N137" s="108" t="s">
        <v>118</v>
      </c>
      <c r="O137" s="109"/>
      <c r="P137" s="25"/>
      <c r="Q137" s="26"/>
      <c r="S137" s="24" t="s">
        <v>113</v>
      </c>
      <c r="T137" s="25"/>
      <c r="U137" s="25"/>
      <c r="V137" s="25"/>
      <c r="W137" s="25"/>
      <c r="X137" s="25"/>
      <c r="Y137" s="26"/>
    </row>
    <row r="138" spans="1:25" ht="19" thickBot="1" x14ac:dyDescent="0.5">
      <c r="A138" s="96" t="s">
        <v>104</v>
      </c>
      <c r="B138" s="112" t="s">
        <v>70</v>
      </c>
      <c r="C138" s="112" t="s">
        <v>71</v>
      </c>
      <c r="D138" s="98" t="s">
        <v>72</v>
      </c>
      <c r="F138" s="108" t="s">
        <v>117</v>
      </c>
      <c r="L138" s="28"/>
      <c r="N138" s="96" t="s">
        <v>104</v>
      </c>
      <c r="O138" s="112" t="s">
        <v>70</v>
      </c>
      <c r="P138" s="112" t="s">
        <v>71</v>
      </c>
      <c r="Q138" s="98" t="s">
        <v>72</v>
      </c>
      <c r="S138" s="27"/>
      <c r="Y138" s="28"/>
    </row>
    <row r="139" spans="1:25" x14ac:dyDescent="0.35">
      <c r="A139" s="82"/>
      <c r="B139" s="113">
        <v>10</v>
      </c>
      <c r="C139" s="113">
        <v>7</v>
      </c>
      <c r="D139" s="94">
        <v>10</v>
      </c>
      <c r="F139" s="29" t="s">
        <v>86</v>
      </c>
      <c r="G139" s="23" t="s">
        <v>88</v>
      </c>
      <c r="H139" s="23" t="s">
        <v>89</v>
      </c>
      <c r="I139" s="23" t="s">
        <v>90</v>
      </c>
      <c r="J139" s="23" t="s">
        <v>40</v>
      </c>
      <c r="L139" s="28"/>
      <c r="N139" s="82"/>
      <c r="O139" s="114">
        <v>27.225999999999999</v>
      </c>
      <c r="P139" s="115">
        <v>11.111000000000001</v>
      </c>
      <c r="Q139" s="116">
        <v>10.821</v>
      </c>
      <c r="S139" s="29" t="s">
        <v>86</v>
      </c>
      <c r="T139" s="23" t="s">
        <v>88</v>
      </c>
      <c r="U139" s="23" t="s">
        <v>89</v>
      </c>
      <c r="V139" s="23" t="s">
        <v>90</v>
      </c>
      <c r="W139" s="23" t="s">
        <v>40</v>
      </c>
      <c r="Y139" s="28"/>
    </row>
    <row r="140" spans="1:25" x14ac:dyDescent="0.35">
      <c r="A140" s="84"/>
      <c r="B140" s="1">
        <v>11</v>
      </c>
      <c r="C140" s="1">
        <v>8</v>
      </c>
      <c r="D140" s="33">
        <v>16</v>
      </c>
      <c r="F140" s="27"/>
      <c r="G140">
        <v>3</v>
      </c>
      <c r="H140">
        <v>27</v>
      </c>
      <c r="I140">
        <v>9</v>
      </c>
      <c r="J140">
        <v>3</v>
      </c>
      <c r="L140" s="28"/>
      <c r="N140" s="84"/>
      <c r="O140" s="92">
        <v>23.6</v>
      </c>
      <c r="P140" s="2">
        <v>8.6419999999999995</v>
      </c>
      <c r="Q140" s="35">
        <v>33.634</v>
      </c>
      <c r="S140" s="27"/>
      <c r="T140">
        <v>3</v>
      </c>
      <c r="U140">
        <v>49.158000000000001</v>
      </c>
      <c r="V140">
        <v>16.385999999999999</v>
      </c>
      <c r="W140">
        <v>88.150224999999921</v>
      </c>
      <c r="Y140" s="28"/>
    </row>
    <row r="141" spans="1:25" x14ac:dyDescent="0.35">
      <c r="A141" s="84"/>
      <c r="B141" s="1">
        <v>11</v>
      </c>
      <c r="C141" s="1">
        <v>10</v>
      </c>
      <c r="D141" s="33">
        <v>9</v>
      </c>
      <c r="F141" s="27"/>
      <c r="G141">
        <v>3</v>
      </c>
      <c r="H141">
        <v>35</v>
      </c>
      <c r="I141">
        <v>11.666666666666666</v>
      </c>
      <c r="J141">
        <v>16.333333333333343</v>
      </c>
      <c r="L141" s="28"/>
      <c r="N141" s="84"/>
      <c r="O141" s="92">
        <v>27.603999999999999</v>
      </c>
      <c r="P141" s="2">
        <v>11.198</v>
      </c>
      <c r="Q141" s="35">
        <v>7.8280000000000003</v>
      </c>
      <c r="S141" s="27"/>
      <c r="T141">
        <v>3</v>
      </c>
      <c r="U141">
        <v>65.876000000000005</v>
      </c>
      <c r="V141">
        <v>21.958666666666669</v>
      </c>
      <c r="W141">
        <v>158.17049733333317</v>
      </c>
      <c r="Y141" s="28"/>
    </row>
    <row r="142" spans="1:25" x14ac:dyDescent="0.35">
      <c r="A142" s="84"/>
      <c r="B142" s="1">
        <v>12</v>
      </c>
      <c r="C142" s="1">
        <v>8</v>
      </c>
      <c r="D142" s="33">
        <v>11</v>
      </c>
      <c r="F142" s="27"/>
      <c r="G142">
        <v>3</v>
      </c>
      <c r="H142">
        <v>30</v>
      </c>
      <c r="I142">
        <v>10</v>
      </c>
      <c r="J142">
        <v>1</v>
      </c>
      <c r="L142" s="28"/>
      <c r="N142" s="84"/>
      <c r="O142" s="92">
        <v>18.760999999999999</v>
      </c>
      <c r="P142" s="2">
        <v>16.690000000000001</v>
      </c>
      <c r="Q142" s="35">
        <v>24.408999999999999</v>
      </c>
      <c r="S142" s="27"/>
      <c r="T142">
        <v>3</v>
      </c>
      <c r="U142">
        <v>46.63</v>
      </c>
      <c r="V142">
        <v>15.543333333333335</v>
      </c>
      <c r="W142">
        <v>111.93398533333334</v>
      </c>
      <c r="Y142" s="28"/>
    </row>
    <row r="143" spans="1:25" x14ac:dyDescent="0.35">
      <c r="A143" s="84"/>
      <c r="B143" s="1">
        <v>11</v>
      </c>
      <c r="C143" s="1">
        <v>10</v>
      </c>
      <c r="D143" s="33">
        <v>10</v>
      </c>
      <c r="F143" s="27"/>
      <c r="G143">
        <v>3</v>
      </c>
      <c r="H143">
        <v>31</v>
      </c>
      <c r="I143">
        <v>10.333333333333334</v>
      </c>
      <c r="J143">
        <v>4.3333333333333428</v>
      </c>
      <c r="L143" s="28"/>
      <c r="N143" s="84"/>
      <c r="O143" s="92">
        <v>24.651</v>
      </c>
      <c r="P143" s="2">
        <v>13.529</v>
      </c>
      <c r="Q143" s="35">
        <v>15.473000000000001</v>
      </c>
      <c r="S143" s="27"/>
      <c r="T143">
        <v>3</v>
      </c>
      <c r="U143">
        <v>59.86</v>
      </c>
      <c r="V143">
        <v>19.953333333333333</v>
      </c>
      <c r="W143">
        <v>15.961984333333248</v>
      </c>
      <c r="Y143" s="28"/>
    </row>
    <row r="144" spans="1:25" x14ac:dyDescent="0.35">
      <c r="A144" s="84" t="s">
        <v>51</v>
      </c>
      <c r="B144" s="1">
        <v>10</v>
      </c>
      <c r="C144" s="1">
        <v>9</v>
      </c>
      <c r="D144" s="33">
        <v>8</v>
      </c>
      <c r="F144" s="27"/>
      <c r="G144">
        <v>3</v>
      </c>
      <c r="H144">
        <v>31</v>
      </c>
      <c r="I144">
        <v>10.333333333333334</v>
      </c>
      <c r="J144">
        <v>0.33333333333333331</v>
      </c>
      <c r="L144" s="28"/>
      <c r="N144" s="84" t="s">
        <v>51</v>
      </c>
      <c r="O144" s="92">
        <v>16.001999999999999</v>
      </c>
      <c r="P144" s="2">
        <v>11.234999999999999</v>
      </c>
      <c r="Q144" s="35">
        <v>13.936</v>
      </c>
      <c r="S144" s="27"/>
      <c r="T144">
        <v>3</v>
      </c>
      <c r="U144">
        <v>53.652999999999999</v>
      </c>
      <c r="V144">
        <v>17.884333333333334</v>
      </c>
      <c r="W144">
        <v>35.285617333333334</v>
      </c>
      <c r="Y144" s="28"/>
    </row>
    <row r="145" spans="1:25" x14ac:dyDescent="0.35">
      <c r="A145" s="84"/>
      <c r="B145" s="1">
        <v>8</v>
      </c>
      <c r="C145" s="1">
        <v>8</v>
      </c>
      <c r="D145" s="33">
        <v>9</v>
      </c>
      <c r="F145" s="27" t="s">
        <v>51</v>
      </c>
      <c r="G145">
        <v>3</v>
      </c>
      <c r="H145">
        <v>27</v>
      </c>
      <c r="I145">
        <v>9</v>
      </c>
      <c r="J145">
        <v>1</v>
      </c>
      <c r="L145" s="28"/>
      <c r="N145" s="84"/>
      <c r="O145" s="92">
        <v>10.961</v>
      </c>
      <c r="P145" s="2">
        <v>26.998000000000001</v>
      </c>
      <c r="Q145" s="35">
        <v>14.16</v>
      </c>
      <c r="S145" s="27" t="s">
        <v>51</v>
      </c>
      <c r="T145">
        <v>3</v>
      </c>
      <c r="U145">
        <v>41.173000000000002</v>
      </c>
      <c r="V145">
        <v>13.724333333333334</v>
      </c>
      <c r="W145">
        <v>5.7146743333332779</v>
      </c>
      <c r="Y145" s="28"/>
    </row>
    <row r="146" spans="1:25" x14ac:dyDescent="0.35">
      <c r="A146" s="84"/>
      <c r="B146" s="1">
        <v>9</v>
      </c>
      <c r="C146" s="1">
        <v>8</v>
      </c>
      <c r="D146" s="33">
        <v>9</v>
      </c>
      <c r="F146" s="27"/>
      <c r="G146">
        <v>3</v>
      </c>
      <c r="H146">
        <v>25</v>
      </c>
      <c r="I146">
        <v>8.3333333333333339</v>
      </c>
      <c r="J146">
        <v>0.33333333333333331</v>
      </c>
      <c r="L146" s="28"/>
      <c r="N146" s="84"/>
      <c r="O146" s="92">
        <v>21.135999999999999</v>
      </c>
      <c r="P146" s="2">
        <v>19.071000000000002</v>
      </c>
      <c r="Q146" s="35">
        <v>8.8439999999999994</v>
      </c>
      <c r="S146" s="27"/>
      <c r="T146">
        <v>3</v>
      </c>
      <c r="U146">
        <v>52.119</v>
      </c>
      <c r="V146">
        <v>17.373000000000001</v>
      </c>
      <c r="W146">
        <v>72.038869000000034</v>
      </c>
      <c r="Y146" s="28"/>
    </row>
    <row r="147" spans="1:25" ht="15" thickBot="1" x14ac:dyDescent="0.4">
      <c r="A147" s="87"/>
      <c r="B147" s="88">
        <v>8</v>
      </c>
      <c r="C147" s="88">
        <v>9</v>
      </c>
      <c r="D147" s="111">
        <v>10</v>
      </c>
      <c r="F147" s="27"/>
      <c r="G147">
        <v>3</v>
      </c>
      <c r="H147">
        <v>26</v>
      </c>
      <c r="I147">
        <v>8.6666666666666661</v>
      </c>
      <c r="J147">
        <v>0.33333333333333331</v>
      </c>
      <c r="L147" s="28"/>
      <c r="N147" s="87"/>
      <c r="O147" s="92">
        <v>11.747</v>
      </c>
      <c r="P147" s="2">
        <v>21.494</v>
      </c>
      <c r="Q147" s="35">
        <v>15.125</v>
      </c>
      <c r="S147" s="27"/>
      <c r="T147">
        <v>3</v>
      </c>
      <c r="U147">
        <v>49.051000000000002</v>
      </c>
      <c r="V147">
        <v>16.350333333333335</v>
      </c>
      <c r="W147">
        <v>43.32483633333328</v>
      </c>
      <c r="Y147" s="28"/>
    </row>
    <row r="148" spans="1:25" x14ac:dyDescent="0.35">
      <c r="A148" s="84"/>
      <c r="B148" s="1">
        <v>8</v>
      </c>
      <c r="C148" s="1">
        <v>5</v>
      </c>
      <c r="D148" s="33">
        <v>12</v>
      </c>
      <c r="F148" s="27"/>
      <c r="G148">
        <v>3</v>
      </c>
      <c r="H148">
        <v>27</v>
      </c>
      <c r="I148">
        <v>9</v>
      </c>
      <c r="J148">
        <v>1</v>
      </c>
      <c r="L148" s="28"/>
      <c r="N148" s="84"/>
      <c r="O148" s="92">
        <v>13.259</v>
      </c>
      <c r="P148" s="2">
        <v>6.7389999999999999</v>
      </c>
      <c r="Q148" s="35">
        <v>18.085000000000001</v>
      </c>
      <c r="S148" s="27"/>
      <c r="T148">
        <v>3</v>
      </c>
      <c r="U148">
        <v>48.366</v>
      </c>
      <c r="V148">
        <v>16.122</v>
      </c>
      <c r="W148">
        <v>24.496508999999946</v>
      </c>
      <c r="Y148" s="28"/>
    </row>
    <row r="149" spans="1:25" x14ac:dyDescent="0.35">
      <c r="A149" s="84"/>
      <c r="B149" s="1">
        <v>7</v>
      </c>
      <c r="C149" s="1">
        <v>11</v>
      </c>
      <c r="D149" s="33">
        <v>14</v>
      </c>
      <c r="F149" s="27"/>
      <c r="G149">
        <v>3</v>
      </c>
      <c r="H149">
        <v>25</v>
      </c>
      <c r="I149">
        <v>8.3333333333333339</v>
      </c>
      <c r="J149">
        <v>12.333333333333329</v>
      </c>
      <c r="L149" s="28"/>
      <c r="N149" s="84"/>
      <c r="O149" s="92">
        <v>10.988</v>
      </c>
      <c r="P149" s="2">
        <v>28.408000000000001</v>
      </c>
      <c r="Q149" s="35">
        <v>25.937999999999999</v>
      </c>
      <c r="S149" s="27"/>
      <c r="T149">
        <v>3</v>
      </c>
      <c r="U149">
        <v>38.082999999999998</v>
      </c>
      <c r="V149">
        <v>12.694333333333333</v>
      </c>
      <c r="W149">
        <v>32.422065333333364</v>
      </c>
      <c r="Y149" s="28"/>
    </row>
    <row r="150" spans="1:25" x14ac:dyDescent="0.35">
      <c r="A150" s="84"/>
      <c r="B150" s="1">
        <v>8</v>
      </c>
      <c r="C150" s="1">
        <v>11</v>
      </c>
      <c r="D150" s="33">
        <v>15</v>
      </c>
      <c r="F150" s="27"/>
      <c r="G150">
        <v>3</v>
      </c>
      <c r="H150">
        <v>32</v>
      </c>
      <c r="I150">
        <v>10.666666666666666</v>
      </c>
      <c r="J150">
        <v>12.333333333333343</v>
      </c>
      <c r="L150" s="28"/>
      <c r="N150" s="84"/>
      <c r="O150" s="92">
        <v>8.8439999999999994</v>
      </c>
      <c r="P150" s="2">
        <v>23.402000000000001</v>
      </c>
      <c r="Q150" s="35">
        <v>25.484999999999999</v>
      </c>
      <c r="S150" s="27"/>
      <c r="T150">
        <v>3</v>
      </c>
      <c r="U150">
        <v>65.334000000000003</v>
      </c>
      <c r="V150">
        <v>21.778000000000002</v>
      </c>
      <c r="W150">
        <v>88.843299999999886</v>
      </c>
      <c r="Y150" s="28"/>
    </row>
    <row r="151" spans="1:25" x14ac:dyDescent="0.35">
      <c r="A151" s="84"/>
      <c r="B151" s="1">
        <v>7</v>
      </c>
      <c r="C151" s="1">
        <v>8</v>
      </c>
      <c r="D151" s="33">
        <v>9</v>
      </c>
      <c r="F151" s="27"/>
      <c r="G151">
        <v>3</v>
      </c>
      <c r="H151">
        <v>34</v>
      </c>
      <c r="I151">
        <v>11.333333333333334</v>
      </c>
      <c r="J151">
        <v>12.333333333333343</v>
      </c>
      <c r="L151" s="28"/>
      <c r="N151" s="84"/>
      <c r="O151" s="92">
        <v>9.5030000000000001</v>
      </c>
      <c r="P151" s="2">
        <v>10.811</v>
      </c>
      <c r="Q151" s="35">
        <v>8.5760000000000005</v>
      </c>
      <c r="S151" s="27"/>
      <c r="T151">
        <v>3</v>
      </c>
      <c r="U151">
        <v>57.731000000000002</v>
      </c>
      <c r="V151">
        <v>19.243666666666666</v>
      </c>
      <c r="W151">
        <v>82.199522333333221</v>
      </c>
      <c r="Y151" s="28"/>
    </row>
    <row r="152" spans="1:25" x14ac:dyDescent="0.35">
      <c r="A152" s="84"/>
      <c r="B152" s="1">
        <v>8</v>
      </c>
      <c r="C152" s="1">
        <v>8</v>
      </c>
      <c r="D152" s="33">
        <v>9</v>
      </c>
      <c r="F152" s="27"/>
      <c r="G152">
        <v>3</v>
      </c>
      <c r="H152">
        <v>24</v>
      </c>
      <c r="I152">
        <v>8</v>
      </c>
      <c r="J152">
        <v>1</v>
      </c>
      <c r="L152" s="28"/>
      <c r="N152" s="84"/>
      <c r="O152" s="92">
        <v>13.055999999999999</v>
      </c>
      <c r="P152" s="2">
        <v>20.082999999999998</v>
      </c>
      <c r="Q152" s="35">
        <v>7.6379999999999999</v>
      </c>
      <c r="S152" s="27"/>
      <c r="T152">
        <v>3</v>
      </c>
      <c r="U152">
        <v>28.89</v>
      </c>
      <c r="V152">
        <v>9.6300000000000008</v>
      </c>
      <c r="W152">
        <v>1.2609029999999992</v>
      </c>
      <c r="Y152" s="28"/>
    </row>
    <row r="153" spans="1:25" x14ac:dyDescent="0.35">
      <c r="A153" s="84" t="s">
        <v>50</v>
      </c>
      <c r="B153" s="1">
        <v>9</v>
      </c>
      <c r="C153" s="1">
        <v>9</v>
      </c>
      <c r="D153" s="33">
        <v>11</v>
      </c>
      <c r="F153" s="27"/>
      <c r="G153">
        <v>3</v>
      </c>
      <c r="H153">
        <v>25</v>
      </c>
      <c r="I153">
        <v>8.3333333333333339</v>
      </c>
      <c r="J153">
        <v>0.33333333333333331</v>
      </c>
      <c r="L153" s="28"/>
      <c r="N153" s="84" t="s">
        <v>50</v>
      </c>
      <c r="O153" s="92">
        <v>18.382000000000001</v>
      </c>
      <c r="P153" s="2">
        <v>11.314</v>
      </c>
      <c r="Q153" s="35">
        <v>17.998000000000001</v>
      </c>
      <c r="S153" s="27"/>
      <c r="T153">
        <v>3</v>
      </c>
      <c r="U153">
        <v>40.776999999999994</v>
      </c>
      <c r="V153">
        <v>13.592333333333331</v>
      </c>
      <c r="W153">
        <v>38.935246333333396</v>
      </c>
      <c r="Y153" s="28"/>
    </row>
    <row r="154" spans="1:25" x14ac:dyDescent="0.35">
      <c r="A154" s="84"/>
      <c r="B154" s="1">
        <v>9</v>
      </c>
      <c r="C154" s="1">
        <v>9</v>
      </c>
      <c r="D154" s="33">
        <v>9</v>
      </c>
      <c r="F154" s="27" t="s">
        <v>50</v>
      </c>
      <c r="G154">
        <v>3</v>
      </c>
      <c r="H154">
        <v>29</v>
      </c>
      <c r="I154">
        <v>9.6666666666666661</v>
      </c>
      <c r="J154">
        <v>1.3333333333333335</v>
      </c>
      <c r="L154" s="28"/>
      <c r="N154" s="84"/>
      <c r="O154" s="92">
        <v>12.89</v>
      </c>
      <c r="P154" s="2">
        <v>15.484999999999999</v>
      </c>
      <c r="Q154" s="35">
        <v>9.2430000000000003</v>
      </c>
      <c r="S154" s="27" t="s">
        <v>50</v>
      </c>
      <c r="T154">
        <v>3</v>
      </c>
      <c r="U154">
        <v>47.694000000000003</v>
      </c>
      <c r="V154">
        <v>15.898000000000001</v>
      </c>
      <c r="W154">
        <v>15.796656000000041</v>
      </c>
      <c r="Y154" s="28"/>
    </row>
    <row r="155" spans="1:25" x14ac:dyDescent="0.35">
      <c r="A155" s="84"/>
      <c r="B155" s="1">
        <v>12</v>
      </c>
      <c r="C155" s="1">
        <v>8</v>
      </c>
      <c r="D155" s="33">
        <v>11</v>
      </c>
      <c r="F155" s="27"/>
      <c r="G155">
        <v>3</v>
      </c>
      <c r="H155">
        <v>27</v>
      </c>
      <c r="I155">
        <v>9</v>
      </c>
      <c r="J155">
        <v>0</v>
      </c>
      <c r="L155" s="28"/>
      <c r="N155" s="84"/>
      <c r="O155" s="92">
        <v>22.312999999999999</v>
      </c>
      <c r="P155" s="2">
        <v>9.1140000000000008</v>
      </c>
      <c r="Q155" s="35">
        <v>12.269</v>
      </c>
      <c r="S155" s="27"/>
      <c r="T155">
        <v>3</v>
      </c>
      <c r="U155">
        <v>37.618000000000002</v>
      </c>
      <c r="V155">
        <v>12.539333333333333</v>
      </c>
      <c r="W155">
        <v>9.8328663333332713</v>
      </c>
      <c r="Y155" s="28"/>
    </row>
    <row r="156" spans="1:25" ht="15" thickBot="1" x14ac:dyDescent="0.4">
      <c r="A156" s="87"/>
      <c r="B156" s="88">
        <v>7</v>
      </c>
      <c r="C156" s="88">
        <v>14</v>
      </c>
      <c r="D156" s="111">
        <v>14</v>
      </c>
      <c r="F156" s="27"/>
      <c r="G156">
        <v>3</v>
      </c>
      <c r="H156">
        <v>31</v>
      </c>
      <c r="I156">
        <v>10.333333333333334</v>
      </c>
      <c r="J156">
        <v>4.3333333333333428</v>
      </c>
      <c r="L156" s="28"/>
      <c r="N156" s="87"/>
      <c r="O156" s="117">
        <v>9.9220000000000006</v>
      </c>
      <c r="P156" s="93">
        <v>12.515000000000001</v>
      </c>
      <c r="Q156" s="118">
        <v>34.642000000000003</v>
      </c>
      <c r="S156" s="27"/>
      <c r="T156">
        <v>3</v>
      </c>
      <c r="U156">
        <v>43.695999999999998</v>
      </c>
      <c r="V156">
        <v>14.565333333333333</v>
      </c>
      <c r="W156">
        <v>47.50826033333334</v>
      </c>
      <c r="Y156" s="28"/>
    </row>
    <row r="157" spans="1:25" x14ac:dyDescent="0.35">
      <c r="F157" s="27"/>
      <c r="G157">
        <v>3</v>
      </c>
      <c r="H157">
        <v>35</v>
      </c>
      <c r="I157">
        <v>11.666666666666666</v>
      </c>
      <c r="J157">
        <v>16.333333333333343</v>
      </c>
      <c r="L157" s="28"/>
      <c r="S157" s="27"/>
      <c r="T157">
        <v>3</v>
      </c>
      <c r="U157">
        <v>57.079000000000008</v>
      </c>
      <c r="V157">
        <v>19.026333333333337</v>
      </c>
      <c r="W157">
        <v>184.56769633333329</v>
      </c>
      <c r="Y157" s="28"/>
    </row>
    <row r="158" spans="1:25" x14ac:dyDescent="0.35">
      <c r="F158" s="27"/>
      <c r="L158" s="28"/>
      <c r="S158" s="27"/>
      <c r="Y158" s="28"/>
    </row>
    <row r="159" spans="1:25" x14ac:dyDescent="0.35">
      <c r="F159" s="27" t="s">
        <v>70</v>
      </c>
      <c r="G159">
        <v>18</v>
      </c>
      <c r="H159">
        <v>165</v>
      </c>
      <c r="I159">
        <v>9.1666666666666661</v>
      </c>
      <c r="J159">
        <v>2.8529411764705883</v>
      </c>
      <c r="L159" s="28"/>
      <c r="S159" s="27" t="s">
        <v>70</v>
      </c>
      <c r="T159">
        <v>18</v>
      </c>
      <c r="U159">
        <v>300.84500000000003</v>
      </c>
      <c r="V159">
        <v>16.713611111111113</v>
      </c>
      <c r="W159">
        <v>40.497193663398697</v>
      </c>
      <c r="Y159" s="28"/>
    </row>
    <row r="160" spans="1:25" x14ac:dyDescent="0.35">
      <c r="F160" s="27" t="s">
        <v>71</v>
      </c>
      <c r="G160">
        <v>18</v>
      </c>
      <c r="H160">
        <v>160</v>
      </c>
      <c r="I160">
        <v>8.8888888888888893</v>
      </c>
      <c r="J160">
        <v>3.6339869281045782</v>
      </c>
      <c r="L160" s="28"/>
      <c r="S160" s="27" t="s">
        <v>71</v>
      </c>
      <c r="T160">
        <v>18</v>
      </c>
      <c r="U160">
        <v>277.83899999999994</v>
      </c>
      <c r="V160">
        <v>15.435499999999998</v>
      </c>
      <c r="W160">
        <v>41.477699558823588</v>
      </c>
      <c r="Y160" s="28"/>
    </row>
    <row r="161" spans="6:25" ht="15" thickBot="1" x14ac:dyDescent="0.4">
      <c r="F161" s="31" t="s">
        <v>72</v>
      </c>
      <c r="G161" s="22">
        <v>18</v>
      </c>
      <c r="H161" s="22">
        <v>196</v>
      </c>
      <c r="I161" s="22">
        <v>10.888888888888889</v>
      </c>
      <c r="J161" s="22">
        <v>5.6339869281045782</v>
      </c>
      <c r="L161" s="28"/>
      <c r="S161" s="31" t="s">
        <v>72</v>
      </c>
      <c r="T161" s="22">
        <v>18</v>
      </c>
      <c r="U161" s="22">
        <v>304.10399999999998</v>
      </c>
      <c r="V161" s="22">
        <v>16.894666666666666</v>
      </c>
      <c r="W161" s="22">
        <v>73.527719294117716</v>
      </c>
      <c r="Y161" s="28"/>
    </row>
    <row r="162" spans="6:25" x14ac:dyDescent="0.35">
      <c r="F162" s="27"/>
      <c r="L162" s="28"/>
      <c r="S162" s="27"/>
      <c r="Y162" s="28"/>
    </row>
    <row r="163" spans="6:25" x14ac:dyDescent="0.35">
      <c r="F163" s="27"/>
      <c r="L163" s="28"/>
      <c r="S163" s="27"/>
      <c r="Y163" s="28"/>
    </row>
    <row r="164" spans="6:25" ht="15" thickBot="1" x14ac:dyDescent="0.4">
      <c r="F164" s="27" t="s">
        <v>91</v>
      </c>
      <c r="L164" s="28"/>
      <c r="S164" s="27" t="s">
        <v>91</v>
      </c>
      <c r="Y164" s="28"/>
    </row>
    <row r="165" spans="6:25" x14ac:dyDescent="0.35">
      <c r="F165" s="29" t="s">
        <v>92</v>
      </c>
      <c r="G165" s="23" t="s">
        <v>93</v>
      </c>
      <c r="H165" s="23" t="s">
        <v>43</v>
      </c>
      <c r="I165" s="23" t="s">
        <v>94</v>
      </c>
      <c r="J165" s="23" t="s">
        <v>95</v>
      </c>
      <c r="K165" s="23" t="s">
        <v>76</v>
      </c>
      <c r="L165" s="30" t="s">
        <v>96</v>
      </c>
      <c r="S165" s="29" t="s">
        <v>92</v>
      </c>
      <c r="T165" s="23" t="s">
        <v>93</v>
      </c>
      <c r="U165" s="23" t="s">
        <v>43</v>
      </c>
      <c r="V165" s="23" t="s">
        <v>94</v>
      </c>
      <c r="W165" s="23" t="s">
        <v>95</v>
      </c>
      <c r="X165" s="23" t="s">
        <v>76</v>
      </c>
      <c r="Y165" s="30" t="s">
        <v>96</v>
      </c>
    </row>
    <row r="166" spans="6:25" x14ac:dyDescent="0.35">
      <c r="F166" s="27" t="s">
        <v>114</v>
      </c>
      <c r="G166">
        <v>72.314814814814895</v>
      </c>
      <c r="H166">
        <v>17</v>
      </c>
      <c r="I166">
        <v>4.2538126361655824</v>
      </c>
      <c r="J166">
        <v>1.0814178897812261</v>
      </c>
      <c r="K166">
        <v>0.40821132791776216</v>
      </c>
      <c r="L166" s="28">
        <v>1.9332068318040869</v>
      </c>
      <c r="S166" s="27" t="s">
        <v>114</v>
      </c>
      <c r="T166">
        <v>553.43008370370399</v>
      </c>
      <c r="U166">
        <v>17</v>
      </c>
      <c r="V166">
        <v>32.554710806100232</v>
      </c>
      <c r="W166">
        <v>0.52956919724948714</v>
      </c>
      <c r="X166">
        <v>0.91779089470294162</v>
      </c>
      <c r="Y166" s="28">
        <v>1.9332068318040869</v>
      </c>
    </row>
    <row r="167" spans="6:25" x14ac:dyDescent="0.35">
      <c r="F167" s="27" t="s">
        <v>107</v>
      </c>
      <c r="G167">
        <v>42.259259259259295</v>
      </c>
      <c r="H167">
        <v>2</v>
      </c>
      <c r="I167">
        <v>21.129629629629648</v>
      </c>
      <c r="J167">
        <v>5.3716422043755276</v>
      </c>
      <c r="K167">
        <v>9.3922135754845853E-3</v>
      </c>
      <c r="L167" s="28">
        <v>3.275897990672394</v>
      </c>
      <c r="S167" s="27" t="s">
        <v>107</v>
      </c>
      <c r="T167">
        <v>22.773098925925296</v>
      </c>
      <c r="U167">
        <v>2</v>
      </c>
      <c r="V167">
        <v>11.386549462962648</v>
      </c>
      <c r="W167">
        <v>0.18522560051164053</v>
      </c>
      <c r="X167">
        <v>0.83174964026572273</v>
      </c>
      <c r="Y167" s="28">
        <v>3.275897990672394</v>
      </c>
    </row>
    <row r="168" spans="6:25" x14ac:dyDescent="0.35">
      <c r="F168" s="27" t="s">
        <v>115</v>
      </c>
      <c r="G168">
        <v>133.74074074074065</v>
      </c>
      <c r="H168">
        <v>34</v>
      </c>
      <c r="I168">
        <v>3.9335511982570779</v>
      </c>
      <c r="L168" s="28"/>
      <c r="S168" s="27" t="s">
        <v>115</v>
      </c>
      <c r="T168">
        <v>2090.1143290740742</v>
      </c>
      <c r="U168">
        <v>34</v>
      </c>
      <c r="V168">
        <v>61.473950855119831</v>
      </c>
      <c r="Y168" s="28"/>
    </row>
    <row r="169" spans="6:25" x14ac:dyDescent="0.35">
      <c r="F169" s="27"/>
      <c r="L169" s="28"/>
      <c r="S169" s="27"/>
      <c r="Y169" s="28"/>
    </row>
    <row r="170" spans="6:25" ht="15" thickBot="1" x14ac:dyDescent="0.4">
      <c r="F170" s="31" t="s">
        <v>29</v>
      </c>
      <c r="G170" s="22">
        <v>248.31481481481484</v>
      </c>
      <c r="H170" s="22">
        <v>53</v>
      </c>
      <c r="I170" s="22"/>
      <c r="J170" s="22"/>
      <c r="K170" s="22"/>
      <c r="L170" s="32"/>
      <c r="S170" s="31" t="s">
        <v>29</v>
      </c>
      <c r="T170" s="22">
        <v>2666.3175117037035</v>
      </c>
      <c r="U170" s="22">
        <v>53</v>
      </c>
      <c r="V170" s="22"/>
      <c r="W170" s="22"/>
      <c r="X170" s="22"/>
      <c r="Y170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56CA-2084-4FF7-9399-3A36C741E5B5}">
  <dimension ref="A1:H58"/>
  <sheetViews>
    <sheetView topLeftCell="A35" workbookViewId="0">
      <selection activeCell="D55" sqref="D55"/>
    </sheetView>
  </sheetViews>
  <sheetFormatPr defaultRowHeight="14.5" x14ac:dyDescent="0.35"/>
  <cols>
    <col min="2" max="2" width="9.36328125" customWidth="1"/>
    <col min="4" max="4" width="15.81640625" customWidth="1"/>
    <col min="6" max="6" width="12.54296875" customWidth="1"/>
    <col min="7" max="7" width="10.36328125" customWidth="1"/>
  </cols>
  <sheetData>
    <row r="1" spans="1:8" s="6" customFormat="1" x14ac:dyDescent="0.35">
      <c r="A1" s="5" t="s">
        <v>17</v>
      </c>
      <c r="B1" s="12" t="s">
        <v>0</v>
      </c>
      <c r="C1" s="6" t="s">
        <v>1</v>
      </c>
      <c r="D1" s="7" t="s">
        <v>2</v>
      </c>
      <c r="E1" s="6" t="s">
        <v>3</v>
      </c>
      <c r="F1" s="8" t="s">
        <v>26</v>
      </c>
      <c r="G1" s="20" t="s">
        <v>4</v>
      </c>
      <c r="H1" s="17" t="s">
        <v>5</v>
      </c>
    </row>
    <row r="2" spans="1:8" x14ac:dyDescent="0.35">
      <c r="A2" s="3">
        <v>500</v>
      </c>
      <c r="B2" s="13">
        <v>212.6</v>
      </c>
      <c r="C2" s="1">
        <v>10</v>
      </c>
      <c r="D2" s="2">
        <v>10.821</v>
      </c>
      <c r="E2" s="1">
        <v>107</v>
      </c>
      <c r="F2" s="9">
        <v>1</v>
      </c>
      <c r="G2" s="15" t="s">
        <v>27</v>
      </c>
      <c r="H2" s="18" t="s">
        <v>7</v>
      </c>
    </row>
    <row r="3" spans="1:8" x14ac:dyDescent="0.35">
      <c r="A3" s="3">
        <v>500</v>
      </c>
      <c r="B3" s="13">
        <v>207.3</v>
      </c>
      <c r="C3" s="1">
        <v>7</v>
      </c>
      <c r="D3" s="2">
        <v>11.111000000000001</v>
      </c>
      <c r="E3" s="1">
        <v>89</v>
      </c>
      <c r="F3" s="9">
        <v>1</v>
      </c>
      <c r="G3" s="15" t="s">
        <v>27</v>
      </c>
      <c r="H3" s="18" t="s">
        <v>7</v>
      </c>
    </row>
    <row r="4" spans="1:8" x14ac:dyDescent="0.35">
      <c r="A4" s="3">
        <v>899</v>
      </c>
      <c r="B4" s="13">
        <v>660.8</v>
      </c>
      <c r="C4" s="1">
        <v>16</v>
      </c>
      <c r="D4" s="2">
        <v>33.634</v>
      </c>
      <c r="E4" s="1">
        <v>111</v>
      </c>
      <c r="F4" s="9">
        <v>1</v>
      </c>
      <c r="G4" s="15" t="s">
        <v>27</v>
      </c>
      <c r="H4" s="18" t="s">
        <v>7</v>
      </c>
    </row>
    <row r="5" spans="1:8" x14ac:dyDescent="0.35">
      <c r="A5" s="3">
        <v>439</v>
      </c>
      <c r="B5" s="13">
        <v>153.80000000000001</v>
      </c>
      <c r="C5" s="1">
        <v>9</v>
      </c>
      <c r="D5" s="2">
        <v>7.8280000000000003</v>
      </c>
      <c r="E5" s="1">
        <v>103</v>
      </c>
      <c r="F5" s="9">
        <v>1</v>
      </c>
      <c r="G5" s="15" t="s">
        <v>27</v>
      </c>
      <c r="H5" s="18" t="s">
        <v>7</v>
      </c>
    </row>
    <row r="6" spans="1:8" x14ac:dyDescent="0.35">
      <c r="A6" s="3">
        <v>1299</v>
      </c>
      <c r="B6" s="13">
        <v>455.4</v>
      </c>
      <c r="C6" s="1">
        <v>11</v>
      </c>
      <c r="D6" s="2">
        <v>24.408999999999999</v>
      </c>
      <c r="E6" s="1">
        <v>147</v>
      </c>
      <c r="F6" s="9">
        <v>1</v>
      </c>
      <c r="G6" s="15" t="s">
        <v>27</v>
      </c>
      <c r="H6" s="18" t="s">
        <v>7</v>
      </c>
    </row>
    <row r="7" spans="1:8" x14ac:dyDescent="0.35">
      <c r="A7" s="3">
        <v>555</v>
      </c>
      <c r="B7" s="13">
        <v>169.8</v>
      </c>
      <c r="C7" s="1">
        <v>8</v>
      </c>
      <c r="D7" s="2">
        <v>8.6419999999999995</v>
      </c>
      <c r="E7" s="1">
        <v>83</v>
      </c>
      <c r="F7" s="9">
        <v>1</v>
      </c>
      <c r="G7" s="15" t="s">
        <v>27</v>
      </c>
      <c r="H7" s="18" t="s">
        <v>7</v>
      </c>
    </row>
    <row r="8" spans="1:8" x14ac:dyDescent="0.35">
      <c r="A8" s="3">
        <v>825</v>
      </c>
      <c r="B8" s="13">
        <v>304</v>
      </c>
      <c r="C8" s="1">
        <v>10</v>
      </c>
      <c r="D8" s="2">
        <v>15.473000000000001</v>
      </c>
      <c r="E8" s="1">
        <v>112</v>
      </c>
      <c r="F8" s="9">
        <v>1</v>
      </c>
      <c r="G8" s="15" t="s">
        <v>27</v>
      </c>
      <c r="H8" s="18" t="s">
        <v>7</v>
      </c>
    </row>
    <row r="9" spans="1:8" x14ac:dyDescent="0.35">
      <c r="A9" s="3">
        <v>1849</v>
      </c>
      <c r="B9" s="13">
        <v>534.9</v>
      </c>
      <c r="C9" s="1">
        <v>10</v>
      </c>
      <c r="D9" s="2">
        <v>27.225999999999999</v>
      </c>
      <c r="E9" s="1">
        <v>6</v>
      </c>
      <c r="F9" s="9">
        <v>1</v>
      </c>
      <c r="G9" s="15" t="s">
        <v>27</v>
      </c>
      <c r="H9" s="18" t="s">
        <v>7</v>
      </c>
    </row>
    <row r="10" spans="1:8" x14ac:dyDescent="0.35">
      <c r="A10" s="3">
        <v>789</v>
      </c>
      <c r="B10" s="13">
        <v>220</v>
      </c>
      <c r="C10" s="1">
        <v>10</v>
      </c>
      <c r="D10" s="2">
        <v>11.198</v>
      </c>
      <c r="E10" s="1">
        <v>92</v>
      </c>
      <c r="F10" s="9">
        <v>1</v>
      </c>
      <c r="G10" s="15" t="s">
        <v>27</v>
      </c>
      <c r="H10" s="18" t="s">
        <v>7</v>
      </c>
    </row>
    <row r="11" spans="1:8" x14ac:dyDescent="0.35">
      <c r="A11" s="3">
        <v>790</v>
      </c>
      <c r="B11" s="13">
        <v>327.9</v>
      </c>
      <c r="C11" s="1">
        <v>8</v>
      </c>
      <c r="D11" s="2">
        <v>16.690000000000001</v>
      </c>
      <c r="E11" s="1">
        <v>76</v>
      </c>
      <c r="F11" s="9">
        <v>1</v>
      </c>
      <c r="G11" s="15" t="s">
        <v>27</v>
      </c>
      <c r="H11" s="18" t="s">
        <v>7</v>
      </c>
    </row>
    <row r="12" spans="1:8" x14ac:dyDescent="0.35">
      <c r="A12" s="3">
        <v>639</v>
      </c>
      <c r="B12" s="13">
        <v>260</v>
      </c>
      <c r="C12" s="1">
        <v>8</v>
      </c>
      <c r="D12" s="2">
        <v>13.936</v>
      </c>
      <c r="E12" s="1">
        <v>112</v>
      </c>
      <c r="F12" s="9">
        <v>1</v>
      </c>
      <c r="G12" s="15" t="s">
        <v>27</v>
      </c>
      <c r="H12" s="18" t="s">
        <v>7</v>
      </c>
    </row>
    <row r="13" spans="1:8" x14ac:dyDescent="0.35">
      <c r="A13" s="3">
        <v>749</v>
      </c>
      <c r="B13" s="13">
        <v>265.8</v>
      </c>
      <c r="C13" s="1">
        <v>10</v>
      </c>
      <c r="D13" s="2">
        <v>13.529</v>
      </c>
      <c r="E13" s="1">
        <v>93</v>
      </c>
      <c r="F13" s="9">
        <v>1</v>
      </c>
      <c r="G13" s="15" t="s">
        <v>27</v>
      </c>
      <c r="H13" s="18" t="s">
        <v>7</v>
      </c>
    </row>
    <row r="14" spans="1:8" x14ac:dyDescent="0.35">
      <c r="A14" s="3">
        <v>749</v>
      </c>
      <c r="B14" s="13">
        <v>278.2</v>
      </c>
      <c r="C14" s="1">
        <v>9</v>
      </c>
      <c r="D14" s="2">
        <v>14.16</v>
      </c>
      <c r="E14" s="1">
        <v>112</v>
      </c>
      <c r="F14" s="9">
        <v>1</v>
      </c>
      <c r="G14" s="15" t="s">
        <v>27</v>
      </c>
      <c r="H14" s="18" t="s">
        <v>7</v>
      </c>
    </row>
    <row r="15" spans="1:8" x14ac:dyDescent="0.35">
      <c r="A15" s="3">
        <v>1375</v>
      </c>
      <c r="B15" s="13">
        <v>440.3</v>
      </c>
      <c r="C15" s="1">
        <v>11</v>
      </c>
      <c r="D15" s="2">
        <v>23.6</v>
      </c>
      <c r="E15" s="1">
        <v>46</v>
      </c>
      <c r="F15" s="9">
        <v>1</v>
      </c>
      <c r="G15" s="15" t="s">
        <v>27</v>
      </c>
      <c r="H15" s="18" t="s">
        <v>7</v>
      </c>
    </row>
    <row r="16" spans="1:8" x14ac:dyDescent="0.35">
      <c r="A16" s="3">
        <v>379</v>
      </c>
      <c r="B16" s="13">
        <v>165</v>
      </c>
      <c r="C16" s="1">
        <v>9</v>
      </c>
      <c r="D16" s="2">
        <v>8.8439999999999994</v>
      </c>
      <c r="E16" s="1">
        <v>105</v>
      </c>
      <c r="F16" s="9">
        <v>1</v>
      </c>
      <c r="G16" s="15" t="s">
        <v>27</v>
      </c>
      <c r="H16" s="18" t="s">
        <v>7</v>
      </c>
    </row>
    <row r="17" spans="1:8" x14ac:dyDescent="0.35">
      <c r="A17" s="3">
        <v>480</v>
      </c>
      <c r="B17" s="13">
        <v>209.6</v>
      </c>
      <c r="C17" s="1">
        <v>9</v>
      </c>
      <c r="D17" s="2">
        <v>11.234999999999999</v>
      </c>
      <c r="E17" s="1">
        <v>87</v>
      </c>
      <c r="F17" s="9">
        <v>1</v>
      </c>
      <c r="G17" s="15" t="s">
        <v>27</v>
      </c>
      <c r="H17" s="18" t="s">
        <v>7</v>
      </c>
    </row>
    <row r="18" spans="1:8" x14ac:dyDescent="0.35">
      <c r="A18" s="3">
        <v>1195</v>
      </c>
      <c r="B18" s="13">
        <v>503.7</v>
      </c>
      <c r="C18" s="1">
        <v>8</v>
      </c>
      <c r="D18" s="2">
        <v>26.998000000000001</v>
      </c>
      <c r="E18" s="1">
        <v>86</v>
      </c>
      <c r="F18" s="9">
        <v>1</v>
      </c>
      <c r="G18" s="15" t="s">
        <v>27</v>
      </c>
      <c r="H18" s="18" t="s">
        <v>7</v>
      </c>
    </row>
    <row r="19" spans="1:8" x14ac:dyDescent="0.35">
      <c r="A19" s="3">
        <v>599</v>
      </c>
      <c r="B19" s="13">
        <v>355.8</v>
      </c>
      <c r="C19" s="1">
        <v>8</v>
      </c>
      <c r="D19" s="2">
        <v>19.071000000000002</v>
      </c>
      <c r="E19" s="1">
        <v>85</v>
      </c>
      <c r="F19" s="9">
        <v>1</v>
      </c>
      <c r="G19" s="15" t="s">
        <v>27</v>
      </c>
      <c r="H19" s="18" t="s">
        <v>7</v>
      </c>
    </row>
    <row r="20" spans="1:8" x14ac:dyDescent="0.35">
      <c r="A20" s="3">
        <v>995</v>
      </c>
      <c r="B20" s="13">
        <v>401</v>
      </c>
      <c r="C20" s="1">
        <v>9</v>
      </c>
      <c r="D20" s="2">
        <v>21.494</v>
      </c>
      <c r="E20" s="1">
        <v>83</v>
      </c>
      <c r="F20" s="9">
        <v>1</v>
      </c>
      <c r="G20" s="15" t="s">
        <v>27</v>
      </c>
      <c r="H20" s="18" t="s">
        <v>7</v>
      </c>
    </row>
    <row r="21" spans="1:8" x14ac:dyDescent="0.35">
      <c r="A21" s="3">
        <v>301</v>
      </c>
      <c r="B21" s="13">
        <v>146.1</v>
      </c>
      <c r="C21" s="1">
        <v>7</v>
      </c>
      <c r="D21" s="2">
        <v>7.8310000000000004</v>
      </c>
      <c r="E21" s="1">
        <v>88</v>
      </c>
      <c r="F21" s="9">
        <v>1</v>
      </c>
      <c r="G21" s="15" t="s">
        <v>27</v>
      </c>
      <c r="H21" s="18" t="s">
        <v>7</v>
      </c>
    </row>
    <row r="22" spans="1:8" x14ac:dyDescent="0.35">
      <c r="A22" s="3">
        <v>550</v>
      </c>
      <c r="B22" s="13">
        <v>214.2</v>
      </c>
      <c r="C22" s="1">
        <v>9</v>
      </c>
      <c r="D22" s="2">
        <v>11.481</v>
      </c>
      <c r="E22" s="1">
        <v>90</v>
      </c>
      <c r="F22" s="9">
        <v>1</v>
      </c>
      <c r="G22" s="15" t="s">
        <v>27</v>
      </c>
      <c r="H22" s="18" t="s">
        <v>7</v>
      </c>
    </row>
    <row r="23" spans="1:8" x14ac:dyDescent="0.35">
      <c r="A23" s="3">
        <v>429</v>
      </c>
      <c r="B23" s="13">
        <v>177.4</v>
      </c>
      <c r="C23" s="1">
        <v>7</v>
      </c>
      <c r="D23" s="2">
        <v>9.5079999999999991</v>
      </c>
      <c r="E23" s="1">
        <v>98</v>
      </c>
      <c r="F23" s="9">
        <v>1</v>
      </c>
      <c r="G23" s="15" t="s">
        <v>27</v>
      </c>
      <c r="H23" s="18" t="s">
        <v>7</v>
      </c>
    </row>
    <row r="24" spans="1:8" x14ac:dyDescent="0.35">
      <c r="A24" s="3">
        <v>769</v>
      </c>
      <c r="B24" s="13">
        <v>259</v>
      </c>
      <c r="C24" s="1">
        <v>9</v>
      </c>
      <c r="D24" s="2">
        <v>13.882</v>
      </c>
      <c r="E24" s="1">
        <v>86</v>
      </c>
      <c r="F24" s="9">
        <v>1</v>
      </c>
      <c r="G24" s="15" t="s">
        <v>27</v>
      </c>
      <c r="H24" s="18" t="s">
        <v>7</v>
      </c>
    </row>
    <row r="25" spans="1:8" x14ac:dyDescent="0.35">
      <c r="A25" s="3">
        <v>580</v>
      </c>
      <c r="B25" s="13">
        <v>319</v>
      </c>
      <c r="C25" s="1">
        <v>8</v>
      </c>
      <c r="D25" s="2">
        <v>17.097999999999999</v>
      </c>
      <c r="E25" s="1">
        <v>88</v>
      </c>
      <c r="F25" s="9">
        <v>1</v>
      </c>
      <c r="G25" s="15" t="s">
        <v>27</v>
      </c>
      <c r="H25" s="18" t="s">
        <v>7</v>
      </c>
    </row>
    <row r="26" spans="1:8" x14ac:dyDescent="0.35">
      <c r="A26" s="3">
        <v>1049</v>
      </c>
      <c r="B26" s="13">
        <v>412.9</v>
      </c>
      <c r="C26" s="1">
        <v>10</v>
      </c>
      <c r="D26" s="2">
        <v>22.131</v>
      </c>
      <c r="E26" s="1">
        <v>83</v>
      </c>
      <c r="F26" s="9">
        <v>1</v>
      </c>
      <c r="G26" s="15" t="s">
        <v>27</v>
      </c>
      <c r="H26" s="18" t="s">
        <v>7</v>
      </c>
    </row>
    <row r="27" spans="1:8" x14ac:dyDescent="0.35">
      <c r="A27" s="3">
        <v>719</v>
      </c>
      <c r="B27" s="13">
        <v>253</v>
      </c>
      <c r="C27" s="1">
        <v>8</v>
      </c>
      <c r="D27" s="2">
        <v>13.561</v>
      </c>
      <c r="E27" s="1">
        <v>93</v>
      </c>
      <c r="F27" s="9">
        <v>1</v>
      </c>
      <c r="G27" s="15" t="s">
        <v>27</v>
      </c>
      <c r="H27" s="18" t="s">
        <v>7</v>
      </c>
    </row>
    <row r="28" spans="1:8" x14ac:dyDescent="0.35">
      <c r="A28" s="3">
        <v>1195</v>
      </c>
      <c r="B28" s="13">
        <v>282.2</v>
      </c>
      <c r="C28" s="1">
        <v>10</v>
      </c>
      <c r="D28" s="2">
        <v>15.125</v>
      </c>
      <c r="E28" s="1">
        <v>112</v>
      </c>
      <c r="F28" s="9">
        <v>1</v>
      </c>
      <c r="G28" s="15" t="s">
        <v>27</v>
      </c>
      <c r="H28" s="18" t="s">
        <v>7</v>
      </c>
    </row>
    <row r="29" spans="1:8" x14ac:dyDescent="0.35">
      <c r="A29" s="3">
        <v>399</v>
      </c>
      <c r="B29" s="13">
        <v>120</v>
      </c>
      <c r="C29" s="1">
        <v>8</v>
      </c>
      <c r="D29" s="2">
        <v>6.4320000000000004</v>
      </c>
      <c r="E29" s="1">
        <v>84</v>
      </c>
      <c r="F29" s="9">
        <v>1</v>
      </c>
      <c r="G29" s="15" t="s">
        <v>27</v>
      </c>
      <c r="H29" s="18" t="s">
        <v>7</v>
      </c>
    </row>
    <row r="30" spans="1:8" x14ac:dyDescent="0.35">
      <c r="A30" s="3">
        <v>998</v>
      </c>
      <c r="B30" s="13">
        <v>515</v>
      </c>
      <c r="C30" s="1">
        <v>11</v>
      </c>
      <c r="D30" s="2">
        <v>27.603999999999999</v>
      </c>
      <c r="E30" s="1">
        <v>57</v>
      </c>
      <c r="F30" s="9">
        <v>1</v>
      </c>
      <c r="G30" s="15" t="s">
        <v>27</v>
      </c>
      <c r="H30" s="18" t="s">
        <v>7</v>
      </c>
    </row>
    <row r="31" spans="1:8" x14ac:dyDescent="0.35">
      <c r="A31" s="3">
        <v>340</v>
      </c>
      <c r="B31" s="13">
        <v>168.7</v>
      </c>
      <c r="C31" s="1">
        <v>6</v>
      </c>
      <c r="D31" s="2">
        <v>8.5860000000000003</v>
      </c>
      <c r="E31" s="1">
        <v>82</v>
      </c>
      <c r="F31" s="9">
        <v>1</v>
      </c>
      <c r="G31" s="15" t="s">
        <v>27</v>
      </c>
      <c r="H31" s="18" t="s">
        <v>7</v>
      </c>
    </row>
    <row r="32" spans="1:8" x14ac:dyDescent="0.35">
      <c r="A32" s="3">
        <v>1850</v>
      </c>
      <c r="B32" s="13">
        <v>1314.4</v>
      </c>
      <c r="C32" s="1">
        <v>12</v>
      </c>
      <c r="D32" s="2">
        <v>25.762</v>
      </c>
      <c r="E32" s="1">
        <v>81</v>
      </c>
      <c r="F32" s="9">
        <v>0</v>
      </c>
      <c r="G32" s="15" t="s">
        <v>28</v>
      </c>
      <c r="H32" s="18" t="s">
        <v>7</v>
      </c>
    </row>
    <row r="33" spans="1:8" x14ac:dyDescent="0.35">
      <c r="A33" s="3">
        <v>2800</v>
      </c>
      <c r="B33" s="13">
        <v>2123.6999999999998</v>
      </c>
      <c r="C33" s="1">
        <v>18</v>
      </c>
      <c r="D33" s="2">
        <v>45.021999999999998</v>
      </c>
      <c r="E33" s="1">
        <v>85</v>
      </c>
      <c r="F33" s="9">
        <v>0</v>
      </c>
      <c r="G33" s="15" t="s">
        <v>28</v>
      </c>
      <c r="H33" s="18" t="s">
        <v>7</v>
      </c>
    </row>
    <row r="34" spans="1:8" x14ac:dyDescent="0.35">
      <c r="A34" s="3">
        <v>1275</v>
      </c>
      <c r="B34" s="13">
        <v>1066.7</v>
      </c>
      <c r="C34" s="1">
        <v>11</v>
      </c>
      <c r="D34" s="2">
        <v>22.614000000000001</v>
      </c>
      <c r="E34" s="1">
        <v>77</v>
      </c>
      <c r="F34" s="9">
        <v>0</v>
      </c>
      <c r="G34" s="15" t="s">
        <v>28</v>
      </c>
      <c r="H34" s="18" t="s">
        <v>7</v>
      </c>
    </row>
    <row r="35" spans="1:8" x14ac:dyDescent="0.35">
      <c r="A35" s="3">
        <v>1250</v>
      </c>
      <c r="B35" s="13">
        <v>915.2</v>
      </c>
      <c r="C35" s="1">
        <v>12</v>
      </c>
      <c r="D35" s="2">
        <v>18.760999999999999</v>
      </c>
      <c r="E35" s="1">
        <v>46</v>
      </c>
      <c r="F35" s="9">
        <v>0</v>
      </c>
      <c r="G35" s="15" t="s">
        <v>28</v>
      </c>
      <c r="H35" s="18" t="s">
        <v>7</v>
      </c>
    </row>
    <row r="36" spans="1:8" x14ac:dyDescent="0.35">
      <c r="A36" s="3">
        <v>1175</v>
      </c>
      <c r="B36" s="13">
        <v>706.7</v>
      </c>
      <c r="C36" s="1">
        <v>9</v>
      </c>
      <c r="D36" s="2">
        <v>14.487</v>
      </c>
      <c r="E36" s="1">
        <v>88</v>
      </c>
      <c r="F36" s="9">
        <v>0</v>
      </c>
      <c r="G36" s="15" t="s">
        <v>28</v>
      </c>
      <c r="H36" s="18" t="s">
        <v>7</v>
      </c>
    </row>
    <row r="37" spans="1:8" x14ac:dyDescent="0.35">
      <c r="A37" s="3">
        <v>799</v>
      </c>
      <c r="B37" s="13">
        <v>633.20000000000005</v>
      </c>
      <c r="C37" s="1">
        <v>8</v>
      </c>
      <c r="D37" s="2">
        <v>13.423999999999999</v>
      </c>
      <c r="E37" s="1">
        <v>86</v>
      </c>
      <c r="F37" s="9">
        <v>0</v>
      </c>
      <c r="G37" s="15" t="s">
        <v>28</v>
      </c>
      <c r="H37" s="18" t="s">
        <v>7</v>
      </c>
    </row>
    <row r="38" spans="1:8" x14ac:dyDescent="0.35">
      <c r="A38" s="3">
        <v>599</v>
      </c>
      <c r="B38" s="13">
        <v>343.1</v>
      </c>
      <c r="C38" s="1">
        <v>7</v>
      </c>
      <c r="D38" s="2">
        <v>7.2729999999999997</v>
      </c>
      <c r="E38" s="1">
        <v>84</v>
      </c>
      <c r="F38" s="9">
        <v>0</v>
      </c>
      <c r="G38" s="15" t="s">
        <v>28</v>
      </c>
      <c r="H38" s="18" t="s">
        <v>7</v>
      </c>
    </row>
    <row r="39" spans="1:8" x14ac:dyDescent="0.35">
      <c r="A39" s="3">
        <v>1289</v>
      </c>
      <c r="B39" s="13">
        <v>966.6</v>
      </c>
      <c r="C39" s="1">
        <v>8</v>
      </c>
      <c r="D39" s="2">
        <v>19.815000000000001</v>
      </c>
      <c r="E39" s="1">
        <v>72</v>
      </c>
      <c r="F39" s="9">
        <v>0</v>
      </c>
      <c r="G39" s="15" t="s">
        <v>28</v>
      </c>
      <c r="H39" s="18" t="s">
        <v>7</v>
      </c>
    </row>
    <row r="40" spans="1:8" x14ac:dyDescent="0.35">
      <c r="A40" s="3">
        <v>1625</v>
      </c>
      <c r="B40" s="13">
        <v>941.4</v>
      </c>
      <c r="C40" s="1">
        <v>11</v>
      </c>
      <c r="D40" s="2">
        <v>19.957999999999998</v>
      </c>
      <c r="E40" s="1">
        <v>83</v>
      </c>
      <c r="F40" s="9">
        <v>0</v>
      </c>
      <c r="G40" s="15" t="s">
        <v>28</v>
      </c>
      <c r="H40" s="18" t="s">
        <v>7</v>
      </c>
    </row>
    <row r="41" spans="1:8" x14ac:dyDescent="0.35">
      <c r="A41" s="3">
        <v>679</v>
      </c>
      <c r="B41" s="13">
        <v>413.9</v>
      </c>
      <c r="C41" s="1">
        <v>7</v>
      </c>
      <c r="D41" s="2">
        <v>8.7750000000000004</v>
      </c>
      <c r="E41" s="1">
        <v>107</v>
      </c>
      <c r="F41" s="9">
        <v>0</v>
      </c>
      <c r="G41" s="15" t="s">
        <v>28</v>
      </c>
      <c r="H41" s="18" t="s">
        <v>7</v>
      </c>
    </row>
    <row r="42" spans="1:8" x14ac:dyDescent="0.35">
      <c r="A42" s="3">
        <v>875</v>
      </c>
      <c r="B42" s="13">
        <v>490.3</v>
      </c>
      <c r="C42" s="1">
        <v>8</v>
      </c>
      <c r="D42" s="2">
        <v>10.051</v>
      </c>
      <c r="E42" s="1">
        <v>72</v>
      </c>
      <c r="F42" s="9">
        <v>0</v>
      </c>
      <c r="G42" s="15" t="s">
        <v>28</v>
      </c>
      <c r="H42" s="18" t="s">
        <v>7</v>
      </c>
    </row>
    <row r="43" spans="1:8" x14ac:dyDescent="0.35">
      <c r="A43" s="3">
        <v>1895</v>
      </c>
      <c r="B43" s="13">
        <v>1202.5</v>
      </c>
      <c r="C43" s="1">
        <v>11</v>
      </c>
      <c r="D43" s="2">
        <v>24.651</v>
      </c>
      <c r="E43" s="1">
        <v>62</v>
      </c>
      <c r="F43" s="9">
        <v>0</v>
      </c>
      <c r="G43" s="15" t="s">
        <v>28</v>
      </c>
      <c r="H43" s="18" t="s">
        <v>7</v>
      </c>
    </row>
    <row r="44" spans="1:8" x14ac:dyDescent="0.35">
      <c r="A44" s="3">
        <v>1759</v>
      </c>
      <c r="B44" s="13">
        <v>1446.4</v>
      </c>
      <c r="C44" s="1">
        <v>10</v>
      </c>
      <c r="D44" s="2">
        <v>30.664000000000001</v>
      </c>
      <c r="E44" s="1">
        <v>107</v>
      </c>
      <c r="F44" s="9">
        <v>0</v>
      </c>
      <c r="G44" s="15" t="s">
        <v>28</v>
      </c>
      <c r="H44" s="18" t="s">
        <v>7</v>
      </c>
    </row>
    <row r="45" spans="1:8" x14ac:dyDescent="0.35">
      <c r="A45" s="3">
        <v>950</v>
      </c>
      <c r="B45" s="13">
        <v>656.5</v>
      </c>
      <c r="C45" s="1">
        <v>12</v>
      </c>
      <c r="D45" s="2">
        <v>13.917999999999999</v>
      </c>
      <c r="E45" s="1">
        <v>79</v>
      </c>
      <c r="F45" s="9">
        <v>0</v>
      </c>
      <c r="G45" s="15" t="s">
        <v>28</v>
      </c>
      <c r="H45" s="18" t="s">
        <v>7</v>
      </c>
    </row>
    <row r="46" spans="1:8" x14ac:dyDescent="0.35">
      <c r="A46" s="3">
        <v>450</v>
      </c>
      <c r="B46" s="13">
        <v>316.39999999999998</v>
      </c>
      <c r="C46" s="1">
        <v>6</v>
      </c>
      <c r="D46" s="2">
        <v>6.7080000000000002</v>
      </c>
      <c r="E46" s="1">
        <v>92</v>
      </c>
      <c r="F46" s="9">
        <v>0</v>
      </c>
      <c r="G46" s="15" t="s">
        <v>28</v>
      </c>
      <c r="H46" s="18" t="s">
        <v>7</v>
      </c>
    </row>
    <row r="47" spans="1:8" x14ac:dyDescent="0.35">
      <c r="A47" s="3">
        <v>1195</v>
      </c>
      <c r="B47" s="13">
        <v>759.1</v>
      </c>
      <c r="C47" s="1">
        <v>10</v>
      </c>
      <c r="D47" s="2">
        <v>16.001999999999999</v>
      </c>
      <c r="E47" s="1">
        <v>58</v>
      </c>
      <c r="F47" s="9">
        <v>0</v>
      </c>
      <c r="G47" s="15" t="s">
        <v>28</v>
      </c>
      <c r="H47" s="18" t="s">
        <v>7</v>
      </c>
    </row>
    <row r="48" spans="1:8" x14ac:dyDescent="0.35">
      <c r="A48" s="3">
        <v>685</v>
      </c>
      <c r="B48" s="13">
        <v>418.2</v>
      </c>
      <c r="C48" s="1">
        <v>7</v>
      </c>
      <c r="D48" s="2">
        <v>8.8659999999999997</v>
      </c>
      <c r="E48" s="1">
        <v>86</v>
      </c>
      <c r="F48" s="9">
        <v>0</v>
      </c>
      <c r="G48" s="15" t="s">
        <v>28</v>
      </c>
      <c r="H48" s="18" t="s">
        <v>7</v>
      </c>
    </row>
    <row r="49" spans="1:8" x14ac:dyDescent="0.35">
      <c r="A49" s="3">
        <v>599</v>
      </c>
      <c r="B49" s="13">
        <v>393.7</v>
      </c>
      <c r="C49" s="1">
        <v>14</v>
      </c>
      <c r="D49" s="2">
        <v>8.07</v>
      </c>
      <c r="E49" s="1">
        <v>87</v>
      </c>
      <c r="F49" s="9">
        <v>0</v>
      </c>
      <c r="G49" s="15" t="s">
        <v>28</v>
      </c>
      <c r="H49" s="18" t="s">
        <v>7</v>
      </c>
    </row>
    <row r="50" spans="1:8" x14ac:dyDescent="0.35">
      <c r="A50" s="3">
        <v>650</v>
      </c>
      <c r="B50" s="13">
        <v>386.8</v>
      </c>
      <c r="C50" s="1">
        <v>7</v>
      </c>
      <c r="D50" s="2">
        <v>8.1999999999999993</v>
      </c>
      <c r="E50" s="1">
        <v>71</v>
      </c>
      <c r="F50" s="9">
        <v>0</v>
      </c>
      <c r="G50" s="15" t="s">
        <v>28</v>
      </c>
      <c r="H50" s="18" t="s">
        <v>7</v>
      </c>
    </row>
    <row r="51" spans="1:8" x14ac:dyDescent="0.35">
      <c r="A51" s="3">
        <v>679</v>
      </c>
      <c r="B51" s="13">
        <v>534.70000000000005</v>
      </c>
      <c r="C51" s="1">
        <v>8</v>
      </c>
      <c r="D51" s="2">
        <v>10.961</v>
      </c>
      <c r="E51" s="1">
        <v>65</v>
      </c>
      <c r="F51" s="9">
        <v>0</v>
      </c>
      <c r="G51" s="15" t="s">
        <v>28</v>
      </c>
      <c r="H51" s="18" t="s">
        <v>7</v>
      </c>
    </row>
    <row r="52" spans="1:8" x14ac:dyDescent="0.35">
      <c r="A52" s="3">
        <v>749</v>
      </c>
      <c r="B52" s="13">
        <v>504.6</v>
      </c>
      <c r="C52" s="1">
        <v>9</v>
      </c>
      <c r="D52" s="2">
        <v>10.343999999999999</v>
      </c>
      <c r="E52" s="1">
        <v>83</v>
      </c>
      <c r="F52" s="9">
        <v>0</v>
      </c>
      <c r="G52" s="15" t="s">
        <v>28</v>
      </c>
      <c r="H52" s="18" t="s">
        <v>7</v>
      </c>
    </row>
    <row r="53" spans="1:8" x14ac:dyDescent="0.35">
      <c r="A53" s="3">
        <v>1595</v>
      </c>
      <c r="B53" s="13">
        <v>1201.0999999999999</v>
      </c>
      <c r="C53" s="1">
        <v>13</v>
      </c>
      <c r="D53" s="2">
        <v>25.463000000000001</v>
      </c>
      <c r="E53" s="1">
        <v>73</v>
      </c>
      <c r="F53" s="9">
        <v>0</v>
      </c>
      <c r="G53" s="15" t="s">
        <v>28</v>
      </c>
      <c r="H53" s="18" t="s">
        <v>7</v>
      </c>
    </row>
    <row r="54" spans="1:8" x14ac:dyDescent="0.35">
      <c r="A54" s="3">
        <v>1895</v>
      </c>
      <c r="B54" s="13">
        <v>1311.3</v>
      </c>
      <c r="C54" s="1">
        <v>12</v>
      </c>
      <c r="D54" s="2">
        <v>27.798999999999999</v>
      </c>
      <c r="E54" s="1">
        <v>78</v>
      </c>
      <c r="F54" s="9">
        <v>0</v>
      </c>
      <c r="G54" s="15" t="s">
        <v>28</v>
      </c>
      <c r="H54" s="18" t="s">
        <v>7</v>
      </c>
    </row>
    <row r="55" spans="1:8" x14ac:dyDescent="0.35">
      <c r="A55" s="3">
        <v>1549</v>
      </c>
      <c r="B55" s="13">
        <v>997</v>
      </c>
      <c r="C55" s="1">
        <v>9</v>
      </c>
      <c r="D55" s="2">
        <v>21.135999999999999</v>
      </c>
      <c r="E55" s="1">
        <v>50</v>
      </c>
      <c r="F55" s="9">
        <v>0</v>
      </c>
      <c r="G55" s="15" t="s">
        <v>28</v>
      </c>
      <c r="H55" s="18" t="s">
        <v>7</v>
      </c>
    </row>
    <row r="56" spans="1:8" x14ac:dyDescent="0.35">
      <c r="A56" s="3">
        <v>739</v>
      </c>
      <c r="B56" s="13">
        <v>457.5</v>
      </c>
      <c r="C56" s="1">
        <v>8</v>
      </c>
      <c r="D56" s="2">
        <v>9.3780000000000001</v>
      </c>
      <c r="E56" s="1">
        <v>72</v>
      </c>
      <c r="F56" s="9">
        <v>0</v>
      </c>
      <c r="G56" s="15" t="s">
        <v>28</v>
      </c>
      <c r="H56" s="18" t="s">
        <v>7</v>
      </c>
    </row>
    <row r="57" spans="1:8" x14ac:dyDescent="0.35">
      <c r="A57" s="3">
        <v>789</v>
      </c>
      <c r="B57" s="13">
        <v>554.1</v>
      </c>
      <c r="C57" s="1">
        <v>8</v>
      </c>
      <c r="D57" s="2">
        <v>11.747</v>
      </c>
      <c r="E57" s="1">
        <v>59</v>
      </c>
      <c r="F57" s="9">
        <v>0</v>
      </c>
      <c r="G57" s="15" t="s">
        <v>28</v>
      </c>
      <c r="H57" s="18" t="s">
        <v>7</v>
      </c>
    </row>
    <row r="58" spans="1:8" x14ac:dyDescent="0.35">
      <c r="A58" s="3">
        <v>2895</v>
      </c>
      <c r="B58" s="13">
        <v>2600</v>
      </c>
      <c r="C58" s="1">
        <v>14</v>
      </c>
      <c r="D58" s="2">
        <v>15.776</v>
      </c>
      <c r="E58" s="1">
        <v>5</v>
      </c>
      <c r="F58" s="9">
        <v>0</v>
      </c>
      <c r="G58" s="15" t="s">
        <v>28</v>
      </c>
      <c r="H58" s="18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B1E5-1CE1-4DBB-AE7B-CCC19C5620C8}">
  <dimension ref="A1:H37"/>
  <sheetViews>
    <sheetView workbookViewId="0">
      <selection activeCell="B1" sqref="B1"/>
    </sheetView>
  </sheetViews>
  <sheetFormatPr defaultRowHeight="14.5" x14ac:dyDescent="0.35"/>
  <sheetData>
    <row r="1" spans="1:8" x14ac:dyDescent="0.35">
      <c r="A1" s="5" t="s">
        <v>17</v>
      </c>
      <c r="B1" s="12" t="s">
        <v>0</v>
      </c>
      <c r="C1" s="6" t="s">
        <v>1</v>
      </c>
      <c r="D1" s="7" t="s">
        <v>2</v>
      </c>
      <c r="E1" s="6" t="s">
        <v>3</v>
      </c>
      <c r="F1" s="8" t="s">
        <v>26</v>
      </c>
      <c r="G1" s="20" t="s">
        <v>4</v>
      </c>
      <c r="H1" s="17" t="s">
        <v>5</v>
      </c>
    </row>
    <row r="2" spans="1:8" x14ac:dyDescent="0.35">
      <c r="A2" s="3">
        <v>1079</v>
      </c>
      <c r="B2" s="13">
        <v>337.8</v>
      </c>
      <c r="C2" s="1">
        <v>12</v>
      </c>
      <c r="D2" s="2">
        <v>18.085000000000001</v>
      </c>
      <c r="E2" s="1">
        <v>111</v>
      </c>
      <c r="F2" s="9">
        <v>1</v>
      </c>
      <c r="G2" s="15" t="s">
        <v>27</v>
      </c>
      <c r="H2" s="18" t="s">
        <v>6</v>
      </c>
    </row>
    <row r="3" spans="1:8" x14ac:dyDescent="0.35">
      <c r="A3" s="3">
        <v>549</v>
      </c>
      <c r="B3" s="13">
        <v>260.5</v>
      </c>
      <c r="C3" s="1">
        <v>8</v>
      </c>
      <c r="D3" s="2">
        <v>13.259</v>
      </c>
      <c r="E3" s="1">
        <v>38</v>
      </c>
      <c r="F3" s="9">
        <v>1</v>
      </c>
      <c r="G3" s="15" t="s">
        <v>27</v>
      </c>
      <c r="H3" s="18" t="s">
        <v>8</v>
      </c>
    </row>
    <row r="4" spans="1:8" x14ac:dyDescent="0.35">
      <c r="A4" s="3">
        <v>500</v>
      </c>
      <c r="B4" s="13">
        <v>205</v>
      </c>
      <c r="C4" s="1">
        <v>7</v>
      </c>
      <c r="D4" s="2">
        <v>10.988</v>
      </c>
      <c r="E4" s="1">
        <v>57</v>
      </c>
      <c r="F4" s="9">
        <v>1</v>
      </c>
      <c r="G4" s="15" t="s">
        <v>27</v>
      </c>
      <c r="H4" s="18" t="s">
        <v>9</v>
      </c>
    </row>
    <row r="5" spans="1:8" x14ac:dyDescent="0.35">
      <c r="A5" s="3">
        <v>410</v>
      </c>
      <c r="B5" s="13">
        <v>165</v>
      </c>
      <c r="C5" s="1">
        <v>8</v>
      </c>
      <c r="D5" s="2">
        <v>8.8439999999999994</v>
      </c>
      <c r="E5" s="1">
        <v>46</v>
      </c>
      <c r="F5" s="9">
        <v>1</v>
      </c>
      <c r="G5" s="15" t="s">
        <v>27</v>
      </c>
      <c r="H5" s="18" t="s">
        <v>8</v>
      </c>
    </row>
    <row r="6" spans="1:8" x14ac:dyDescent="0.35">
      <c r="A6" s="3">
        <v>1849</v>
      </c>
      <c r="B6" s="13">
        <v>509.6</v>
      </c>
      <c r="C6" s="1">
        <v>14</v>
      </c>
      <c r="D6" s="2">
        <v>25.937999999999999</v>
      </c>
      <c r="E6" s="1">
        <v>180</v>
      </c>
      <c r="F6" s="9">
        <v>1</v>
      </c>
      <c r="G6" s="15" t="s">
        <v>27</v>
      </c>
      <c r="H6" s="18" t="s">
        <v>6</v>
      </c>
    </row>
    <row r="7" spans="1:8" x14ac:dyDescent="0.35">
      <c r="A7" s="3">
        <v>289</v>
      </c>
      <c r="B7" s="13">
        <v>132.4</v>
      </c>
      <c r="C7" s="1">
        <v>5</v>
      </c>
      <c r="D7" s="2">
        <v>6.7389999999999999</v>
      </c>
      <c r="E7" s="1">
        <v>71</v>
      </c>
      <c r="F7" s="9">
        <v>1</v>
      </c>
      <c r="G7" s="15" t="s">
        <v>27</v>
      </c>
      <c r="H7" s="18" t="s">
        <v>10</v>
      </c>
    </row>
    <row r="8" spans="1:8" x14ac:dyDescent="0.35">
      <c r="A8" s="3">
        <v>1285</v>
      </c>
      <c r="B8" s="13">
        <v>530</v>
      </c>
      <c r="C8" s="1">
        <v>11</v>
      </c>
      <c r="D8" s="2">
        <v>28.408000000000001</v>
      </c>
      <c r="E8" s="1">
        <v>87</v>
      </c>
      <c r="F8" s="9">
        <v>1</v>
      </c>
      <c r="G8" s="15" t="s">
        <v>27</v>
      </c>
      <c r="H8" s="18" t="s">
        <v>11</v>
      </c>
    </row>
    <row r="9" spans="1:8" x14ac:dyDescent="0.35">
      <c r="A9" s="3">
        <v>439</v>
      </c>
      <c r="B9" s="13">
        <v>177.3</v>
      </c>
      <c r="C9" s="1">
        <v>7</v>
      </c>
      <c r="D9" s="2">
        <v>9.5030000000000001</v>
      </c>
      <c r="E9" s="1">
        <v>57</v>
      </c>
      <c r="F9" s="9">
        <v>1</v>
      </c>
      <c r="G9" s="15" t="s">
        <v>27</v>
      </c>
      <c r="H9" s="18" t="s">
        <v>10</v>
      </c>
    </row>
    <row r="10" spans="1:8" x14ac:dyDescent="0.35">
      <c r="A10" s="3">
        <v>1195</v>
      </c>
      <c r="B10" s="13">
        <v>436.6</v>
      </c>
      <c r="C10" s="1">
        <v>11</v>
      </c>
      <c r="D10" s="2">
        <v>23.402000000000001</v>
      </c>
      <c r="E10" s="1">
        <v>82</v>
      </c>
      <c r="F10" s="9">
        <v>1</v>
      </c>
      <c r="G10" s="15" t="s">
        <v>27</v>
      </c>
      <c r="H10" s="18" t="s">
        <v>11</v>
      </c>
    </row>
    <row r="11" spans="1:8" x14ac:dyDescent="0.35">
      <c r="A11" s="3">
        <v>799</v>
      </c>
      <c r="B11" s="13">
        <v>201.7</v>
      </c>
      <c r="C11" s="1">
        <v>8</v>
      </c>
      <c r="D11" s="2">
        <v>10.811</v>
      </c>
      <c r="E11" s="1">
        <v>84</v>
      </c>
      <c r="F11" s="9">
        <v>1</v>
      </c>
      <c r="G11" s="15" t="s">
        <v>27</v>
      </c>
      <c r="H11" s="18" t="s">
        <v>11</v>
      </c>
    </row>
    <row r="12" spans="1:8" x14ac:dyDescent="0.35">
      <c r="A12" s="3">
        <v>899</v>
      </c>
      <c r="B12" s="13">
        <v>500.7</v>
      </c>
      <c r="C12" s="1">
        <v>15</v>
      </c>
      <c r="D12" s="2">
        <v>25.484999999999999</v>
      </c>
      <c r="E12" s="36">
        <v>125</v>
      </c>
      <c r="F12" s="9">
        <v>1</v>
      </c>
      <c r="G12" s="15" t="s">
        <v>27</v>
      </c>
      <c r="H12" s="21" t="s">
        <v>12</v>
      </c>
    </row>
    <row r="13" spans="1:8" x14ac:dyDescent="0.35">
      <c r="A13" s="3">
        <v>600</v>
      </c>
      <c r="B13" s="13">
        <v>160</v>
      </c>
      <c r="C13" s="1">
        <v>9</v>
      </c>
      <c r="D13" s="2">
        <v>8.5760000000000005</v>
      </c>
      <c r="E13" s="1">
        <v>122</v>
      </c>
      <c r="F13" s="9">
        <v>1</v>
      </c>
      <c r="G13" s="15" t="s">
        <v>27</v>
      </c>
      <c r="H13" s="18" t="s">
        <v>6</v>
      </c>
    </row>
    <row r="14" spans="1:8" x14ac:dyDescent="0.35">
      <c r="A14" s="3">
        <v>679</v>
      </c>
      <c r="B14" s="13">
        <v>142.5</v>
      </c>
      <c r="C14" s="1">
        <v>9</v>
      </c>
      <c r="D14" s="2">
        <v>7.6379999999999999</v>
      </c>
      <c r="E14" s="1">
        <v>132</v>
      </c>
      <c r="F14" s="9">
        <v>1</v>
      </c>
      <c r="G14" s="15" t="s">
        <v>27</v>
      </c>
      <c r="H14" s="18" t="s">
        <v>6</v>
      </c>
    </row>
    <row r="15" spans="1:8" x14ac:dyDescent="0.35">
      <c r="A15" s="3">
        <v>899</v>
      </c>
      <c r="B15" s="13">
        <v>329.5</v>
      </c>
      <c r="C15" s="1">
        <v>11</v>
      </c>
      <c r="D15" s="2">
        <v>17.998000000000001</v>
      </c>
      <c r="E15" s="1">
        <v>120</v>
      </c>
      <c r="F15" s="9">
        <v>1</v>
      </c>
      <c r="G15" s="15" t="s">
        <v>27</v>
      </c>
      <c r="H15" s="18" t="s">
        <v>6</v>
      </c>
    </row>
    <row r="16" spans="1:8" x14ac:dyDescent="0.35">
      <c r="A16" s="3">
        <v>480</v>
      </c>
      <c r="B16" s="13">
        <v>181.6</v>
      </c>
      <c r="C16" s="1">
        <v>9</v>
      </c>
      <c r="D16" s="2">
        <v>9.2430000000000003</v>
      </c>
      <c r="E16" s="1">
        <v>120</v>
      </c>
      <c r="F16" s="9">
        <v>1</v>
      </c>
      <c r="G16" s="15" t="s">
        <v>27</v>
      </c>
      <c r="H16" s="18" t="s">
        <v>6</v>
      </c>
    </row>
    <row r="17" spans="1:8" x14ac:dyDescent="0.35">
      <c r="A17" s="3">
        <v>799</v>
      </c>
      <c r="B17" s="13">
        <v>374.7</v>
      </c>
      <c r="C17" s="1">
        <v>8</v>
      </c>
      <c r="D17" s="2">
        <v>20.082999999999998</v>
      </c>
      <c r="E17" s="1">
        <v>86</v>
      </c>
      <c r="F17" s="9">
        <v>1</v>
      </c>
      <c r="G17" s="15" t="s">
        <v>27</v>
      </c>
      <c r="H17" s="18" t="s">
        <v>11</v>
      </c>
    </row>
    <row r="18" spans="1:8" x14ac:dyDescent="0.35">
      <c r="A18" s="3">
        <v>479</v>
      </c>
      <c r="B18" s="13">
        <v>211.1</v>
      </c>
      <c r="C18" s="1">
        <v>9</v>
      </c>
      <c r="D18" s="2">
        <v>11.314</v>
      </c>
      <c r="E18" s="1">
        <v>88</v>
      </c>
      <c r="F18" s="9">
        <v>1</v>
      </c>
      <c r="G18" s="15" t="s">
        <v>27</v>
      </c>
      <c r="H18" s="18" t="s">
        <v>11</v>
      </c>
    </row>
    <row r="19" spans="1:8" x14ac:dyDescent="0.35">
      <c r="A19" s="3">
        <v>769</v>
      </c>
      <c r="B19" s="13">
        <v>228.9</v>
      </c>
      <c r="C19" s="1">
        <v>11</v>
      </c>
      <c r="D19" s="2">
        <v>12.269</v>
      </c>
      <c r="E19" s="1">
        <v>105</v>
      </c>
      <c r="F19" s="9">
        <v>1</v>
      </c>
      <c r="G19" s="15" t="s">
        <v>27</v>
      </c>
      <c r="H19" s="18" t="s">
        <v>6</v>
      </c>
    </row>
    <row r="20" spans="1:8" x14ac:dyDescent="0.35">
      <c r="A20" s="3">
        <v>950</v>
      </c>
      <c r="B20" s="13">
        <v>666.1</v>
      </c>
      <c r="C20" s="1">
        <v>8</v>
      </c>
      <c r="D20" s="2">
        <v>13.055999999999999</v>
      </c>
      <c r="E20" s="1">
        <v>60</v>
      </c>
      <c r="F20" s="9">
        <v>0</v>
      </c>
      <c r="G20" s="15" t="s">
        <v>28</v>
      </c>
      <c r="H20" s="18" t="s">
        <v>9</v>
      </c>
    </row>
    <row r="21" spans="1:8" x14ac:dyDescent="0.35">
      <c r="A21" s="3">
        <v>960</v>
      </c>
      <c r="B21" s="13">
        <v>790.1</v>
      </c>
      <c r="C21" s="1">
        <v>9</v>
      </c>
      <c r="D21" s="2">
        <v>15.484999999999999</v>
      </c>
      <c r="E21" s="1">
        <v>80</v>
      </c>
      <c r="F21" s="9">
        <v>0</v>
      </c>
      <c r="G21" s="15" t="s">
        <v>28</v>
      </c>
      <c r="H21" s="18" t="s">
        <v>9</v>
      </c>
    </row>
    <row r="22" spans="1:8" x14ac:dyDescent="0.35">
      <c r="A22" s="3">
        <v>1350</v>
      </c>
      <c r="B22" s="13">
        <v>867.1</v>
      </c>
      <c r="C22" s="1">
        <v>9</v>
      </c>
      <c r="D22" s="2">
        <v>18.382000000000001</v>
      </c>
      <c r="E22" s="1">
        <v>40</v>
      </c>
      <c r="F22" s="9">
        <v>0</v>
      </c>
      <c r="G22" s="15" t="s">
        <v>28</v>
      </c>
      <c r="H22" s="18" t="s">
        <v>13</v>
      </c>
    </row>
    <row r="23" spans="1:8" x14ac:dyDescent="0.35">
      <c r="A23" s="3">
        <v>849</v>
      </c>
      <c r="B23" s="13">
        <v>628.79999999999995</v>
      </c>
      <c r="C23" s="1">
        <v>9</v>
      </c>
      <c r="D23" s="2">
        <v>12.89</v>
      </c>
      <c r="E23" s="1">
        <v>49</v>
      </c>
      <c r="F23" s="9">
        <v>0</v>
      </c>
      <c r="G23" s="15" t="s">
        <v>28</v>
      </c>
      <c r="H23" s="18" t="s">
        <v>13</v>
      </c>
    </row>
    <row r="24" spans="1:8" x14ac:dyDescent="0.35">
      <c r="A24" s="3">
        <v>698</v>
      </c>
      <c r="B24" s="13">
        <v>444.6</v>
      </c>
      <c r="C24" s="1">
        <v>8</v>
      </c>
      <c r="D24" s="2">
        <v>9.1140000000000008</v>
      </c>
      <c r="E24" s="1">
        <v>86</v>
      </c>
      <c r="F24" s="9">
        <v>0</v>
      </c>
      <c r="G24" s="15" t="s">
        <v>28</v>
      </c>
      <c r="H24" s="18" t="s">
        <v>11</v>
      </c>
    </row>
    <row r="25" spans="1:8" x14ac:dyDescent="0.35">
      <c r="A25" s="3">
        <v>900</v>
      </c>
      <c r="B25" s="13">
        <v>610.5</v>
      </c>
      <c r="C25" s="1">
        <v>14</v>
      </c>
      <c r="D25" s="2">
        <v>12.515000000000001</v>
      </c>
      <c r="E25" s="36">
        <v>75</v>
      </c>
      <c r="F25" s="9">
        <v>0</v>
      </c>
      <c r="G25" s="15" t="s">
        <v>28</v>
      </c>
      <c r="H25" s="21" t="s">
        <v>12</v>
      </c>
    </row>
    <row r="26" spans="1:8" x14ac:dyDescent="0.35">
      <c r="A26" s="3">
        <v>1295</v>
      </c>
      <c r="B26" s="13">
        <v>687.8</v>
      </c>
      <c r="C26" s="1">
        <v>8</v>
      </c>
      <c r="D26" s="2">
        <v>14.099</v>
      </c>
      <c r="E26" s="1">
        <v>77</v>
      </c>
      <c r="F26" s="9">
        <v>0</v>
      </c>
      <c r="G26" s="15" t="s">
        <v>28</v>
      </c>
      <c r="H26" s="18" t="s">
        <v>11</v>
      </c>
    </row>
    <row r="27" spans="1:8" x14ac:dyDescent="0.35">
      <c r="A27" s="3">
        <v>1275</v>
      </c>
      <c r="B27" s="13">
        <v>1052.5</v>
      </c>
      <c r="C27" s="1">
        <v>12</v>
      </c>
      <c r="D27" s="2">
        <v>22.312999999999999</v>
      </c>
      <c r="E27" s="1">
        <v>61</v>
      </c>
      <c r="F27" s="9">
        <v>0</v>
      </c>
      <c r="G27" s="15" t="s">
        <v>28</v>
      </c>
      <c r="H27" s="18" t="s">
        <v>13</v>
      </c>
    </row>
    <row r="28" spans="1:8" x14ac:dyDescent="0.35">
      <c r="A28" s="3">
        <v>769</v>
      </c>
      <c r="B28" s="13">
        <v>484</v>
      </c>
      <c r="C28" s="1">
        <v>7</v>
      </c>
      <c r="D28" s="2">
        <v>9.9220000000000006</v>
      </c>
      <c r="E28" s="1">
        <v>62</v>
      </c>
      <c r="F28" s="9">
        <v>0</v>
      </c>
      <c r="G28" s="15" t="s">
        <v>28</v>
      </c>
      <c r="H28" s="18" t="s">
        <v>10</v>
      </c>
    </row>
    <row r="29" spans="1:8" x14ac:dyDescent="0.35">
      <c r="A29" s="3">
        <v>950</v>
      </c>
      <c r="B29" s="13">
        <v>788.7</v>
      </c>
      <c r="C29" s="1">
        <v>9</v>
      </c>
      <c r="D29" s="2">
        <v>16.72</v>
      </c>
      <c r="E29" s="1">
        <v>41</v>
      </c>
      <c r="F29" s="9">
        <v>0</v>
      </c>
      <c r="G29" s="15" t="s">
        <v>28</v>
      </c>
      <c r="H29" s="18" t="s">
        <v>13</v>
      </c>
    </row>
    <row r="30" spans="1:8" x14ac:dyDescent="0.35">
      <c r="A30" s="3">
        <v>599</v>
      </c>
      <c r="B30" s="13">
        <v>426</v>
      </c>
      <c r="C30" s="1">
        <v>8</v>
      </c>
      <c r="D30" s="2">
        <v>9.0310000000000006</v>
      </c>
      <c r="E30" s="1">
        <v>81</v>
      </c>
      <c r="F30" s="9">
        <v>0</v>
      </c>
      <c r="G30" s="15" t="s">
        <v>28</v>
      </c>
      <c r="H30" s="18" t="s">
        <v>11</v>
      </c>
    </row>
    <row r="31" spans="1:8" x14ac:dyDescent="0.35">
      <c r="A31" s="3">
        <v>1810</v>
      </c>
      <c r="B31" s="13">
        <v>1689.9</v>
      </c>
      <c r="C31" s="1">
        <v>14</v>
      </c>
      <c r="D31" s="2">
        <v>34.642000000000003</v>
      </c>
      <c r="E31" s="36">
        <v>102</v>
      </c>
      <c r="F31" s="9">
        <v>0</v>
      </c>
      <c r="G31" s="15" t="s">
        <v>28</v>
      </c>
      <c r="H31" s="21" t="s">
        <v>12</v>
      </c>
    </row>
    <row r="32" spans="1:8" x14ac:dyDescent="0.35">
      <c r="A32" s="3">
        <v>499</v>
      </c>
      <c r="B32" s="13">
        <v>369.2</v>
      </c>
      <c r="C32" s="1">
        <v>8</v>
      </c>
      <c r="D32" s="2">
        <v>7.5679999999999996</v>
      </c>
      <c r="E32" s="1">
        <v>77</v>
      </c>
      <c r="F32" s="9">
        <v>0</v>
      </c>
      <c r="G32" s="15" t="s">
        <v>28</v>
      </c>
      <c r="H32" s="18" t="s">
        <v>6</v>
      </c>
    </row>
    <row r="33" spans="1:8" x14ac:dyDescent="0.35">
      <c r="A33" s="3">
        <v>990</v>
      </c>
      <c r="B33" s="13">
        <v>764.7</v>
      </c>
      <c r="C33" s="1">
        <v>9</v>
      </c>
      <c r="D33" s="2">
        <v>16.212</v>
      </c>
      <c r="E33" s="1">
        <v>52</v>
      </c>
      <c r="F33" s="9">
        <v>0</v>
      </c>
      <c r="G33" s="15" t="s">
        <v>28</v>
      </c>
      <c r="H33" s="18" t="s">
        <v>13</v>
      </c>
    </row>
    <row r="34" spans="1:8" x14ac:dyDescent="0.35">
      <c r="A34" s="3">
        <v>1125</v>
      </c>
      <c r="B34" s="13">
        <v>809.2</v>
      </c>
      <c r="C34" s="1">
        <v>10</v>
      </c>
      <c r="D34" s="2">
        <v>16.588000000000001</v>
      </c>
      <c r="E34" s="1">
        <v>64</v>
      </c>
      <c r="F34" s="9">
        <v>0</v>
      </c>
      <c r="G34" s="15" t="s">
        <v>28</v>
      </c>
      <c r="H34" s="18" t="s">
        <v>13</v>
      </c>
    </row>
    <row r="35" spans="1:8" x14ac:dyDescent="0.35">
      <c r="A35" s="3">
        <v>869</v>
      </c>
      <c r="B35" s="13">
        <v>740</v>
      </c>
      <c r="C35" s="1">
        <v>11</v>
      </c>
      <c r="D35" s="2">
        <v>15.17</v>
      </c>
      <c r="E35" s="1">
        <v>59</v>
      </c>
      <c r="F35" s="9">
        <v>0</v>
      </c>
      <c r="G35" s="15" t="s">
        <v>28</v>
      </c>
      <c r="H35" s="18" t="s">
        <v>13</v>
      </c>
    </row>
    <row r="36" spans="1:8" x14ac:dyDescent="0.35">
      <c r="A36" s="3">
        <v>1725</v>
      </c>
      <c r="B36" s="13">
        <v>1125.9000000000001</v>
      </c>
      <c r="C36" s="1">
        <v>11</v>
      </c>
      <c r="D36" s="2">
        <v>23.869</v>
      </c>
      <c r="E36" s="36">
        <v>12</v>
      </c>
      <c r="F36" s="9">
        <v>0</v>
      </c>
      <c r="G36" s="15" t="s">
        <v>28</v>
      </c>
      <c r="H36" s="21" t="s">
        <v>12</v>
      </c>
    </row>
    <row r="37" spans="1:8" x14ac:dyDescent="0.35">
      <c r="A37" s="3">
        <v>1195</v>
      </c>
      <c r="B37" s="13">
        <v>795.4</v>
      </c>
      <c r="C37" s="1">
        <v>10</v>
      </c>
      <c r="D37" s="2">
        <v>16.861999999999998</v>
      </c>
      <c r="E37" s="1">
        <v>85</v>
      </c>
      <c r="F37" s="9">
        <v>0</v>
      </c>
      <c r="G37" s="15" t="s">
        <v>28</v>
      </c>
      <c r="H37" s="1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0AB8-7672-4B84-AFE5-CA57EB0BB0D1}">
  <dimension ref="A1:S16"/>
  <sheetViews>
    <sheetView workbookViewId="0">
      <selection activeCell="O3" sqref="O3:O11"/>
    </sheetView>
  </sheetViews>
  <sheetFormatPr defaultRowHeight="14.5" x14ac:dyDescent="0.35"/>
  <cols>
    <col min="6" max="6" width="13.08984375" customWidth="1"/>
    <col min="7" max="7" width="11" customWidth="1"/>
    <col min="8" max="8" width="13.36328125" customWidth="1"/>
    <col min="9" max="10" width="8.90625"/>
  </cols>
  <sheetData>
    <row r="1" spans="1:19" ht="36" x14ac:dyDescent="0.8">
      <c r="D1" s="41" t="s">
        <v>54</v>
      </c>
      <c r="O1" s="39" t="s">
        <v>53</v>
      </c>
    </row>
    <row r="2" spans="1:19" x14ac:dyDescent="0.35">
      <c r="A2" s="5" t="s">
        <v>17</v>
      </c>
      <c r="B2" s="12" t="s">
        <v>0</v>
      </c>
      <c r="C2" s="6" t="s">
        <v>1</v>
      </c>
      <c r="D2" s="7" t="s">
        <v>2</v>
      </c>
      <c r="E2" s="6" t="s">
        <v>3</v>
      </c>
      <c r="F2" s="8" t="s">
        <v>26</v>
      </c>
      <c r="G2" s="20" t="s">
        <v>4</v>
      </c>
      <c r="H2" s="17" t="s">
        <v>5</v>
      </c>
      <c r="I2" s="8"/>
      <c r="J2" s="8"/>
      <c r="L2" s="5" t="s">
        <v>17</v>
      </c>
      <c r="M2" s="12" t="s">
        <v>0</v>
      </c>
      <c r="N2" s="6" t="s">
        <v>1</v>
      </c>
      <c r="O2" s="7" t="s">
        <v>2</v>
      </c>
      <c r="P2" s="6" t="s">
        <v>3</v>
      </c>
      <c r="Q2" s="8" t="s">
        <v>26</v>
      </c>
      <c r="R2" s="20" t="s">
        <v>4</v>
      </c>
      <c r="S2" s="17" t="s">
        <v>5</v>
      </c>
    </row>
    <row r="3" spans="1:19" x14ac:dyDescent="0.35">
      <c r="A3" s="3">
        <v>1849</v>
      </c>
      <c r="B3" s="13">
        <v>534.9</v>
      </c>
      <c r="C3" s="1">
        <v>10</v>
      </c>
      <c r="D3" s="2">
        <v>27.225999999999999</v>
      </c>
      <c r="E3" s="1">
        <v>6</v>
      </c>
      <c r="F3" s="9">
        <v>1</v>
      </c>
      <c r="G3" s="15" t="s">
        <v>27</v>
      </c>
      <c r="H3" s="18" t="s">
        <v>7</v>
      </c>
      <c r="I3" s="9"/>
      <c r="J3" s="9"/>
      <c r="L3" s="3">
        <v>549</v>
      </c>
      <c r="M3" s="13">
        <v>260.5</v>
      </c>
      <c r="N3" s="1">
        <v>8</v>
      </c>
      <c r="O3" s="2">
        <v>13.259</v>
      </c>
      <c r="P3" s="1">
        <v>38</v>
      </c>
      <c r="Q3" s="9">
        <v>1</v>
      </c>
      <c r="R3" s="15" t="s">
        <v>27</v>
      </c>
      <c r="S3" s="18" t="s">
        <v>8</v>
      </c>
    </row>
    <row r="4" spans="1:19" x14ac:dyDescent="0.35">
      <c r="A4" s="3">
        <v>1375</v>
      </c>
      <c r="B4" s="13">
        <v>440.3</v>
      </c>
      <c r="C4" s="1">
        <v>11</v>
      </c>
      <c r="D4" s="2">
        <v>23.6</v>
      </c>
      <c r="E4" s="1">
        <v>46</v>
      </c>
      <c r="F4" s="9">
        <v>1</v>
      </c>
      <c r="G4" s="15" t="s">
        <v>27</v>
      </c>
      <c r="H4" s="18" t="s">
        <v>7</v>
      </c>
      <c r="I4" s="9"/>
      <c r="J4" s="9"/>
      <c r="L4" s="3">
        <v>500</v>
      </c>
      <c r="M4" s="13">
        <v>205</v>
      </c>
      <c r="N4" s="1">
        <v>7</v>
      </c>
      <c r="O4" s="2">
        <v>10.988</v>
      </c>
      <c r="P4" s="1">
        <v>57</v>
      </c>
      <c r="Q4" s="9">
        <v>1</v>
      </c>
      <c r="R4" s="15" t="s">
        <v>27</v>
      </c>
      <c r="S4" s="18" t="s">
        <v>9</v>
      </c>
    </row>
    <row r="5" spans="1:19" x14ac:dyDescent="0.35">
      <c r="A5" s="3">
        <v>998</v>
      </c>
      <c r="B5" s="13">
        <v>515</v>
      </c>
      <c r="C5" s="1">
        <v>11</v>
      </c>
      <c r="D5" s="2">
        <v>27.603999999999999</v>
      </c>
      <c r="E5" s="1">
        <v>57</v>
      </c>
      <c r="F5" s="9">
        <v>1</v>
      </c>
      <c r="G5" s="15" t="s">
        <v>27</v>
      </c>
      <c r="H5" s="18" t="s">
        <v>7</v>
      </c>
      <c r="I5" s="9"/>
      <c r="J5" s="9"/>
      <c r="L5" s="3">
        <v>410</v>
      </c>
      <c r="M5" s="13">
        <v>165</v>
      </c>
      <c r="N5" s="1">
        <v>8</v>
      </c>
      <c r="O5" s="2">
        <v>8.8439999999999994</v>
      </c>
      <c r="P5" s="1">
        <v>46</v>
      </c>
      <c r="Q5" s="9">
        <v>1</v>
      </c>
      <c r="R5" s="15" t="s">
        <v>27</v>
      </c>
      <c r="S5" s="18" t="s">
        <v>8</v>
      </c>
    </row>
    <row r="6" spans="1:19" x14ac:dyDescent="0.35">
      <c r="A6" s="3">
        <v>1250</v>
      </c>
      <c r="B6" s="13">
        <v>915.2</v>
      </c>
      <c r="C6" s="1">
        <v>12</v>
      </c>
      <c r="D6" s="2">
        <v>18.760999999999999</v>
      </c>
      <c r="E6" s="1">
        <v>46</v>
      </c>
      <c r="F6" s="9">
        <v>0</v>
      </c>
      <c r="G6" s="15" t="s">
        <v>28</v>
      </c>
      <c r="H6" s="18" t="s">
        <v>7</v>
      </c>
      <c r="I6" s="9"/>
      <c r="J6" s="9"/>
      <c r="L6" s="3">
        <v>439</v>
      </c>
      <c r="M6" s="13">
        <v>177.3</v>
      </c>
      <c r="N6" s="1">
        <v>7</v>
      </c>
      <c r="O6" s="2">
        <v>9.5030000000000001</v>
      </c>
      <c r="P6" s="1">
        <v>57</v>
      </c>
      <c r="Q6" s="9">
        <v>1</v>
      </c>
      <c r="R6" s="15" t="s">
        <v>27</v>
      </c>
      <c r="S6" s="18" t="s">
        <v>10</v>
      </c>
    </row>
    <row r="7" spans="1:19" x14ac:dyDescent="0.35">
      <c r="A7" s="3">
        <v>1895</v>
      </c>
      <c r="B7" s="13">
        <v>1202.5</v>
      </c>
      <c r="C7" s="1">
        <v>11</v>
      </c>
      <c r="D7" s="2">
        <v>24.651</v>
      </c>
      <c r="E7" s="1">
        <v>62</v>
      </c>
      <c r="F7" s="9">
        <v>0</v>
      </c>
      <c r="G7" s="15" t="s">
        <v>28</v>
      </c>
      <c r="H7" s="18" t="s">
        <v>7</v>
      </c>
      <c r="I7" s="9"/>
      <c r="J7" s="9"/>
      <c r="L7" s="3">
        <v>950</v>
      </c>
      <c r="M7" s="13">
        <v>666.1</v>
      </c>
      <c r="N7" s="1">
        <v>8</v>
      </c>
      <c r="O7" s="2">
        <v>13.055999999999999</v>
      </c>
      <c r="P7" s="1">
        <v>60</v>
      </c>
      <c r="Q7" s="9">
        <v>0</v>
      </c>
      <c r="R7" s="15" t="s">
        <v>28</v>
      </c>
      <c r="S7" s="18" t="s">
        <v>9</v>
      </c>
    </row>
    <row r="8" spans="1:19" x14ac:dyDescent="0.35">
      <c r="A8" s="3">
        <v>1195</v>
      </c>
      <c r="B8" s="13">
        <v>759.1</v>
      </c>
      <c r="C8" s="1">
        <v>10</v>
      </c>
      <c r="D8" s="2">
        <v>16.001999999999999</v>
      </c>
      <c r="E8" s="1">
        <v>58</v>
      </c>
      <c r="F8" s="9">
        <v>0</v>
      </c>
      <c r="G8" s="15" t="s">
        <v>28</v>
      </c>
      <c r="H8" s="18" t="s">
        <v>7</v>
      </c>
      <c r="I8" s="9"/>
      <c r="J8" s="9"/>
      <c r="L8" s="3">
        <v>1350</v>
      </c>
      <c r="M8" s="13">
        <v>867.1</v>
      </c>
      <c r="N8" s="1">
        <v>9</v>
      </c>
      <c r="O8" s="2">
        <v>18.382000000000001</v>
      </c>
      <c r="P8" s="1">
        <v>40</v>
      </c>
      <c r="Q8" s="9">
        <v>0</v>
      </c>
      <c r="R8" s="15" t="s">
        <v>28</v>
      </c>
      <c r="S8" s="18" t="s">
        <v>13</v>
      </c>
    </row>
    <row r="9" spans="1:19" x14ac:dyDescent="0.35">
      <c r="A9" s="3">
        <v>679</v>
      </c>
      <c r="B9" s="13">
        <v>534.70000000000005</v>
      </c>
      <c r="C9" s="1">
        <v>8</v>
      </c>
      <c r="D9" s="2">
        <v>10.961</v>
      </c>
      <c r="E9" s="1">
        <v>65</v>
      </c>
      <c r="F9" s="9">
        <v>0</v>
      </c>
      <c r="G9" s="15" t="s">
        <v>28</v>
      </c>
      <c r="H9" s="18" t="s">
        <v>7</v>
      </c>
      <c r="I9" s="9"/>
      <c r="J9" s="9"/>
      <c r="L9" s="3">
        <v>849</v>
      </c>
      <c r="M9" s="13">
        <v>628.79999999999995</v>
      </c>
      <c r="N9" s="1">
        <v>9</v>
      </c>
      <c r="O9" s="2">
        <v>12.89</v>
      </c>
      <c r="P9" s="1">
        <v>49</v>
      </c>
      <c r="Q9" s="9">
        <v>0</v>
      </c>
      <c r="R9" s="15" t="s">
        <v>28</v>
      </c>
      <c r="S9" s="18" t="s">
        <v>13</v>
      </c>
    </row>
    <row r="10" spans="1:19" x14ac:dyDescent="0.35">
      <c r="A10" s="3">
        <v>1549</v>
      </c>
      <c r="B10" s="13">
        <v>997</v>
      </c>
      <c r="C10" s="1">
        <v>9</v>
      </c>
      <c r="D10" s="2">
        <v>21.135999999999999</v>
      </c>
      <c r="E10" s="1">
        <v>50</v>
      </c>
      <c r="F10" s="9">
        <v>0</v>
      </c>
      <c r="G10" s="15" t="s">
        <v>28</v>
      </c>
      <c r="H10" s="18" t="s">
        <v>7</v>
      </c>
      <c r="I10" s="9"/>
      <c r="J10" s="9"/>
      <c r="L10" s="3">
        <v>1275</v>
      </c>
      <c r="M10" s="13">
        <v>1052.5</v>
      </c>
      <c r="N10" s="1">
        <v>12</v>
      </c>
      <c r="O10" s="2">
        <v>22.312999999999999</v>
      </c>
      <c r="P10" s="1">
        <v>61</v>
      </c>
      <c r="Q10" s="9">
        <v>0</v>
      </c>
      <c r="R10" s="15" t="s">
        <v>28</v>
      </c>
      <c r="S10" s="18" t="s">
        <v>13</v>
      </c>
    </row>
    <row r="11" spans="1:19" x14ac:dyDescent="0.35">
      <c r="A11" s="3">
        <v>789</v>
      </c>
      <c r="B11" s="13">
        <v>554.1</v>
      </c>
      <c r="C11" s="1">
        <v>8</v>
      </c>
      <c r="D11" s="2">
        <v>11.747</v>
      </c>
      <c r="E11" s="1">
        <v>59</v>
      </c>
      <c r="F11" s="9">
        <v>0</v>
      </c>
      <c r="G11" s="15" t="s">
        <v>28</v>
      </c>
      <c r="H11" s="18" t="s">
        <v>7</v>
      </c>
      <c r="I11" s="9"/>
      <c r="J11" s="9"/>
      <c r="L11" s="3">
        <v>769</v>
      </c>
      <c r="M11" s="13">
        <v>484</v>
      </c>
      <c r="N11" s="1">
        <v>7</v>
      </c>
      <c r="O11" s="2">
        <v>9.9220000000000006</v>
      </c>
      <c r="P11" s="1">
        <v>62</v>
      </c>
      <c r="Q11" s="9">
        <v>0</v>
      </c>
      <c r="R11" s="15" t="s">
        <v>28</v>
      </c>
      <c r="S11" s="18" t="s">
        <v>10</v>
      </c>
    </row>
    <row r="12" spans="1:19" x14ac:dyDescent="0.35">
      <c r="A12" s="3">
        <v>2895</v>
      </c>
      <c r="B12" s="13">
        <v>2600</v>
      </c>
      <c r="C12" s="1">
        <v>14</v>
      </c>
      <c r="D12" s="2">
        <v>15.776</v>
      </c>
      <c r="E12" s="1">
        <v>5</v>
      </c>
      <c r="F12" s="9">
        <v>0</v>
      </c>
      <c r="G12" s="15" t="s">
        <v>28</v>
      </c>
      <c r="H12" s="18" t="s">
        <v>7</v>
      </c>
      <c r="I12" s="9"/>
      <c r="J12" s="9"/>
      <c r="L12" s="3">
        <v>950</v>
      </c>
      <c r="M12" s="13">
        <v>788.7</v>
      </c>
      <c r="N12" s="1">
        <v>9</v>
      </c>
      <c r="O12" s="2">
        <v>16.72</v>
      </c>
      <c r="P12" s="1">
        <v>41</v>
      </c>
      <c r="Q12" s="9">
        <v>0</v>
      </c>
      <c r="R12" s="15" t="s">
        <v>28</v>
      </c>
      <c r="S12" s="18" t="s">
        <v>13</v>
      </c>
    </row>
    <row r="13" spans="1:19" x14ac:dyDescent="0.35">
      <c r="I13" s="9"/>
      <c r="J13" s="9"/>
      <c r="L13" s="3">
        <v>990</v>
      </c>
      <c r="M13" s="13">
        <v>764.7</v>
      </c>
      <c r="N13" s="1">
        <v>9</v>
      </c>
      <c r="O13" s="2">
        <v>16.212</v>
      </c>
      <c r="P13" s="1">
        <v>52</v>
      </c>
      <c r="Q13" s="9">
        <v>0</v>
      </c>
      <c r="R13" s="15" t="s">
        <v>28</v>
      </c>
      <c r="S13" s="18" t="s">
        <v>13</v>
      </c>
    </row>
    <row r="14" spans="1:19" x14ac:dyDescent="0.35">
      <c r="I14" s="9"/>
      <c r="J14" s="9"/>
      <c r="L14" s="3">
        <v>1125</v>
      </c>
      <c r="M14" s="13">
        <v>809.2</v>
      </c>
      <c r="N14" s="1">
        <v>10</v>
      </c>
      <c r="O14" s="2">
        <v>16.588000000000001</v>
      </c>
      <c r="P14" s="1">
        <v>64</v>
      </c>
      <c r="Q14" s="9">
        <v>0</v>
      </c>
      <c r="R14" s="15" t="s">
        <v>28</v>
      </c>
      <c r="S14" s="18" t="s">
        <v>13</v>
      </c>
    </row>
    <row r="15" spans="1:19" x14ac:dyDescent="0.35">
      <c r="I15" s="42"/>
      <c r="J15" s="42"/>
      <c r="L15" s="3">
        <v>869</v>
      </c>
      <c r="M15" s="13">
        <v>740</v>
      </c>
      <c r="N15" s="1">
        <v>11</v>
      </c>
      <c r="O15" s="2">
        <v>15.17</v>
      </c>
      <c r="P15" s="1">
        <v>59</v>
      </c>
      <c r="Q15" s="9">
        <v>0</v>
      </c>
      <c r="R15" s="15" t="s">
        <v>28</v>
      </c>
      <c r="S15" s="18" t="s">
        <v>13</v>
      </c>
    </row>
    <row r="16" spans="1:19" x14ac:dyDescent="0.35">
      <c r="L16" s="3">
        <v>1725</v>
      </c>
      <c r="M16" s="13">
        <v>1125.9000000000001</v>
      </c>
      <c r="N16" s="1">
        <v>11</v>
      </c>
      <c r="O16" s="2">
        <v>23.869</v>
      </c>
      <c r="P16" s="36">
        <v>12</v>
      </c>
      <c r="Q16" s="9">
        <v>0</v>
      </c>
      <c r="R16" s="15" t="s">
        <v>28</v>
      </c>
      <c r="S16" s="2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4B88-D338-474F-89A4-3755395B5A9B}">
  <dimension ref="A1:R38"/>
  <sheetViews>
    <sheetView topLeftCell="A19" workbookViewId="0">
      <selection activeCell="N3" sqref="N3:N11"/>
    </sheetView>
  </sheetViews>
  <sheetFormatPr defaultRowHeight="14.5" x14ac:dyDescent="0.35"/>
  <cols>
    <col min="17" max="17" width="12.90625" customWidth="1"/>
    <col min="18" max="18" width="15.81640625" customWidth="1"/>
  </cols>
  <sheetData>
    <row r="1" spans="1:18" ht="28.5" x14ac:dyDescent="0.65">
      <c r="D1" s="40" t="s">
        <v>54</v>
      </c>
      <c r="N1" s="41" t="s">
        <v>50</v>
      </c>
    </row>
    <row r="2" spans="1:18" s="6" customFormat="1" x14ac:dyDescent="0.35">
      <c r="A2" s="5" t="s">
        <v>17</v>
      </c>
      <c r="B2" s="12" t="s">
        <v>0</v>
      </c>
      <c r="C2" s="6" t="s">
        <v>1</v>
      </c>
      <c r="D2" s="7" t="s">
        <v>2</v>
      </c>
      <c r="E2" s="6" t="s">
        <v>3</v>
      </c>
      <c r="F2" s="8" t="s">
        <v>26</v>
      </c>
      <c r="G2" s="20" t="s">
        <v>4</v>
      </c>
      <c r="H2" s="17" t="s">
        <v>5</v>
      </c>
      <c r="K2" s="5" t="s">
        <v>17</v>
      </c>
      <c r="L2" s="12" t="s">
        <v>0</v>
      </c>
      <c r="M2" s="6" t="s">
        <v>1</v>
      </c>
      <c r="N2" s="7" t="s">
        <v>2</v>
      </c>
      <c r="O2" s="6" t="s">
        <v>3</v>
      </c>
      <c r="P2" s="8" t="s">
        <v>26</v>
      </c>
      <c r="Q2" s="20" t="s">
        <v>4</v>
      </c>
      <c r="R2" s="17" t="s">
        <v>5</v>
      </c>
    </row>
    <row r="3" spans="1:18" x14ac:dyDescent="0.35">
      <c r="A3" s="3">
        <v>500</v>
      </c>
      <c r="B3" s="13">
        <v>207.3</v>
      </c>
      <c r="C3" s="1">
        <v>7</v>
      </c>
      <c r="D3" s="2">
        <v>11.111000000000001</v>
      </c>
      <c r="E3" s="1">
        <v>89</v>
      </c>
      <c r="F3" s="9">
        <v>1</v>
      </c>
      <c r="G3" s="15" t="s">
        <v>27</v>
      </c>
      <c r="H3" s="18" t="s">
        <v>7</v>
      </c>
      <c r="K3" s="3">
        <v>289</v>
      </c>
      <c r="L3" s="13">
        <v>132.4</v>
      </c>
      <c r="M3" s="1">
        <v>5</v>
      </c>
      <c r="N3" s="2">
        <v>6.7389999999999999</v>
      </c>
      <c r="O3" s="1">
        <v>71</v>
      </c>
      <c r="P3" s="9">
        <v>1</v>
      </c>
      <c r="Q3" s="15" t="s">
        <v>27</v>
      </c>
      <c r="R3" s="18" t="s">
        <v>10</v>
      </c>
    </row>
    <row r="4" spans="1:18" x14ac:dyDescent="0.35">
      <c r="A4" s="3">
        <v>555</v>
      </c>
      <c r="B4" s="13">
        <v>169.8</v>
      </c>
      <c r="C4" s="1">
        <v>8</v>
      </c>
      <c r="D4" s="2">
        <v>8.6419999999999995</v>
      </c>
      <c r="E4" s="1">
        <v>83</v>
      </c>
      <c r="F4" s="9">
        <v>1</v>
      </c>
      <c r="G4" s="15" t="s">
        <v>27</v>
      </c>
      <c r="H4" s="18" t="s">
        <v>7</v>
      </c>
      <c r="K4" s="3">
        <v>1285</v>
      </c>
      <c r="L4" s="13">
        <v>530</v>
      </c>
      <c r="M4" s="1">
        <v>11</v>
      </c>
      <c r="N4" s="2">
        <v>28.408000000000001</v>
      </c>
      <c r="O4" s="1">
        <v>87</v>
      </c>
      <c r="P4" s="9">
        <v>1</v>
      </c>
      <c r="Q4" s="15" t="s">
        <v>27</v>
      </c>
      <c r="R4" s="18" t="s">
        <v>11</v>
      </c>
    </row>
    <row r="5" spans="1:18" x14ac:dyDescent="0.35">
      <c r="A5" s="3">
        <v>789</v>
      </c>
      <c r="B5" s="13">
        <v>220</v>
      </c>
      <c r="C5" s="1">
        <v>10</v>
      </c>
      <c r="D5" s="2">
        <v>11.198</v>
      </c>
      <c r="E5" s="1">
        <v>92</v>
      </c>
      <c r="F5" s="9">
        <v>1</v>
      </c>
      <c r="G5" s="15" t="s">
        <v>27</v>
      </c>
      <c r="H5" s="18" t="s">
        <v>7</v>
      </c>
      <c r="K5" s="3">
        <v>1195</v>
      </c>
      <c r="L5" s="13">
        <v>436.6</v>
      </c>
      <c r="M5" s="1">
        <v>11</v>
      </c>
      <c r="N5" s="2">
        <v>23.402000000000001</v>
      </c>
      <c r="O5" s="1">
        <v>82</v>
      </c>
      <c r="P5" s="9">
        <v>1</v>
      </c>
      <c r="Q5" s="15" t="s">
        <v>27</v>
      </c>
      <c r="R5" s="18" t="s">
        <v>11</v>
      </c>
    </row>
    <row r="6" spans="1:18" x14ac:dyDescent="0.35">
      <c r="A6" s="3">
        <v>790</v>
      </c>
      <c r="B6" s="13">
        <v>327.9</v>
      </c>
      <c r="C6" s="1">
        <v>8</v>
      </c>
      <c r="D6" s="2">
        <v>16.690000000000001</v>
      </c>
      <c r="E6" s="1">
        <v>76</v>
      </c>
      <c r="F6" s="9">
        <v>1</v>
      </c>
      <c r="G6" s="15" t="s">
        <v>27</v>
      </c>
      <c r="H6" s="18" t="s">
        <v>7</v>
      </c>
      <c r="K6" s="3">
        <v>799</v>
      </c>
      <c r="L6" s="13">
        <v>201.7</v>
      </c>
      <c r="M6" s="1">
        <v>8</v>
      </c>
      <c r="N6" s="2">
        <v>10.811</v>
      </c>
      <c r="O6" s="1">
        <v>84</v>
      </c>
      <c r="P6" s="9">
        <v>1</v>
      </c>
      <c r="Q6" s="15" t="s">
        <v>27</v>
      </c>
      <c r="R6" s="18" t="s">
        <v>11</v>
      </c>
    </row>
    <row r="7" spans="1:18" x14ac:dyDescent="0.35">
      <c r="A7" s="3">
        <v>749</v>
      </c>
      <c r="B7" s="13">
        <v>265.8</v>
      </c>
      <c r="C7" s="1">
        <v>10</v>
      </c>
      <c r="D7" s="2">
        <v>13.529</v>
      </c>
      <c r="E7" s="1">
        <v>93</v>
      </c>
      <c r="F7" s="9">
        <v>1</v>
      </c>
      <c r="G7" s="15" t="s">
        <v>27</v>
      </c>
      <c r="H7" s="18" t="s">
        <v>7</v>
      </c>
      <c r="K7" s="3">
        <v>799</v>
      </c>
      <c r="L7" s="13">
        <v>374.7</v>
      </c>
      <c r="M7" s="1">
        <v>8</v>
      </c>
      <c r="N7" s="2">
        <v>20.082999999999998</v>
      </c>
      <c r="O7" s="1">
        <v>86</v>
      </c>
      <c r="P7" s="9">
        <v>1</v>
      </c>
      <c r="Q7" s="15" t="s">
        <v>27</v>
      </c>
      <c r="R7" s="18" t="s">
        <v>11</v>
      </c>
    </row>
    <row r="8" spans="1:18" x14ac:dyDescent="0.35">
      <c r="A8" s="3">
        <v>480</v>
      </c>
      <c r="B8" s="13">
        <v>209.6</v>
      </c>
      <c r="C8" s="1">
        <v>9</v>
      </c>
      <c r="D8" s="2">
        <v>11.234999999999999</v>
      </c>
      <c r="E8" s="1">
        <v>87</v>
      </c>
      <c r="F8" s="9">
        <v>1</v>
      </c>
      <c r="G8" s="15" t="s">
        <v>27</v>
      </c>
      <c r="H8" s="18" t="s">
        <v>7</v>
      </c>
      <c r="K8" s="3">
        <v>479</v>
      </c>
      <c r="L8" s="13">
        <v>211.1</v>
      </c>
      <c r="M8" s="1">
        <v>9</v>
      </c>
      <c r="N8" s="2">
        <v>11.314</v>
      </c>
      <c r="O8" s="1">
        <v>88</v>
      </c>
      <c r="P8" s="9">
        <v>1</v>
      </c>
      <c r="Q8" s="15" t="s">
        <v>27</v>
      </c>
      <c r="R8" s="18" t="s">
        <v>11</v>
      </c>
    </row>
    <row r="9" spans="1:18" x14ac:dyDescent="0.35">
      <c r="A9" s="3">
        <v>1195</v>
      </c>
      <c r="B9" s="13">
        <v>503.7</v>
      </c>
      <c r="C9" s="1">
        <v>8</v>
      </c>
      <c r="D9" s="2">
        <v>26.998000000000001</v>
      </c>
      <c r="E9" s="1">
        <v>86</v>
      </c>
      <c r="F9" s="9">
        <v>1</v>
      </c>
      <c r="G9" s="15" t="s">
        <v>27</v>
      </c>
      <c r="H9" s="18" t="s">
        <v>7</v>
      </c>
      <c r="K9" s="3">
        <v>960</v>
      </c>
      <c r="L9" s="13">
        <v>790.1</v>
      </c>
      <c r="M9" s="1">
        <v>9</v>
      </c>
      <c r="N9" s="2">
        <v>15.484999999999999</v>
      </c>
      <c r="O9" s="1">
        <v>80</v>
      </c>
      <c r="P9" s="9">
        <v>0</v>
      </c>
      <c r="Q9" s="15" t="s">
        <v>28</v>
      </c>
      <c r="R9" s="18" t="s">
        <v>9</v>
      </c>
    </row>
    <row r="10" spans="1:18" x14ac:dyDescent="0.35">
      <c r="A10" s="3">
        <v>599</v>
      </c>
      <c r="B10" s="13">
        <v>355.8</v>
      </c>
      <c r="C10" s="1">
        <v>8</v>
      </c>
      <c r="D10" s="2">
        <v>19.071000000000002</v>
      </c>
      <c r="E10" s="1">
        <v>85</v>
      </c>
      <c r="F10" s="9">
        <v>1</v>
      </c>
      <c r="G10" s="15" t="s">
        <v>27</v>
      </c>
      <c r="H10" s="18" t="s">
        <v>7</v>
      </c>
      <c r="K10" s="3">
        <v>698</v>
      </c>
      <c r="L10" s="13">
        <v>444.6</v>
      </c>
      <c r="M10" s="1">
        <v>8</v>
      </c>
      <c r="N10" s="2">
        <v>9.1140000000000008</v>
      </c>
      <c r="O10" s="1">
        <v>86</v>
      </c>
      <c r="P10" s="9">
        <v>0</v>
      </c>
      <c r="Q10" s="15" t="s">
        <v>28</v>
      </c>
      <c r="R10" s="18" t="s">
        <v>11</v>
      </c>
    </row>
    <row r="11" spans="1:18" x14ac:dyDescent="0.35">
      <c r="A11" s="3">
        <v>995</v>
      </c>
      <c r="B11" s="13">
        <v>401</v>
      </c>
      <c r="C11" s="1">
        <v>9</v>
      </c>
      <c r="D11" s="2">
        <v>21.494</v>
      </c>
      <c r="E11" s="1">
        <v>83</v>
      </c>
      <c r="F11" s="9">
        <v>1</v>
      </c>
      <c r="G11" s="15" t="s">
        <v>27</v>
      </c>
      <c r="H11" s="18" t="s">
        <v>7</v>
      </c>
      <c r="K11" s="3">
        <v>900</v>
      </c>
      <c r="L11" s="13">
        <v>610.5</v>
      </c>
      <c r="M11" s="1">
        <v>14</v>
      </c>
      <c r="N11" s="2">
        <v>12.515000000000001</v>
      </c>
      <c r="O11" s="36">
        <v>75</v>
      </c>
      <c r="P11" s="9">
        <v>0</v>
      </c>
      <c r="Q11" s="15" t="s">
        <v>28</v>
      </c>
      <c r="R11" s="21" t="s">
        <v>12</v>
      </c>
    </row>
    <row r="12" spans="1:18" x14ac:dyDescent="0.35">
      <c r="A12" s="3">
        <v>301</v>
      </c>
      <c r="B12" s="13">
        <v>146.1</v>
      </c>
      <c r="C12" s="1">
        <v>7</v>
      </c>
      <c r="D12" s="2">
        <v>7.8310000000000004</v>
      </c>
      <c r="E12" s="1">
        <v>88</v>
      </c>
      <c r="F12" s="9">
        <v>1</v>
      </c>
      <c r="G12" s="15" t="s">
        <v>27</v>
      </c>
      <c r="H12" s="18" t="s">
        <v>7</v>
      </c>
      <c r="K12" s="3">
        <v>1295</v>
      </c>
      <c r="L12" s="13">
        <v>687.8</v>
      </c>
      <c r="M12" s="1">
        <v>8</v>
      </c>
      <c r="N12" s="2">
        <v>14.099</v>
      </c>
      <c r="O12" s="1">
        <v>77</v>
      </c>
      <c r="P12" s="9">
        <v>0</v>
      </c>
      <c r="Q12" s="15" t="s">
        <v>28</v>
      </c>
      <c r="R12" s="18" t="s">
        <v>11</v>
      </c>
    </row>
    <row r="13" spans="1:18" x14ac:dyDescent="0.35">
      <c r="A13" s="3">
        <v>550</v>
      </c>
      <c r="B13" s="13">
        <v>214.2</v>
      </c>
      <c r="C13" s="1">
        <v>9</v>
      </c>
      <c r="D13" s="2">
        <v>11.481</v>
      </c>
      <c r="E13" s="1">
        <v>90</v>
      </c>
      <c r="F13" s="9">
        <v>1</v>
      </c>
      <c r="G13" s="15" t="s">
        <v>27</v>
      </c>
      <c r="H13" s="18" t="s">
        <v>7</v>
      </c>
      <c r="K13" s="3">
        <v>599</v>
      </c>
      <c r="L13" s="13">
        <v>426</v>
      </c>
      <c r="M13" s="1">
        <v>8</v>
      </c>
      <c r="N13" s="2">
        <v>9.0310000000000006</v>
      </c>
      <c r="O13" s="1">
        <v>81</v>
      </c>
      <c r="P13" s="9">
        <v>0</v>
      </c>
      <c r="Q13" s="15" t="s">
        <v>28</v>
      </c>
      <c r="R13" s="18" t="s">
        <v>11</v>
      </c>
    </row>
    <row r="14" spans="1:18" x14ac:dyDescent="0.35">
      <c r="A14" s="3">
        <v>429</v>
      </c>
      <c r="B14" s="13">
        <v>177.4</v>
      </c>
      <c r="C14" s="1">
        <v>7</v>
      </c>
      <c r="D14" s="2">
        <v>9.5079999999999991</v>
      </c>
      <c r="E14" s="1">
        <v>98</v>
      </c>
      <c r="F14" s="9">
        <v>1</v>
      </c>
      <c r="G14" s="15" t="s">
        <v>27</v>
      </c>
      <c r="H14" s="18" t="s">
        <v>7</v>
      </c>
      <c r="K14" s="3">
        <v>499</v>
      </c>
      <c r="L14" s="13">
        <v>369.2</v>
      </c>
      <c r="M14" s="1">
        <v>8</v>
      </c>
      <c r="N14" s="2">
        <v>7.5679999999999996</v>
      </c>
      <c r="O14" s="1">
        <v>77</v>
      </c>
      <c r="P14" s="9">
        <v>0</v>
      </c>
      <c r="Q14" s="15" t="s">
        <v>28</v>
      </c>
      <c r="R14" s="18" t="s">
        <v>6</v>
      </c>
    </row>
    <row r="15" spans="1:18" x14ac:dyDescent="0.35">
      <c r="A15" s="3">
        <v>769</v>
      </c>
      <c r="B15" s="13">
        <v>259</v>
      </c>
      <c r="C15" s="1">
        <v>9</v>
      </c>
      <c r="D15" s="2">
        <v>13.882</v>
      </c>
      <c r="E15" s="1">
        <v>86</v>
      </c>
      <c r="F15" s="9">
        <v>1</v>
      </c>
      <c r="G15" s="15" t="s">
        <v>27</v>
      </c>
      <c r="H15" s="18" t="s">
        <v>7</v>
      </c>
      <c r="K15" s="3">
        <v>1195</v>
      </c>
      <c r="L15" s="13">
        <v>795.4</v>
      </c>
      <c r="M15" s="1">
        <v>10</v>
      </c>
      <c r="N15" s="2">
        <v>16.861999999999998</v>
      </c>
      <c r="O15" s="1">
        <v>85</v>
      </c>
      <c r="P15" s="9">
        <v>0</v>
      </c>
      <c r="Q15" s="15" t="s">
        <v>28</v>
      </c>
      <c r="R15" s="18" t="s">
        <v>11</v>
      </c>
    </row>
    <row r="16" spans="1:18" x14ac:dyDescent="0.35">
      <c r="A16" s="3">
        <v>580</v>
      </c>
      <c r="B16" s="13">
        <v>319</v>
      </c>
      <c r="C16" s="1">
        <v>8</v>
      </c>
      <c r="D16" s="2">
        <v>17.097999999999999</v>
      </c>
      <c r="E16" s="1">
        <v>88</v>
      </c>
      <c r="F16" s="9">
        <v>1</v>
      </c>
      <c r="G16" s="15" t="s">
        <v>27</v>
      </c>
      <c r="H16" s="18" t="s">
        <v>7</v>
      </c>
    </row>
    <row r="17" spans="1:8" x14ac:dyDescent="0.35">
      <c r="A17" s="3">
        <v>1049</v>
      </c>
      <c r="B17" s="13">
        <v>412.9</v>
      </c>
      <c r="C17" s="1">
        <v>10</v>
      </c>
      <c r="D17" s="2">
        <v>22.131</v>
      </c>
      <c r="E17" s="1">
        <v>83</v>
      </c>
      <c r="F17" s="9">
        <v>1</v>
      </c>
      <c r="G17" s="15" t="s">
        <v>27</v>
      </c>
      <c r="H17" s="18" t="s">
        <v>7</v>
      </c>
    </row>
    <row r="18" spans="1:8" x14ac:dyDescent="0.35">
      <c r="A18" s="3">
        <v>719</v>
      </c>
      <c r="B18" s="13">
        <v>253</v>
      </c>
      <c r="C18" s="1">
        <v>8</v>
      </c>
      <c r="D18" s="2">
        <v>13.561</v>
      </c>
      <c r="E18" s="1">
        <v>93</v>
      </c>
      <c r="F18" s="9">
        <v>1</v>
      </c>
      <c r="G18" s="15" t="s">
        <v>27</v>
      </c>
      <c r="H18" s="18" t="s">
        <v>7</v>
      </c>
    </row>
    <row r="19" spans="1:8" x14ac:dyDescent="0.35">
      <c r="A19" s="3">
        <v>399</v>
      </c>
      <c r="B19" s="13">
        <v>120</v>
      </c>
      <c r="C19" s="1">
        <v>8</v>
      </c>
      <c r="D19" s="2">
        <v>6.4320000000000004</v>
      </c>
      <c r="E19" s="1">
        <v>84</v>
      </c>
      <c r="F19" s="9">
        <v>1</v>
      </c>
      <c r="G19" s="15" t="s">
        <v>27</v>
      </c>
      <c r="H19" s="18" t="s">
        <v>7</v>
      </c>
    </row>
    <row r="20" spans="1:8" x14ac:dyDescent="0.35">
      <c r="A20" s="3">
        <v>340</v>
      </c>
      <c r="B20" s="13">
        <v>168.7</v>
      </c>
      <c r="C20" s="1">
        <v>6</v>
      </c>
      <c r="D20" s="2">
        <v>8.5860000000000003</v>
      </c>
      <c r="E20" s="1">
        <v>82</v>
      </c>
      <c r="F20" s="9">
        <v>1</v>
      </c>
      <c r="G20" s="15" t="s">
        <v>27</v>
      </c>
      <c r="H20" s="18" t="s">
        <v>7</v>
      </c>
    </row>
    <row r="21" spans="1:8" x14ac:dyDescent="0.35">
      <c r="A21" s="3">
        <v>1850</v>
      </c>
      <c r="B21" s="13">
        <v>1314.4</v>
      </c>
      <c r="C21" s="1">
        <v>12</v>
      </c>
      <c r="D21" s="2">
        <v>25.762</v>
      </c>
      <c r="E21" s="1">
        <v>81</v>
      </c>
      <c r="F21" s="9">
        <v>0</v>
      </c>
      <c r="G21" s="15" t="s">
        <v>28</v>
      </c>
      <c r="H21" s="18" t="s">
        <v>7</v>
      </c>
    </row>
    <row r="22" spans="1:8" x14ac:dyDescent="0.35">
      <c r="A22" s="3">
        <v>2800</v>
      </c>
      <c r="B22" s="13">
        <v>2123.6999999999998</v>
      </c>
      <c r="C22" s="1">
        <v>18</v>
      </c>
      <c r="D22" s="2">
        <v>45.021999999999998</v>
      </c>
      <c r="E22" s="1">
        <v>85</v>
      </c>
      <c r="F22" s="9">
        <v>0</v>
      </c>
      <c r="G22" s="15" t="s">
        <v>28</v>
      </c>
      <c r="H22" s="18" t="s">
        <v>7</v>
      </c>
    </row>
    <row r="23" spans="1:8" x14ac:dyDescent="0.35">
      <c r="A23" s="3">
        <v>1275</v>
      </c>
      <c r="B23" s="13">
        <v>1066.7</v>
      </c>
      <c r="C23" s="1">
        <v>11</v>
      </c>
      <c r="D23" s="2">
        <v>22.614000000000001</v>
      </c>
      <c r="E23" s="1">
        <v>77</v>
      </c>
      <c r="F23" s="9">
        <v>0</v>
      </c>
      <c r="G23" s="15" t="s">
        <v>28</v>
      </c>
      <c r="H23" s="18" t="s">
        <v>7</v>
      </c>
    </row>
    <row r="24" spans="1:8" x14ac:dyDescent="0.35">
      <c r="A24" s="3">
        <v>1175</v>
      </c>
      <c r="B24" s="13">
        <v>706.7</v>
      </c>
      <c r="C24" s="1">
        <v>9</v>
      </c>
      <c r="D24" s="2">
        <v>14.487</v>
      </c>
      <c r="E24" s="1">
        <v>88</v>
      </c>
      <c r="F24" s="9">
        <v>0</v>
      </c>
      <c r="G24" s="15" t="s">
        <v>28</v>
      </c>
      <c r="H24" s="18" t="s">
        <v>7</v>
      </c>
    </row>
    <row r="25" spans="1:8" x14ac:dyDescent="0.35">
      <c r="A25" s="3">
        <v>799</v>
      </c>
      <c r="B25" s="13">
        <v>633.20000000000005</v>
      </c>
      <c r="C25" s="1">
        <v>8</v>
      </c>
      <c r="D25" s="2">
        <v>13.423999999999999</v>
      </c>
      <c r="E25" s="1">
        <v>86</v>
      </c>
      <c r="F25" s="9">
        <v>0</v>
      </c>
      <c r="G25" s="15" t="s">
        <v>28</v>
      </c>
      <c r="H25" s="18" t="s">
        <v>7</v>
      </c>
    </row>
    <row r="26" spans="1:8" x14ac:dyDescent="0.35">
      <c r="A26" s="3">
        <v>599</v>
      </c>
      <c r="B26" s="13">
        <v>343.1</v>
      </c>
      <c r="C26" s="1">
        <v>7</v>
      </c>
      <c r="D26" s="2">
        <v>7.2729999999999997</v>
      </c>
      <c r="E26" s="1">
        <v>84</v>
      </c>
      <c r="F26" s="9">
        <v>0</v>
      </c>
      <c r="G26" s="15" t="s">
        <v>28</v>
      </c>
      <c r="H26" s="18" t="s">
        <v>7</v>
      </c>
    </row>
    <row r="27" spans="1:8" x14ac:dyDescent="0.35">
      <c r="A27" s="3">
        <v>1289</v>
      </c>
      <c r="B27" s="13">
        <v>966.6</v>
      </c>
      <c r="C27" s="1">
        <v>8</v>
      </c>
      <c r="D27" s="2">
        <v>19.815000000000001</v>
      </c>
      <c r="E27" s="1">
        <v>72</v>
      </c>
      <c r="F27" s="9">
        <v>0</v>
      </c>
      <c r="G27" s="15" t="s">
        <v>28</v>
      </c>
      <c r="H27" s="18" t="s">
        <v>7</v>
      </c>
    </row>
    <row r="28" spans="1:8" x14ac:dyDescent="0.35">
      <c r="A28" s="3">
        <v>1625</v>
      </c>
      <c r="B28" s="13">
        <v>941.4</v>
      </c>
      <c r="C28" s="1">
        <v>11</v>
      </c>
      <c r="D28" s="2">
        <v>19.957999999999998</v>
      </c>
      <c r="E28" s="1">
        <v>83</v>
      </c>
      <c r="F28" s="9">
        <v>0</v>
      </c>
      <c r="G28" s="15" t="s">
        <v>28</v>
      </c>
      <c r="H28" s="18" t="s">
        <v>7</v>
      </c>
    </row>
    <row r="29" spans="1:8" x14ac:dyDescent="0.35">
      <c r="A29" s="3">
        <v>875</v>
      </c>
      <c r="B29" s="13">
        <v>490.3</v>
      </c>
      <c r="C29" s="1">
        <v>8</v>
      </c>
      <c r="D29" s="2">
        <v>10.051</v>
      </c>
      <c r="E29" s="1">
        <v>72</v>
      </c>
      <c r="F29" s="9">
        <v>0</v>
      </c>
      <c r="G29" s="15" t="s">
        <v>28</v>
      </c>
      <c r="H29" s="18" t="s">
        <v>7</v>
      </c>
    </row>
    <row r="30" spans="1:8" x14ac:dyDescent="0.35">
      <c r="A30" s="3">
        <v>950</v>
      </c>
      <c r="B30" s="13">
        <v>656.5</v>
      </c>
      <c r="C30" s="1">
        <v>12</v>
      </c>
      <c r="D30" s="2">
        <v>13.917999999999999</v>
      </c>
      <c r="E30" s="1">
        <v>79</v>
      </c>
      <c r="F30" s="9">
        <v>0</v>
      </c>
      <c r="G30" s="15" t="s">
        <v>28</v>
      </c>
      <c r="H30" s="18" t="s">
        <v>7</v>
      </c>
    </row>
    <row r="31" spans="1:8" x14ac:dyDescent="0.35">
      <c r="A31" s="3">
        <v>450</v>
      </c>
      <c r="B31" s="13">
        <v>316.39999999999998</v>
      </c>
      <c r="C31" s="1">
        <v>6</v>
      </c>
      <c r="D31" s="2">
        <v>6.7080000000000002</v>
      </c>
      <c r="E31" s="1">
        <v>92</v>
      </c>
      <c r="F31" s="9">
        <v>0</v>
      </c>
      <c r="G31" s="15" t="s">
        <v>28</v>
      </c>
      <c r="H31" s="18" t="s">
        <v>7</v>
      </c>
    </row>
    <row r="32" spans="1:8" x14ac:dyDescent="0.35">
      <c r="A32" s="3">
        <v>685</v>
      </c>
      <c r="B32" s="13">
        <v>418.2</v>
      </c>
      <c r="C32" s="1">
        <v>7</v>
      </c>
      <c r="D32" s="2">
        <v>8.8659999999999997</v>
      </c>
      <c r="E32" s="1">
        <v>86</v>
      </c>
      <c r="F32" s="9">
        <v>0</v>
      </c>
      <c r="G32" s="15" t="s">
        <v>28</v>
      </c>
      <c r="H32" s="18" t="s">
        <v>7</v>
      </c>
    </row>
    <row r="33" spans="1:8" x14ac:dyDescent="0.35">
      <c r="A33" s="3">
        <v>599</v>
      </c>
      <c r="B33" s="13">
        <v>393.7</v>
      </c>
      <c r="C33" s="1">
        <v>14</v>
      </c>
      <c r="D33" s="2">
        <v>8.07</v>
      </c>
      <c r="E33" s="1">
        <v>87</v>
      </c>
      <c r="F33" s="9">
        <v>0</v>
      </c>
      <c r="G33" s="15" t="s">
        <v>28</v>
      </c>
      <c r="H33" s="18" t="s">
        <v>7</v>
      </c>
    </row>
    <row r="34" spans="1:8" x14ac:dyDescent="0.35">
      <c r="A34" s="3">
        <v>650</v>
      </c>
      <c r="B34" s="13">
        <v>386.8</v>
      </c>
      <c r="C34" s="1">
        <v>7</v>
      </c>
      <c r="D34" s="2">
        <v>8.1999999999999993</v>
      </c>
      <c r="E34" s="1">
        <v>71</v>
      </c>
      <c r="F34" s="9">
        <v>0</v>
      </c>
      <c r="G34" s="15" t="s">
        <v>28</v>
      </c>
      <c r="H34" s="18" t="s">
        <v>7</v>
      </c>
    </row>
    <row r="35" spans="1:8" x14ac:dyDescent="0.35">
      <c r="A35" s="3">
        <v>749</v>
      </c>
      <c r="B35" s="13">
        <v>504.6</v>
      </c>
      <c r="C35" s="1">
        <v>9</v>
      </c>
      <c r="D35" s="2">
        <v>10.343999999999999</v>
      </c>
      <c r="E35" s="1">
        <v>83</v>
      </c>
      <c r="F35" s="9">
        <v>0</v>
      </c>
      <c r="G35" s="15" t="s">
        <v>28</v>
      </c>
      <c r="H35" s="18" t="s">
        <v>7</v>
      </c>
    </row>
    <row r="36" spans="1:8" x14ac:dyDescent="0.35">
      <c r="A36" s="3">
        <v>1595</v>
      </c>
      <c r="B36" s="13">
        <v>1201.0999999999999</v>
      </c>
      <c r="C36" s="1">
        <v>13</v>
      </c>
      <c r="D36" s="2">
        <v>25.463000000000001</v>
      </c>
      <c r="E36" s="1">
        <v>73</v>
      </c>
      <c r="F36" s="9">
        <v>0</v>
      </c>
      <c r="G36" s="15" t="s">
        <v>28</v>
      </c>
      <c r="H36" s="18" t="s">
        <v>7</v>
      </c>
    </row>
    <row r="37" spans="1:8" x14ac:dyDescent="0.35">
      <c r="A37" s="3">
        <v>1895</v>
      </c>
      <c r="B37" s="13">
        <v>1311.3</v>
      </c>
      <c r="C37" s="1">
        <v>12</v>
      </c>
      <c r="D37" s="2">
        <v>27.798999999999999</v>
      </c>
      <c r="E37" s="1">
        <v>78</v>
      </c>
      <c r="F37" s="9">
        <v>0</v>
      </c>
      <c r="G37" s="15" t="s">
        <v>28</v>
      </c>
      <c r="H37" s="18" t="s">
        <v>7</v>
      </c>
    </row>
    <row r="38" spans="1:8" x14ac:dyDescent="0.35">
      <c r="A38" s="3">
        <v>739</v>
      </c>
      <c r="B38" s="13">
        <v>457.5</v>
      </c>
      <c r="C38" s="1">
        <v>8</v>
      </c>
      <c r="D38" s="2">
        <v>9.3780000000000001</v>
      </c>
      <c r="E38" s="1">
        <v>72</v>
      </c>
      <c r="F38" s="9">
        <v>0</v>
      </c>
      <c r="G38" s="15" t="s">
        <v>28</v>
      </c>
      <c r="H38" s="18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8E2A-A8DF-47B3-857B-7195B6596BD2}">
  <dimension ref="A1:R13"/>
  <sheetViews>
    <sheetView workbookViewId="0">
      <selection activeCell="N3" sqref="N3:N11"/>
    </sheetView>
  </sheetViews>
  <sheetFormatPr defaultRowHeight="14.5" x14ac:dyDescent="0.35"/>
  <sheetData>
    <row r="1" spans="1:18" ht="26" x14ac:dyDescent="0.6">
      <c r="D1" s="41" t="s">
        <v>51</v>
      </c>
      <c r="N1" s="41" t="s">
        <v>49</v>
      </c>
    </row>
    <row r="2" spans="1:18" x14ac:dyDescent="0.35">
      <c r="A2" s="5" t="s">
        <v>17</v>
      </c>
      <c r="B2" s="12" t="s">
        <v>0</v>
      </c>
      <c r="C2" s="6" t="s">
        <v>1</v>
      </c>
      <c r="D2" s="7" t="s">
        <v>2</v>
      </c>
      <c r="E2" s="6" t="s">
        <v>3</v>
      </c>
      <c r="F2" s="8" t="s">
        <v>26</v>
      </c>
      <c r="G2" s="20" t="s">
        <v>4</v>
      </c>
      <c r="H2" s="17" t="s">
        <v>5</v>
      </c>
      <c r="K2" s="5" t="s">
        <v>17</v>
      </c>
      <c r="L2" s="12" t="s">
        <v>0</v>
      </c>
      <c r="M2" s="6" t="s">
        <v>1</v>
      </c>
      <c r="N2" s="7" t="s">
        <v>2</v>
      </c>
      <c r="O2" s="6" t="s">
        <v>3</v>
      </c>
      <c r="P2" s="8" t="s">
        <v>26</v>
      </c>
      <c r="Q2" s="20" t="s">
        <v>4</v>
      </c>
      <c r="R2" s="17" t="s">
        <v>5</v>
      </c>
    </row>
    <row r="3" spans="1:18" x14ac:dyDescent="0.35">
      <c r="A3" s="3">
        <v>500</v>
      </c>
      <c r="B3" s="13">
        <v>212.6</v>
      </c>
      <c r="C3" s="1">
        <v>10</v>
      </c>
      <c r="D3" s="2">
        <v>10.821</v>
      </c>
      <c r="E3" s="1">
        <v>107</v>
      </c>
      <c r="F3" s="9">
        <v>1</v>
      </c>
      <c r="G3" s="15" t="s">
        <v>27</v>
      </c>
      <c r="H3" s="18" t="s">
        <v>7</v>
      </c>
      <c r="K3" s="3">
        <v>1079</v>
      </c>
      <c r="L3" s="13">
        <v>337.8</v>
      </c>
      <c r="M3" s="1">
        <v>12</v>
      </c>
      <c r="N3" s="2">
        <v>18.085000000000001</v>
      </c>
      <c r="O3" s="1">
        <v>111</v>
      </c>
      <c r="P3" s="9">
        <v>1</v>
      </c>
      <c r="Q3" s="15" t="s">
        <v>27</v>
      </c>
      <c r="R3" s="18" t="s">
        <v>6</v>
      </c>
    </row>
    <row r="4" spans="1:18" x14ac:dyDescent="0.35">
      <c r="A4" s="3">
        <v>899</v>
      </c>
      <c r="B4" s="13">
        <v>660.8</v>
      </c>
      <c r="C4" s="1">
        <v>16</v>
      </c>
      <c r="D4" s="2">
        <v>33.634</v>
      </c>
      <c r="E4" s="1">
        <v>111</v>
      </c>
      <c r="F4" s="9">
        <v>1</v>
      </c>
      <c r="G4" s="15" t="s">
        <v>27</v>
      </c>
      <c r="H4" s="18" t="s">
        <v>7</v>
      </c>
      <c r="K4" s="3">
        <v>1849</v>
      </c>
      <c r="L4" s="13">
        <v>509.6</v>
      </c>
      <c r="M4" s="1">
        <v>14</v>
      </c>
      <c r="N4" s="2">
        <v>25.937999999999999</v>
      </c>
      <c r="O4" s="1">
        <v>180</v>
      </c>
      <c r="P4" s="9">
        <v>1</v>
      </c>
      <c r="Q4" s="15" t="s">
        <v>27</v>
      </c>
      <c r="R4" s="18" t="s">
        <v>6</v>
      </c>
    </row>
    <row r="5" spans="1:18" x14ac:dyDescent="0.35">
      <c r="A5" s="3">
        <v>439</v>
      </c>
      <c r="B5" s="13">
        <v>153.80000000000001</v>
      </c>
      <c r="C5" s="1">
        <v>9</v>
      </c>
      <c r="D5" s="2">
        <v>7.8280000000000003</v>
      </c>
      <c r="E5" s="1">
        <v>103</v>
      </c>
      <c r="F5" s="9">
        <v>1</v>
      </c>
      <c r="G5" s="15" t="s">
        <v>27</v>
      </c>
      <c r="H5" s="18" t="s">
        <v>7</v>
      </c>
      <c r="K5" s="3">
        <v>899</v>
      </c>
      <c r="L5" s="13">
        <v>500.7</v>
      </c>
      <c r="M5" s="1">
        <v>15</v>
      </c>
      <c r="N5" s="2">
        <v>25.484999999999999</v>
      </c>
      <c r="O5" s="36">
        <v>125</v>
      </c>
      <c r="P5" s="9">
        <v>1</v>
      </c>
      <c r="Q5" s="15" t="s">
        <v>27</v>
      </c>
      <c r="R5" s="21" t="s">
        <v>12</v>
      </c>
    </row>
    <row r="6" spans="1:18" x14ac:dyDescent="0.35">
      <c r="A6" s="3">
        <v>1299</v>
      </c>
      <c r="B6" s="13">
        <v>455.4</v>
      </c>
      <c r="C6" s="1">
        <v>11</v>
      </c>
      <c r="D6" s="2">
        <v>24.408999999999999</v>
      </c>
      <c r="E6" s="1">
        <v>147</v>
      </c>
      <c r="F6" s="9">
        <v>1</v>
      </c>
      <c r="G6" s="15" t="s">
        <v>27</v>
      </c>
      <c r="H6" s="18" t="s">
        <v>7</v>
      </c>
      <c r="K6" s="3">
        <v>600</v>
      </c>
      <c r="L6" s="13">
        <v>160</v>
      </c>
      <c r="M6" s="1">
        <v>9</v>
      </c>
      <c r="N6" s="2">
        <v>8.5760000000000005</v>
      </c>
      <c r="O6" s="1">
        <v>122</v>
      </c>
      <c r="P6" s="9">
        <v>1</v>
      </c>
      <c r="Q6" s="15" t="s">
        <v>27</v>
      </c>
      <c r="R6" s="18" t="s">
        <v>6</v>
      </c>
    </row>
    <row r="7" spans="1:18" x14ac:dyDescent="0.35">
      <c r="A7" s="3">
        <v>825</v>
      </c>
      <c r="B7" s="13">
        <v>304</v>
      </c>
      <c r="C7" s="1">
        <v>10</v>
      </c>
      <c r="D7" s="2">
        <v>15.473000000000001</v>
      </c>
      <c r="E7" s="1">
        <v>112</v>
      </c>
      <c r="F7" s="9">
        <v>1</v>
      </c>
      <c r="G7" s="15" t="s">
        <v>27</v>
      </c>
      <c r="H7" s="18" t="s">
        <v>7</v>
      </c>
      <c r="K7" s="3">
        <v>679</v>
      </c>
      <c r="L7" s="13">
        <v>142.5</v>
      </c>
      <c r="M7" s="1">
        <v>9</v>
      </c>
      <c r="N7" s="2">
        <v>7.6379999999999999</v>
      </c>
      <c r="O7" s="1">
        <v>132</v>
      </c>
      <c r="P7" s="9">
        <v>1</v>
      </c>
      <c r="Q7" s="15" t="s">
        <v>27</v>
      </c>
      <c r="R7" s="18" t="s">
        <v>6</v>
      </c>
    </row>
    <row r="8" spans="1:18" x14ac:dyDescent="0.35">
      <c r="A8" s="3">
        <v>639</v>
      </c>
      <c r="B8" s="13">
        <v>260</v>
      </c>
      <c r="C8" s="1">
        <v>8</v>
      </c>
      <c r="D8" s="2">
        <v>13.936</v>
      </c>
      <c r="E8" s="1">
        <v>112</v>
      </c>
      <c r="F8" s="9">
        <v>1</v>
      </c>
      <c r="G8" s="15" t="s">
        <v>27</v>
      </c>
      <c r="H8" s="18" t="s">
        <v>7</v>
      </c>
      <c r="K8" s="3">
        <v>899</v>
      </c>
      <c r="L8" s="13">
        <v>329.5</v>
      </c>
      <c r="M8" s="1">
        <v>11</v>
      </c>
      <c r="N8" s="2">
        <v>17.998000000000001</v>
      </c>
      <c r="O8" s="1">
        <v>120</v>
      </c>
      <c r="P8" s="9">
        <v>1</v>
      </c>
      <c r="Q8" s="15" t="s">
        <v>27</v>
      </c>
      <c r="R8" s="18" t="s">
        <v>6</v>
      </c>
    </row>
    <row r="9" spans="1:18" x14ac:dyDescent="0.35">
      <c r="A9" s="3">
        <v>749</v>
      </c>
      <c r="B9" s="13">
        <v>278.2</v>
      </c>
      <c r="C9" s="1">
        <v>9</v>
      </c>
      <c r="D9" s="2">
        <v>14.16</v>
      </c>
      <c r="E9" s="1">
        <v>112</v>
      </c>
      <c r="F9" s="9">
        <v>1</v>
      </c>
      <c r="G9" s="15" t="s">
        <v>27</v>
      </c>
      <c r="H9" s="18" t="s">
        <v>7</v>
      </c>
      <c r="K9" s="3">
        <v>480</v>
      </c>
      <c r="L9" s="13">
        <v>181.6</v>
      </c>
      <c r="M9" s="1">
        <v>9</v>
      </c>
      <c r="N9" s="2">
        <v>9.2430000000000003</v>
      </c>
      <c r="O9" s="1">
        <v>120</v>
      </c>
      <c r="P9" s="9">
        <v>1</v>
      </c>
      <c r="Q9" s="15" t="s">
        <v>27</v>
      </c>
      <c r="R9" s="18" t="s">
        <v>6</v>
      </c>
    </row>
    <row r="10" spans="1:18" x14ac:dyDescent="0.35">
      <c r="A10" s="3">
        <v>379</v>
      </c>
      <c r="B10" s="13">
        <v>165</v>
      </c>
      <c r="C10" s="1">
        <v>9</v>
      </c>
      <c r="D10" s="2">
        <v>8.8439999999999994</v>
      </c>
      <c r="E10" s="1">
        <v>105</v>
      </c>
      <c r="F10" s="9">
        <v>1</v>
      </c>
      <c r="G10" s="15" t="s">
        <v>27</v>
      </c>
      <c r="H10" s="18" t="s">
        <v>7</v>
      </c>
      <c r="K10" s="3">
        <v>769</v>
      </c>
      <c r="L10" s="13">
        <v>228.9</v>
      </c>
      <c r="M10" s="1">
        <v>11</v>
      </c>
      <c r="N10" s="2">
        <v>12.269</v>
      </c>
      <c r="O10" s="1">
        <v>105</v>
      </c>
      <c r="P10" s="9">
        <v>1</v>
      </c>
      <c r="Q10" s="15" t="s">
        <v>27</v>
      </c>
      <c r="R10" s="18" t="s">
        <v>6</v>
      </c>
    </row>
    <row r="11" spans="1:18" x14ac:dyDescent="0.35">
      <c r="A11" s="3">
        <v>1195</v>
      </c>
      <c r="B11" s="13">
        <v>282.2</v>
      </c>
      <c r="C11" s="1">
        <v>10</v>
      </c>
      <c r="D11" s="2">
        <v>15.125</v>
      </c>
      <c r="E11" s="1">
        <v>112</v>
      </c>
      <c r="F11" s="9">
        <v>1</v>
      </c>
      <c r="G11" s="15" t="s">
        <v>27</v>
      </c>
      <c r="H11" s="18" t="s">
        <v>7</v>
      </c>
      <c r="K11" s="3">
        <v>1810</v>
      </c>
      <c r="L11" s="13">
        <v>1689.9</v>
      </c>
      <c r="M11" s="1">
        <v>14</v>
      </c>
      <c r="N11" s="2">
        <v>34.642000000000003</v>
      </c>
      <c r="O11" s="36">
        <v>102</v>
      </c>
      <c r="P11" s="9">
        <v>0</v>
      </c>
      <c r="Q11" s="15" t="s">
        <v>28</v>
      </c>
      <c r="R11" s="21" t="s">
        <v>12</v>
      </c>
    </row>
    <row r="12" spans="1:18" x14ac:dyDescent="0.35">
      <c r="A12" s="3">
        <v>679</v>
      </c>
      <c r="B12" s="13">
        <v>413.9</v>
      </c>
      <c r="C12" s="1">
        <v>7</v>
      </c>
      <c r="D12" s="2">
        <v>8.7750000000000004</v>
      </c>
      <c r="E12" s="1">
        <v>107</v>
      </c>
      <c r="F12" s="9">
        <v>0</v>
      </c>
      <c r="G12" s="15" t="s">
        <v>28</v>
      </c>
      <c r="H12" s="18" t="s">
        <v>7</v>
      </c>
    </row>
    <row r="13" spans="1:18" x14ac:dyDescent="0.35">
      <c r="A13" s="3">
        <v>1759</v>
      </c>
      <c r="B13" s="13">
        <v>1446.4</v>
      </c>
      <c r="C13" s="1">
        <v>10</v>
      </c>
      <c r="D13" s="2">
        <v>30.664000000000001</v>
      </c>
      <c r="E13" s="1">
        <v>107</v>
      </c>
      <c r="F13" s="9">
        <v>0</v>
      </c>
      <c r="G13" s="15" t="s">
        <v>28</v>
      </c>
      <c r="H13" s="1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T-Test</vt:lpstr>
      <vt:lpstr>Z-Test</vt:lpstr>
      <vt:lpstr>Chi-Square</vt:lpstr>
      <vt:lpstr>ANOVA</vt:lpstr>
      <vt:lpstr>Style-1_Variable</vt:lpstr>
      <vt:lpstr>Style -2_Vaiable</vt:lpstr>
      <vt:lpstr>modern</vt:lpstr>
      <vt:lpstr>Seni-modern</vt:lpstr>
      <vt:lpstr>Old</vt:lpstr>
      <vt:lpstr>M&amp;M RE DATA</vt:lpstr>
      <vt:lpstr>Variable INFO</vt:lpstr>
      <vt:lpstr>% Polygons 2 Groups</vt:lpstr>
      <vt:lpstr>Histogram</vt:lpstr>
      <vt:lpstr>Freq &amp; % Distribution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L. Berenson</dc:creator>
  <cp:lastModifiedBy>Lamine Diakite</cp:lastModifiedBy>
  <dcterms:created xsi:type="dcterms:W3CDTF">2013-05-30T08:03:19Z</dcterms:created>
  <dcterms:modified xsi:type="dcterms:W3CDTF">2022-10-12T10:18:46Z</dcterms:modified>
</cp:coreProperties>
</file>