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Projects\С#\EmiMeter\"/>
    </mc:Choice>
  </mc:AlternateContent>
  <bookViews>
    <workbookView xWindow="0" yWindow="0" windowWidth="15345" windowHeight="4650"/>
  </bookViews>
  <sheets>
    <sheet name="распиновка" sheetId="1" r:id="rId1"/>
    <sheet name="расчеты" sheetId="2" r:id="rId2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G2" i="2"/>
  <c r="D2" i="2"/>
  <c r="E2" i="2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</calcChain>
</file>

<file path=xl/sharedStrings.xml><?xml version="1.0" encoding="utf-8"?>
<sst xmlns="http://schemas.openxmlformats.org/spreadsheetml/2006/main" count="148" uniqueCount="96">
  <si>
    <t>X</t>
  </si>
  <si>
    <t>№ канала</t>
  </si>
  <si>
    <t>17 X</t>
  </si>
  <si>
    <t>6 Y</t>
  </si>
  <si>
    <t>16X</t>
  </si>
  <si>
    <t>3Y</t>
  </si>
  <si>
    <t>18Y</t>
  </si>
  <si>
    <t>16Y</t>
  </si>
  <si>
    <t>11Y</t>
  </si>
  <si>
    <t>12Y</t>
  </si>
  <si>
    <t>13Y</t>
  </si>
  <si>
    <t>14Y</t>
  </si>
  <si>
    <t>21Y</t>
  </si>
  <si>
    <t>20X</t>
  </si>
  <si>
    <t>1Y</t>
  </si>
  <si>
    <t>20Y</t>
  </si>
  <si>
    <t>18X</t>
  </si>
  <si>
    <t>12X</t>
  </si>
  <si>
    <t>2X</t>
  </si>
  <si>
    <t>8Y</t>
  </si>
  <si>
    <t>10Y</t>
  </si>
  <si>
    <t>7X</t>
  </si>
  <si>
    <t>11X</t>
  </si>
  <si>
    <t>5Y</t>
  </si>
  <si>
    <t>5X</t>
  </si>
  <si>
    <t>1X</t>
  </si>
  <si>
    <t>14X</t>
  </si>
  <si>
    <t>Y</t>
  </si>
  <si>
    <t>4Y</t>
  </si>
  <si>
    <t>8X</t>
  </si>
  <si>
    <t>3X</t>
  </si>
  <si>
    <t>7Y</t>
  </si>
  <si>
    <t>13X</t>
  </si>
  <si>
    <t>9X</t>
  </si>
  <si>
    <t>9Y</t>
  </si>
  <si>
    <t>10X</t>
  </si>
  <si>
    <t>15X</t>
  </si>
  <si>
    <t>4X</t>
  </si>
  <si>
    <t>6X</t>
  </si>
  <si>
    <t>2Y</t>
  </si>
  <si>
    <t>17Y</t>
  </si>
  <si>
    <t>21X</t>
  </si>
  <si>
    <t>19X</t>
  </si>
  <si>
    <t>15Y</t>
  </si>
  <si>
    <t>19Y</t>
  </si>
  <si>
    <t>InputConnPin_1</t>
  </si>
  <si>
    <t>InputConnPin_2</t>
  </si>
  <si>
    <t>InputConnPin_3</t>
  </si>
  <si>
    <t>InputConnPin_4</t>
  </si>
  <si>
    <t>InputConnPin_5</t>
  </si>
  <si>
    <t>InputConnPin_6</t>
  </si>
  <si>
    <t>InputConnPin_7</t>
  </si>
  <si>
    <t>InputConnPin_8</t>
  </si>
  <si>
    <t>InputConnPin_9</t>
  </si>
  <si>
    <t>InputConnPin_10</t>
  </si>
  <si>
    <t>InputConnPin_11</t>
  </si>
  <si>
    <t>InputConnPin_12</t>
  </si>
  <si>
    <t>InputConnPin_13</t>
  </si>
  <si>
    <t>InputConnPin_14</t>
  </si>
  <si>
    <t>InputConnPin_15</t>
  </si>
  <si>
    <t>InputConnPin_16</t>
  </si>
  <si>
    <t>InputConnPin_17</t>
  </si>
  <si>
    <t>InputConnPin_18</t>
  </si>
  <si>
    <t>InputConnPin_19</t>
  </si>
  <si>
    <t>InputConnPin_20</t>
  </si>
  <si>
    <t>InputConnPin_21</t>
  </si>
  <si>
    <t>InputConnPin_22</t>
  </si>
  <si>
    <t>InputConnPin_23</t>
  </si>
  <si>
    <t>InputConnPin_24</t>
  </si>
  <si>
    <t>InputConnPin_25</t>
  </si>
  <si>
    <t>InputConnPin_26</t>
  </si>
  <si>
    <t>InputConnPin_27</t>
  </si>
  <si>
    <t>InputConnPin_28</t>
  </si>
  <si>
    <t>InputConnPin_29</t>
  </si>
  <si>
    <t>InputConnPin_30</t>
  </si>
  <si>
    <t>InputConnPin_31</t>
  </si>
  <si>
    <t>InputConnPin_32</t>
  </si>
  <si>
    <t>InputConnPin_33</t>
  </si>
  <si>
    <t>InputConnPin_34</t>
  </si>
  <si>
    <t>InputConnPin_35</t>
  </si>
  <si>
    <t>InputConnPin_36</t>
  </si>
  <si>
    <t>InputConnPin_37</t>
  </si>
  <si>
    <t>InputConnPin_38</t>
  </si>
  <si>
    <t>InputConnPin_39</t>
  </si>
  <si>
    <t>InputConnPin_40</t>
  </si>
  <si>
    <t>InputConnPin_41</t>
  </si>
  <si>
    <t>InputConnPin_42</t>
  </si>
  <si>
    <t>ТЕСТ изм.</t>
  </si>
  <si>
    <t>InputConnPin_0 -NC</t>
  </si>
  <si>
    <t>Координата детектора</t>
  </si>
  <si>
    <t>X - DetectorStripX</t>
  </si>
  <si>
    <t>Y - DetectorStripY</t>
  </si>
  <si>
    <t>V0</t>
  </si>
  <si>
    <t>T int</t>
  </si>
  <si>
    <t>C int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</si>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</sst>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5" tint="0.59999389629810485"/>
      <name val="Calibri"/>
      <family val="2"/>
      <charset val="204"/>
      <scheme val="minor"/>
    </font>
    <font>
      <i/>
      <sz val="11"/>
      <color theme="5" tint="0.59999389629810485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5" borderId="0" xfId="0" applyFont="1" applyFill="1"/>
    <xf numFmtId="0" fontId="4" fillId="6" borderId="0" xfId="0" applyFont="1" applyFill="1"/>
    <xf numFmtId="0" fontId="7" fillId="0" borderId="0" xfId="0" applyFont="1"/>
    <xf numFmtId="0" fontId="5" fillId="5" borderId="0" xfId="0" applyFont="1" applyFill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5" borderId="9" xfId="0" applyFont="1" applyFill="1" applyBorder="1"/>
    <xf numFmtId="0" fontId="3" fillId="0" borderId="10" xfId="0" applyFont="1" applyBorder="1" applyAlignment="1">
      <alignment horizontal="center"/>
    </xf>
    <xf numFmtId="0" fontId="4" fillId="6" borderId="11" xfId="0" applyFont="1" applyFill="1" applyBorder="1"/>
    <xf numFmtId="0" fontId="4" fillId="5" borderId="11" xfId="0" applyFont="1" applyFill="1" applyBorder="1"/>
    <xf numFmtId="0" fontId="3" fillId="0" borderId="12" xfId="0" applyFont="1" applyBorder="1" applyAlignment="1">
      <alignment horizontal="center"/>
    </xf>
    <xf numFmtId="0" fontId="4" fillId="5" borderId="13" xfId="0" applyFont="1" applyFill="1" applyBorder="1"/>
    <xf numFmtId="0" fontId="1" fillId="0" borderId="19" xfId="0" applyFont="1" applyBorder="1" applyAlignment="1">
      <alignment horizontal="center"/>
    </xf>
    <xf numFmtId="0" fontId="0" fillId="0" borderId="19" xfId="0" applyBorder="1"/>
    <xf numFmtId="0" fontId="4" fillId="6" borderId="9" xfId="0" applyFont="1" applyFill="1" applyBorder="1"/>
    <xf numFmtId="0" fontId="8" fillId="0" borderId="0" xfId="0" applyFont="1" applyBorder="1"/>
    <xf numFmtId="0" fontId="8" fillId="0" borderId="3" xfId="0" applyFont="1" applyBorder="1"/>
    <xf numFmtId="0" fontId="8" fillId="0" borderId="0" xfId="0" applyFont="1" applyBorder="1" applyAlignment="1">
      <alignment horizontal="center"/>
    </xf>
    <xf numFmtId="0" fontId="8" fillId="3" borderId="0" xfId="0" applyFont="1" applyFill="1" applyBorder="1"/>
    <xf numFmtId="0" fontId="8" fillId="3" borderId="7" xfId="0" applyFont="1" applyFill="1" applyBorder="1"/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9" fillId="0" borderId="0" xfId="0" applyFont="1" applyBorder="1"/>
    <xf numFmtId="0" fontId="9" fillId="3" borderId="0" xfId="0" applyFont="1" applyFill="1" applyBorder="1"/>
    <xf numFmtId="0" fontId="9" fillId="3" borderId="7" xfId="0" applyFont="1" applyFill="1" applyBorder="1"/>
    <xf numFmtId="0" fontId="9" fillId="0" borderId="7" xfId="0" applyFont="1" applyBorder="1"/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4"/>
  <sheetViews>
    <sheetView tabSelected="1" zoomScale="85" zoomScaleNormal="85" workbookViewId="0">
      <selection activeCell="M9" sqref="M9"/>
    </sheetView>
  </sheetViews>
  <sheetFormatPr defaultRowHeight="15" x14ac:dyDescent="0.25"/>
  <cols>
    <col min="2" max="2" width="22.42578125" bestFit="1" customWidth="1"/>
    <col min="3" max="3" width="21.140625" bestFit="1" customWidth="1"/>
    <col min="5" max="5" width="5.28515625" bestFit="1" customWidth="1"/>
    <col min="6" max="6" width="22.42578125" bestFit="1" customWidth="1"/>
    <col min="7" max="7" width="21.140625" bestFit="1" customWidth="1"/>
    <col min="8" max="8" width="10" bestFit="1" customWidth="1"/>
    <col min="9" max="10" width="3.42578125" bestFit="1" customWidth="1"/>
    <col min="11" max="11" width="4.42578125" bestFit="1" customWidth="1"/>
    <col min="12" max="12" width="16.140625" customWidth="1"/>
    <col min="13" max="13" width="11.42578125" customWidth="1"/>
    <col min="14" max="14" width="20.85546875" bestFit="1" customWidth="1"/>
    <col min="16" max="16" width="13.42578125" customWidth="1"/>
    <col min="18" max="18" width="20.85546875" bestFit="1" customWidth="1"/>
  </cols>
  <sheetData>
    <row r="1" spans="2:19" ht="15.75" thickBot="1" x14ac:dyDescent="0.3">
      <c r="N1" s="3" t="s">
        <v>88</v>
      </c>
      <c r="O1" t="s">
        <v>87</v>
      </c>
    </row>
    <row r="2" spans="2:19" ht="21" customHeight="1" thickBot="1" x14ac:dyDescent="0.4">
      <c r="B2" s="31" t="s">
        <v>90</v>
      </c>
      <c r="C2" s="32"/>
      <c r="D2" s="32"/>
      <c r="E2" s="33"/>
      <c r="F2" s="34" t="s">
        <v>91</v>
      </c>
      <c r="G2" s="35"/>
      <c r="H2" s="35"/>
      <c r="I2" s="36"/>
      <c r="J2" s="6"/>
      <c r="K2" s="7"/>
      <c r="N2" s="1" t="s">
        <v>45</v>
      </c>
      <c r="P2" s="4" t="s">
        <v>0</v>
      </c>
      <c r="R2" s="2" t="s">
        <v>66</v>
      </c>
      <c r="S2" s="37" t="s">
        <v>27</v>
      </c>
    </row>
    <row r="3" spans="2:19" ht="18.75" customHeight="1" thickBot="1" x14ac:dyDescent="0.35">
      <c r="B3" s="8" t="s">
        <v>89</v>
      </c>
      <c r="C3" s="5"/>
      <c r="D3" s="19" t="s">
        <v>1</v>
      </c>
      <c r="E3" s="19"/>
      <c r="F3" s="16" t="s">
        <v>89</v>
      </c>
      <c r="G3" s="17"/>
      <c r="H3" s="19" t="s">
        <v>1</v>
      </c>
      <c r="I3" s="19"/>
      <c r="J3" s="19" t="s">
        <v>27</v>
      </c>
      <c r="K3" s="20">
        <v>21</v>
      </c>
      <c r="N3" s="1" t="s">
        <v>46</v>
      </c>
      <c r="P3" s="4"/>
      <c r="R3" s="2" t="s">
        <v>67</v>
      </c>
      <c r="S3" s="37"/>
    </row>
    <row r="4" spans="2:19" ht="18.75" customHeight="1" x14ac:dyDescent="0.3">
      <c r="B4" s="9">
        <v>1</v>
      </c>
      <c r="C4" s="10" t="s">
        <v>61</v>
      </c>
      <c r="D4" s="27" t="s">
        <v>2</v>
      </c>
      <c r="E4" s="27">
        <v>21</v>
      </c>
      <c r="F4" s="9">
        <v>1</v>
      </c>
      <c r="G4" s="18" t="s">
        <v>69</v>
      </c>
      <c r="H4" s="19" t="s">
        <v>28</v>
      </c>
      <c r="I4" s="21">
        <v>1</v>
      </c>
      <c r="J4" s="19">
        <f>$K$3+1</f>
        <v>22</v>
      </c>
      <c r="K4" s="20">
        <v>1</v>
      </c>
      <c r="N4" s="1" t="s">
        <v>47</v>
      </c>
      <c r="P4" s="4"/>
      <c r="R4" s="2" t="s">
        <v>68</v>
      </c>
      <c r="S4" s="37"/>
    </row>
    <row r="5" spans="2:19" ht="18.75" customHeight="1" x14ac:dyDescent="0.3">
      <c r="B5" s="11">
        <v>2</v>
      </c>
      <c r="C5" s="12" t="s">
        <v>71</v>
      </c>
      <c r="D5" s="27" t="s">
        <v>3</v>
      </c>
      <c r="E5" s="27"/>
      <c r="F5" s="11">
        <v>2</v>
      </c>
      <c r="G5" s="12" t="s">
        <v>67</v>
      </c>
      <c r="H5" s="19" t="s">
        <v>39</v>
      </c>
      <c r="I5" s="21">
        <v>2</v>
      </c>
      <c r="J5" s="19">
        <f>J4+1</f>
        <v>23</v>
      </c>
      <c r="K5" s="20"/>
      <c r="N5" s="1" t="s">
        <v>48</v>
      </c>
      <c r="P5" s="4"/>
      <c r="R5" s="2" t="s">
        <v>69</v>
      </c>
      <c r="S5" s="37"/>
    </row>
    <row r="6" spans="2:19" ht="18.75" customHeight="1" x14ac:dyDescent="0.3">
      <c r="B6" s="11">
        <v>3</v>
      </c>
      <c r="C6" s="13" t="s">
        <v>60</v>
      </c>
      <c r="D6" s="27" t="s">
        <v>4</v>
      </c>
      <c r="E6" s="27">
        <v>1</v>
      </c>
      <c r="F6" s="11">
        <v>3</v>
      </c>
      <c r="G6" s="13" t="s">
        <v>52</v>
      </c>
      <c r="H6" s="19" t="s">
        <v>29</v>
      </c>
      <c r="I6" s="21">
        <v>3</v>
      </c>
      <c r="J6" s="19">
        <f t="shared" ref="J6:J24" si="0">J5+1</f>
        <v>24</v>
      </c>
      <c r="K6" s="20">
        <v>11</v>
      </c>
      <c r="N6" s="1" t="s">
        <v>49</v>
      </c>
      <c r="P6" s="4"/>
      <c r="R6" s="2" t="s">
        <v>70</v>
      </c>
      <c r="S6" s="37"/>
    </row>
    <row r="7" spans="2:19" ht="18.75" customHeight="1" x14ac:dyDescent="0.3">
      <c r="B7" s="11">
        <v>4</v>
      </c>
      <c r="C7" s="13" t="s">
        <v>56</v>
      </c>
      <c r="D7" s="27" t="s">
        <v>17</v>
      </c>
      <c r="E7" s="27"/>
      <c r="F7" s="11">
        <v>4</v>
      </c>
      <c r="G7" s="12" t="s">
        <v>79</v>
      </c>
      <c r="H7" s="19" t="s">
        <v>11</v>
      </c>
      <c r="I7" s="21">
        <v>4</v>
      </c>
      <c r="J7" s="19">
        <f t="shared" si="0"/>
        <v>25</v>
      </c>
      <c r="K7" s="20"/>
      <c r="N7" s="1" t="s">
        <v>50</v>
      </c>
      <c r="P7" s="4"/>
      <c r="R7" s="2" t="s">
        <v>71</v>
      </c>
      <c r="S7" s="37"/>
    </row>
    <row r="8" spans="2:19" ht="18.75" customHeight="1" x14ac:dyDescent="0.3">
      <c r="B8" s="11">
        <v>5</v>
      </c>
      <c r="C8" s="12" t="s">
        <v>68</v>
      </c>
      <c r="D8" s="28" t="s">
        <v>5</v>
      </c>
      <c r="E8" s="27">
        <v>5</v>
      </c>
      <c r="F8" s="11">
        <v>5</v>
      </c>
      <c r="G8" s="13" t="s">
        <v>47</v>
      </c>
      <c r="H8" s="19" t="s">
        <v>30</v>
      </c>
      <c r="I8" s="21">
        <v>5</v>
      </c>
      <c r="J8" s="19">
        <f t="shared" si="0"/>
        <v>26</v>
      </c>
      <c r="K8" s="20">
        <v>19</v>
      </c>
      <c r="N8" s="1" t="s">
        <v>51</v>
      </c>
      <c r="P8" s="4"/>
      <c r="R8" s="2" t="s">
        <v>72</v>
      </c>
      <c r="S8" s="37"/>
    </row>
    <row r="9" spans="2:19" ht="18.75" customHeight="1" x14ac:dyDescent="0.3">
      <c r="B9" s="11">
        <v>6</v>
      </c>
      <c r="C9" s="13" t="s">
        <v>46</v>
      </c>
      <c r="D9" s="27" t="s">
        <v>18</v>
      </c>
      <c r="E9" s="27"/>
      <c r="F9" s="11">
        <v>6</v>
      </c>
      <c r="G9" s="12" t="s">
        <v>82</v>
      </c>
      <c r="H9" s="19" t="s">
        <v>40</v>
      </c>
      <c r="I9" s="21">
        <v>6</v>
      </c>
      <c r="J9" s="19">
        <f t="shared" si="0"/>
        <v>27</v>
      </c>
      <c r="K9" s="20"/>
      <c r="N9" s="1" t="s">
        <v>52</v>
      </c>
      <c r="P9" s="4"/>
      <c r="R9" s="2" t="s">
        <v>73</v>
      </c>
      <c r="S9" s="37"/>
    </row>
    <row r="10" spans="2:19" ht="18.75" customHeight="1" x14ac:dyDescent="0.3">
      <c r="B10" s="11">
        <v>7</v>
      </c>
      <c r="C10" s="12" t="s">
        <v>83</v>
      </c>
      <c r="D10" s="28" t="s">
        <v>6</v>
      </c>
      <c r="E10" s="27">
        <v>7</v>
      </c>
      <c r="F10" s="11">
        <v>7</v>
      </c>
      <c r="G10" s="12" t="s">
        <v>72</v>
      </c>
      <c r="H10" s="19" t="s">
        <v>31</v>
      </c>
      <c r="I10" s="21">
        <v>7</v>
      </c>
      <c r="J10" s="19">
        <f t="shared" si="0"/>
        <v>28</v>
      </c>
      <c r="K10" s="20">
        <v>7</v>
      </c>
      <c r="N10" s="1" t="s">
        <v>53</v>
      </c>
      <c r="P10" s="4"/>
      <c r="R10" s="2" t="s">
        <v>74</v>
      </c>
      <c r="S10" s="37"/>
    </row>
    <row r="11" spans="2:19" ht="18.75" customHeight="1" x14ac:dyDescent="0.3">
      <c r="B11" s="11">
        <v>8</v>
      </c>
      <c r="C11" s="12" t="s">
        <v>73</v>
      </c>
      <c r="D11" s="27" t="s">
        <v>19</v>
      </c>
      <c r="E11" s="27"/>
      <c r="F11" s="11">
        <v>8</v>
      </c>
      <c r="G11" s="12" t="s">
        <v>78</v>
      </c>
      <c r="H11" s="19" t="s">
        <v>10</v>
      </c>
      <c r="I11" s="21">
        <v>8</v>
      </c>
      <c r="J11" s="19">
        <f t="shared" si="0"/>
        <v>29</v>
      </c>
      <c r="K11" s="20"/>
      <c r="N11" s="1" t="s">
        <v>54</v>
      </c>
      <c r="P11" s="4"/>
      <c r="R11" s="2" t="s">
        <v>75</v>
      </c>
      <c r="S11" s="37"/>
    </row>
    <row r="12" spans="2:19" ht="18.75" customHeight="1" x14ac:dyDescent="0.3">
      <c r="B12" s="11">
        <v>9</v>
      </c>
      <c r="C12" s="12" t="s">
        <v>81</v>
      </c>
      <c r="D12" s="28" t="s">
        <v>7</v>
      </c>
      <c r="E12" s="27">
        <v>9</v>
      </c>
      <c r="F12" s="11">
        <v>9</v>
      </c>
      <c r="G12" s="13" t="s">
        <v>57</v>
      </c>
      <c r="H12" s="22" t="s">
        <v>32</v>
      </c>
      <c r="I12" s="21">
        <v>9</v>
      </c>
      <c r="J12" s="19">
        <f t="shared" si="0"/>
        <v>30</v>
      </c>
      <c r="K12" s="20" t="s">
        <v>13</v>
      </c>
      <c r="N12" s="1" t="s">
        <v>55</v>
      </c>
      <c r="P12" s="4"/>
      <c r="R12" s="2" t="s">
        <v>76</v>
      </c>
      <c r="S12" s="37"/>
    </row>
    <row r="13" spans="2:19" ht="18.75" customHeight="1" x14ac:dyDescent="0.3">
      <c r="B13" s="11">
        <v>10</v>
      </c>
      <c r="C13" s="13" t="s">
        <v>51</v>
      </c>
      <c r="D13" s="27" t="s">
        <v>21</v>
      </c>
      <c r="E13" s="27"/>
      <c r="F13" s="11">
        <v>10</v>
      </c>
      <c r="G13" s="13" t="s">
        <v>65</v>
      </c>
      <c r="H13" s="19" t="s">
        <v>41</v>
      </c>
      <c r="I13" s="21">
        <v>10</v>
      </c>
      <c r="J13" s="19">
        <f t="shared" si="0"/>
        <v>31</v>
      </c>
      <c r="K13" s="20"/>
      <c r="N13" s="1" t="s">
        <v>56</v>
      </c>
      <c r="P13" s="4"/>
      <c r="R13" s="2" t="s">
        <v>77</v>
      </c>
      <c r="S13" s="37"/>
    </row>
    <row r="14" spans="2:19" ht="18.75" customHeight="1" x14ac:dyDescent="0.3">
      <c r="B14" s="11">
        <v>11</v>
      </c>
      <c r="C14" s="12" t="s">
        <v>76</v>
      </c>
      <c r="D14" s="28" t="s">
        <v>8</v>
      </c>
      <c r="E14" s="27">
        <v>11</v>
      </c>
      <c r="F14" s="11">
        <v>11</v>
      </c>
      <c r="G14" s="13" t="s">
        <v>53</v>
      </c>
      <c r="H14" s="22" t="s">
        <v>33</v>
      </c>
      <c r="I14" s="21">
        <v>11</v>
      </c>
      <c r="J14" s="19">
        <f t="shared" si="0"/>
        <v>32</v>
      </c>
      <c r="K14" s="20">
        <v>15</v>
      </c>
      <c r="N14" s="1" t="s">
        <v>57</v>
      </c>
      <c r="P14" s="4"/>
      <c r="R14" s="2" t="s">
        <v>78</v>
      </c>
      <c r="S14" s="37"/>
    </row>
    <row r="15" spans="2:19" ht="18.75" customHeight="1" x14ac:dyDescent="0.3">
      <c r="B15" s="11">
        <v>12</v>
      </c>
      <c r="C15" s="13" t="s">
        <v>55</v>
      </c>
      <c r="D15" s="27" t="s">
        <v>22</v>
      </c>
      <c r="E15" s="27"/>
      <c r="F15" s="11">
        <v>12</v>
      </c>
      <c r="G15" s="13" t="s">
        <v>63</v>
      </c>
      <c r="H15" s="19" t="s">
        <v>42</v>
      </c>
      <c r="I15" s="21">
        <v>12</v>
      </c>
      <c r="J15" s="19">
        <f t="shared" si="0"/>
        <v>33</v>
      </c>
      <c r="K15" s="20"/>
      <c r="N15" s="1" t="s">
        <v>58</v>
      </c>
      <c r="P15" s="4"/>
      <c r="R15" s="2" t="s">
        <v>79</v>
      </c>
      <c r="S15" s="37"/>
    </row>
    <row r="16" spans="2:19" ht="18.75" customHeight="1" x14ac:dyDescent="0.3">
      <c r="B16" s="11">
        <v>13</v>
      </c>
      <c r="C16" s="12" t="s">
        <v>86</v>
      </c>
      <c r="D16" s="28" t="s">
        <v>12</v>
      </c>
      <c r="E16" s="27">
        <v>13</v>
      </c>
      <c r="F16" s="11">
        <v>13</v>
      </c>
      <c r="G16" s="12" t="s">
        <v>74</v>
      </c>
      <c r="H16" s="22" t="s">
        <v>34</v>
      </c>
      <c r="I16" s="21">
        <v>13</v>
      </c>
      <c r="J16" s="19">
        <f t="shared" si="0"/>
        <v>34</v>
      </c>
      <c r="K16" s="20">
        <v>13</v>
      </c>
      <c r="N16" s="1" t="s">
        <v>59</v>
      </c>
      <c r="P16" s="4"/>
      <c r="R16" s="2" t="s">
        <v>80</v>
      </c>
      <c r="S16" s="37"/>
    </row>
    <row r="17" spans="2:19" ht="18.75" customHeight="1" x14ac:dyDescent="0.3">
      <c r="B17" s="11">
        <v>14</v>
      </c>
      <c r="C17" s="12" t="s">
        <v>70</v>
      </c>
      <c r="D17" s="27" t="s">
        <v>23</v>
      </c>
      <c r="E17" s="27"/>
      <c r="F17" s="11">
        <v>14</v>
      </c>
      <c r="G17" s="12" t="s">
        <v>80</v>
      </c>
      <c r="H17" s="19" t="s">
        <v>43</v>
      </c>
      <c r="I17" s="21">
        <v>14</v>
      </c>
      <c r="J17" s="19">
        <f t="shared" si="0"/>
        <v>35</v>
      </c>
      <c r="K17" s="20"/>
      <c r="N17" s="1" t="s">
        <v>60</v>
      </c>
      <c r="P17" s="4"/>
      <c r="R17" s="2" t="s">
        <v>81</v>
      </c>
      <c r="S17" s="37"/>
    </row>
    <row r="18" spans="2:19" ht="18.75" customHeight="1" x14ac:dyDescent="0.3">
      <c r="B18" s="11">
        <v>15</v>
      </c>
      <c r="C18" s="13" t="s">
        <v>64</v>
      </c>
      <c r="D18" s="28" t="s">
        <v>13</v>
      </c>
      <c r="E18" s="27" t="s">
        <v>20</v>
      </c>
      <c r="F18" s="11">
        <v>15</v>
      </c>
      <c r="G18" s="13" t="s">
        <v>54</v>
      </c>
      <c r="H18" s="22" t="s">
        <v>35</v>
      </c>
      <c r="I18" s="21">
        <v>15</v>
      </c>
      <c r="J18" s="19">
        <f t="shared" si="0"/>
        <v>36</v>
      </c>
      <c r="K18" s="20" t="s">
        <v>17</v>
      </c>
      <c r="N18" s="1" t="s">
        <v>61</v>
      </c>
      <c r="P18" s="4"/>
      <c r="R18" s="2" t="s">
        <v>82</v>
      </c>
      <c r="S18" s="37"/>
    </row>
    <row r="19" spans="2:19" ht="18.75" customHeight="1" x14ac:dyDescent="0.3">
      <c r="B19" s="11">
        <v>16</v>
      </c>
      <c r="C19" s="13" t="s">
        <v>49</v>
      </c>
      <c r="D19" s="27" t="s">
        <v>24</v>
      </c>
      <c r="E19" s="27"/>
      <c r="F19" s="11">
        <v>16</v>
      </c>
      <c r="G19" s="12" t="s">
        <v>75</v>
      </c>
      <c r="H19" s="19" t="s">
        <v>20</v>
      </c>
      <c r="I19" s="21">
        <v>16</v>
      </c>
      <c r="J19" s="19">
        <f t="shared" si="0"/>
        <v>37</v>
      </c>
      <c r="K19" s="20"/>
      <c r="N19" s="1" t="s">
        <v>62</v>
      </c>
      <c r="P19" s="4"/>
      <c r="R19" s="2" t="s">
        <v>83</v>
      </c>
      <c r="S19" s="37"/>
    </row>
    <row r="20" spans="2:19" ht="18.75" customHeight="1" x14ac:dyDescent="0.3">
      <c r="B20" s="11">
        <v>17</v>
      </c>
      <c r="C20" s="12" t="s">
        <v>66</v>
      </c>
      <c r="D20" s="28" t="s">
        <v>14</v>
      </c>
      <c r="E20" s="27">
        <v>17</v>
      </c>
      <c r="F20" s="11">
        <v>17</v>
      </c>
      <c r="G20" s="13" t="s">
        <v>59</v>
      </c>
      <c r="H20" s="22" t="s">
        <v>36</v>
      </c>
      <c r="I20" s="21">
        <v>17</v>
      </c>
      <c r="J20" s="19">
        <f t="shared" si="0"/>
        <v>38</v>
      </c>
      <c r="K20" s="20" t="s">
        <v>30</v>
      </c>
      <c r="N20" s="1" t="s">
        <v>63</v>
      </c>
      <c r="P20" s="4"/>
      <c r="R20" s="2" t="s">
        <v>84</v>
      </c>
      <c r="S20" s="37"/>
    </row>
    <row r="21" spans="2:19" ht="18.75" customHeight="1" x14ac:dyDescent="0.3">
      <c r="B21" s="11">
        <v>18</v>
      </c>
      <c r="C21" s="13" t="s">
        <v>45</v>
      </c>
      <c r="D21" s="27" t="s">
        <v>25</v>
      </c>
      <c r="E21" s="27"/>
      <c r="F21" s="11">
        <v>18</v>
      </c>
      <c r="G21" s="12" t="s">
        <v>77</v>
      </c>
      <c r="H21" s="19" t="s">
        <v>9</v>
      </c>
      <c r="I21" s="21">
        <v>18</v>
      </c>
      <c r="J21" s="19">
        <f t="shared" si="0"/>
        <v>39</v>
      </c>
      <c r="K21" s="20"/>
      <c r="N21" s="1" t="s">
        <v>64</v>
      </c>
      <c r="P21" s="4"/>
      <c r="R21" s="2" t="s">
        <v>85</v>
      </c>
      <c r="S21" s="37"/>
    </row>
    <row r="22" spans="2:19" ht="18.75" customHeight="1" x14ac:dyDescent="0.3">
      <c r="B22" s="11">
        <v>19</v>
      </c>
      <c r="C22" s="12" t="s">
        <v>85</v>
      </c>
      <c r="D22" s="28" t="s">
        <v>15</v>
      </c>
      <c r="E22" s="27">
        <v>19</v>
      </c>
      <c r="F22" s="11">
        <v>19</v>
      </c>
      <c r="G22" s="13" t="s">
        <v>48</v>
      </c>
      <c r="H22" s="22" t="s">
        <v>37</v>
      </c>
      <c r="I22" s="21">
        <v>19</v>
      </c>
      <c r="J22" s="19">
        <f t="shared" si="0"/>
        <v>40</v>
      </c>
      <c r="K22" s="20" t="s">
        <v>4</v>
      </c>
      <c r="N22" s="1" t="s">
        <v>65</v>
      </c>
      <c r="P22" s="4"/>
      <c r="R22" s="2" t="s">
        <v>86</v>
      </c>
      <c r="S22" s="37"/>
    </row>
    <row r="23" spans="2:19" ht="18.75" x14ac:dyDescent="0.3">
      <c r="B23" s="11">
        <v>20</v>
      </c>
      <c r="C23" s="13" t="s">
        <v>58</v>
      </c>
      <c r="D23" s="27" t="s">
        <v>26</v>
      </c>
      <c r="E23" s="27"/>
      <c r="F23" s="11">
        <v>20</v>
      </c>
      <c r="G23" s="12" t="s">
        <v>84</v>
      </c>
      <c r="H23" s="19" t="s">
        <v>44</v>
      </c>
      <c r="I23" s="21">
        <v>20</v>
      </c>
      <c r="J23" s="19">
        <f t="shared" si="0"/>
        <v>41</v>
      </c>
      <c r="K23" s="20"/>
    </row>
    <row r="24" spans="2:19" ht="19.5" thickBot="1" x14ac:dyDescent="0.35">
      <c r="B24" s="14">
        <v>21</v>
      </c>
      <c r="C24" s="15" t="s">
        <v>62</v>
      </c>
      <c r="D24" s="29" t="s">
        <v>16</v>
      </c>
      <c r="E24" s="30" t="s">
        <v>9</v>
      </c>
      <c r="F24" s="14">
        <v>21</v>
      </c>
      <c r="G24" s="15" t="s">
        <v>50</v>
      </c>
      <c r="H24" s="23" t="s">
        <v>38</v>
      </c>
      <c r="I24" s="24">
        <v>21</v>
      </c>
      <c r="J24" s="25">
        <f t="shared" si="0"/>
        <v>42</v>
      </c>
      <c r="K24" s="26" t="s">
        <v>35</v>
      </c>
    </row>
  </sheetData>
  <mergeCells count="3">
    <mergeCell ref="B2:E2"/>
    <mergeCell ref="F2:I2"/>
    <mergeCell ref="S2:S22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"/>
  <sheetViews>
    <sheetView workbookViewId="0">
      <selection activeCell="G14" sqref="G14"/>
    </sheetView>
  </sheetViews>
  <sheetFormatPr defaultRowHeight="15" x14ac:dyDescent="0.25"/>
  <cols>
    <col min="7" max="7" width="11" bestFit="1" customWidth="1"/>
  </cols>
  <sheetData>
    <row r="1" spans="3:7" x14ac:dyDescent="0.25">
      <c r="C1" t="s">
        <v>92</v>
      </c>
      <c r="D1" t="s">
        <v>93</v>
      </c>
      <c r="E1" t="s">
        <v>94</v>
      </c>
      <c r="G1" s="38" t="s">
        <v>95</v>
      </c>
    </row>
    <row r="2" spans="3:7" x14ac:dyDescent="0.25">
      <c r="C2">
        <v>2.1034999999999999</v>
      </c>
      <c r="D2">
        <f xml:space="preserve"> 100*10^-6</f>
        <v>9.9999999999999991E-5</v>
      </c>
      <c r="E2">
        <f>100*10^-12</f>
        <v>1E-10</v>
      </c>
      <c r="G2">
        <f>C2*E2/D2</f>
        <v>2.1035000000000003E-6</v>
      </c>
    </row>
    <row r="10" spans="3:7" x14ac:dyDescent="0.25">
      <c r="E10">
        <f>1*10^-6</f>
        <v>9.9999999999999995E-7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распиновка</vt:lpstr>
      <vt:lpstr>расчеты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cp:lastPrinted>2015-12-22T09:40:31Z</cp:lastPrinted>
  <dcterms:created xsi:type="dcterms:W3CDTF">2015-12-21T13:28:21Z</dcterms:created>
  <dcterms:modified xsi:type="dcterms:W3CDTF">2016-02-11T13:37:23Z</dcterms:modified>
</cp:coreProperties>
</file>