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7"/>
  </bookViews>
  <sheets>
    <sheet name="Зад1" sheetId="1" r:id="rId1"/>
    <sheet name="Зад2" sheetId="2" r:id="rId2"/>
    <sheet name="Зад3" sheetId="3" r:id="rId3"/>
    <sheet name="Зад4" sheetId="4" r:id="rId4"/>
    <sheet name="1-1" sheetId="5" r:id="rId5"/>
    <sheet name="1-2" sheetId="6" r:id="rId6"/>
    <sheet name="1-3" sheetId="7" r:id="rId7"/>
    <sheet name="1-4" sheetId="8" r:id="rId8"/>
  </sheets>
  <definedNames>
    <definedName name="OLE_LINK1" localSheetId="0">Зад1!$F$3</definedName>
    <definedName name="solver_adj" localSheetId="0" hidden="1">Зад1!$D$10:$D$12</definedName>
    <definedName name="solver_adj" localSheetId="1" hidden="1">Зад2!$D$8:$D$10</definedName>
    <definedName name="solver_adj" localSheetId="2" hidden="1">Зад3!$C$12:$C$13</definedName>
    <definedName name="solver_adj" localSheetId="3" hidden="1">Зад4!$C$13:$C$14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drv" localSheetId="3" hidden="1">2</definedName>
    <definedName name="solver_eng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Зад1!$D$10:$D$12</definedName>
    <definedName name="solver_lhs1" localSheetId="1" hidden="1">Зад2!$D$8:$D$10</definedName>
    <definedName name="solver_lhs1" localSheetId="2" hidden="1">Зад3!$C$12:$C$13</definedName>
    <definedName name="solver_lhs1" localSheetId="3" hidden="1">Зад4!$C$13:$C$14</definedName>
    <definedName name="solver_lhs2" localSheetId="0" hidden="1">Зад1!$D$10:$D$12</definedName>
    <definedName name="solver_lhs2" localSheetId="1" hidden="1">Зад2!$D$8:$D$10</definedName>
    <definedName name="solver_lhs2" localSheetId="2" hidden="1">Зад3!$C$12:$C$13</definedName>
    <definedName name="solver_lhs2" localSheetId="3" hidden="1">Зад4!$C$13:$C$14</definedName>
    <definedName name="solver_lhs3" localSheetId="1" hidden="1">Зад2!$D$8:$D$10</definedName>
    <definedName name="solver_lhs3" localSheetId="2" hidden="1">Зад3!$F$6</definedName>
    <definedName name="solver_lhs3" localSheetId="3" hidden="1">Зад4!$F$7</definedName>
    <definedName name="solver_lhs4" localSheetId="2" hidden="1">Зад3!$F$7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0" hidden="1">2</definedName>
    <definedName name="solver_num" localSheetId="1" hidden="1">2</definedName>
    <definedName name="solver_num" localSheetId="2" hidden="1">4</definedName>
    <definedName name="solver_num" localSheetId="3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'1-1'!$C$16</definedName>
    <definedName name="solver_opt" localSheetId="0" hidden="1">Зад1!$C$14</definedName>
    <definedName name="solver_opt" localSheetId="1" hidden="1">Зад2!$C$11</definedName>
    <definedName name="solver_opt" localSheetId="2" hidden="1">Зад3!$C$14</definedName>
    <definedName name="solver_opt" localSheetId="3" hidden="1">Зад4!$C$16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bv" localSheetId="3" hidden="1">2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1" hidden="1">3</definedName>
    <definedName name="solver_rel3" localSheetId="2" hidden="1">1</definedName>
    <definedName name="solver_rel3" localSheetId="3" hidden="1">1</definedName>
    <definedName name="solver_rel4" localSheetId="2" hidden="1">1</definedName>
    <definedName name="solver_rhs1" localSheetId="0" hidden="1">целое</definedName>
    <definedName name="solver_rhs1" localSheetId="1" hidden="1">целое</definedName>
    <definedName name="solver_rhs1" localSheetId="2" hidden="1">целое</definedName>
    <definedName name="solver_rhs1" localSheetId="3" hidden="1">целое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3" localSheetId="1" hidden="1">0</definedName>
    <definedName name="solver_rhs3" localSheetId="2" hidden="1">30</definedName>
    <definedName name="solver_rhs3" localSheetId="3" hidden="1">20</definedName>
    <definedName name="solver_rhs4" localSheetId="2" hidden="1">22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1</definedName>
    <definedName name="solver_typ" localSheetId="0" hidden="1">3</definedName>
    <definedName name="solver_typ" localSheetId="1" hidden="1">3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0" hidden="1">1400</definedName>
    <definedName name="solver_val" localSheetId="1" hidden="1">125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D6" i="8" l="1"/>
  <c r="C9" i="7"/>
  <c r="C8" i="7"/>
  <c r="B8" i="7"/>
  <c r="B10" i="7"/>
  <c r="F5" i="6"/>
  <c r="F8" i="6" s="1"/>
  <c r="C10" i="5"/>
  <c r="C6" i="5"/>
  <c r="C9" i="5" s="1"/>
  <c r="C14" i="3"/>
  <c r="F7" i="4"/>
  <c r="C16" i="4"/>
  <c r="F7" i="3"/>
  <c r="F6" i="3"/>
  <c r="C11" i="2"/>
  <c r="C14" i="1"/>
  <c r="B9" i="7" l="1"/>
  <c r="E9" i="7" s="1"/>
  <c r="C16" i="5"/>
</calcChain>
</file>

<file path=xl/sharedStrings.xml><?xml version="1.0" encoding="utf-8"?>
<sst xmlns="http://schemas.openxmlformats.org/spreadsheetml/2006/main" count="83" uniqueCount="62">
  <si>
    <t>Задание 1</t>
  </si>
  <si>
    <t>Необходимо выполнить расчеты, сохранить электронную таблицу с ними.</t>
  </si>
  <si>
    <t>Требуется расфасовать 1400 кг сыпучего материала по контейнерам (каждый вмещает по 270 кг), бочкам (каждая вмещает по 130 кг) и канистрам (каждая вмещает по 90 кг). Вам надо определить, сколько контейнеров, бочек и канистр потребуется для расфасовки всего сыпучего материала.</t>
  </si>
  <si>
    <t xml:space="preserve">Расфосовать </t>
  </si>
  <si>
    <t>Объектры</t>
  </si>
  <si>
    <t>Контейнер</t>
  </si>
  <si>
    <t>Бочка</t>
  </si>
  <si>
    <t>Канистры</t>
  </si>
  <si>
    <t>Решение =</t>
  </si>
  <si>
    <t>Задание 2</t>
  </si>
  <si>
    <t>Перед вами стоит задача расселения постояльцев в гостинице. На этот раз прибыло 125 человек. В гостинице имеются одно-, двух- и трехместные номера. Койко-мест в гостинице достаточно для всех прибывших. Вам надо опре­делить, какое количество одно-, двух- и трехместных номеров потребуется для полного расселения постояльцев.</t>
  </si>
  <si>
    <t xml:space="preserve">Кол-во </t>
  </si>
  <si>
    <t xml:space="preserve">Комнаты </t>
  </si>
  <si>
    <t>Одно</t>
  </si>
  <si>
    <t>Двух</t>
  </si>
  <si>
    <t>Трех</t>
  </si>
  <si>
    <t>Решение</t>
  </si>
  <si>
    <t>Задание 3</t>
  </si>
  <si>
    <t>Перед вами стоит задача распределения ресурсов. Предприятие про­изводит два типа изделий: изделие А и изделие Б. На производство изделия А рас­ходуется 4 единицы условного сырья, на изделие Б расходуется 7 единиц условно­го сырья. На одну рабочую смену предприятие снабжается 22 единицами условно­го сырья.</t>
  </si>
  <si>
    <t>Для изготовления изделия А требуется 8 рабочих, а для изготовления изделия Б требуется 5 рабочих. Общее количество рабочих на предприятии составляет 30 че­ловек.</t>
  </si>
  <si>
    <t>Кол-во сырья</t>
  </si>
  <si>
    <t>А:</t>
  </si>
  <si>
    <t>расход</t>
  </si>
  <si>
    <t>В:</t>
  </si>
  <si>
    <t>чел</t>
  </si>
  <si>
    <t>Кол-во людей</t>
  </si>
  <si>
    <t>Решение :</t>
  </si>
  <si>
    <t>Кол-во</t>
  </si>
  <si>
    <t>A:</t>
  </si>
  <si>
    <t>B:</t>
  </si>
  <si>
    <t>Услов</t>
  </si>
  <si>
    <t>Задание 4</t>
  </si>
  <si>
    <t>Транспортные расходы на перевозку изделия А составляют 3 условные едини­цы, на перевозку изделия Б – 4 условные единицы. Общие транспорт­ные расходы в течение рабочего дня не должны превышать 20 условных единиц. Прибыль от реализации одного экземпляра продукта А составляет 7 денежных единиц, прибыль от реализации одного экземпляра продукта Б составляет 6 де­нежных единиц.</t>
  </si>
  <si>
    <t>С учетом заданных ограничений на ресурсы вам надо рассчитать оптимальное количество изделия А и изделия Б, производимых за одну рабочую смену, для по­лучения предприятием максимальной прибыли.</t>
  </si>
  <si>
    <t xml:space="preserve">Раходы </t>
  </si>
  <si>
    <t xml:space="preserve">Общий расход </t>
  </si>
  <si>
    <t>Прибыль</t>
  </si>
  <si>
    <t xml:space="preserve">Расход </t>
  </si>
  <si>
    <t>Двое рабочих за смену вместе изготовили 72 детали. После того как  первый рабочий повысил производительность на 15 %, а второй на 25 %, вместе за смену они стали изготавливать 86 деталей. Сколько деталей изготавливает каждый рабочий за смену после повышения производительности труда?</t>
  </si>
  <si>
    <t>Сделали</t>
  </si>
  <si>
    <t>Сделали(с повыш)</t>
  </si>
  <si>
    <t>Кол-во2</t>
  </si>
  <si>
    <t>Кол-во1</t>
  </si>
  <si>
    <t xml:space="preserve">Новые </t>
  </si>
  <si>
    <t>Однотипные детали обрабатывают на двух станках. Производительность первого станка на 40 % больше производительности второго. Сколько деталей было обработано за смену на каждом станке, если первый работал в эту смену 6 ч. , а второй - 8 ч. , причем оба станка вместе обработали 820 деталей?</t>
  </si>
  <si>
    <t xml:space="preserve">Первый выше </t>
  </si>
  <si>
    <t>Работа</t>
  </si>
  <si>
    <t>1-ый</t>
  </si>
  <si>
    <t>2-ой</t>
  </si>
  <si>
    <t xml:space="preserve">Вместе </t>
  </si>
  <si>
    <t>Общее</t>
  </si>
  <si>
    <t>Вследствие реконструкции оборудования производительность рабочего повышалась дважды на одно и то же число. На сколько процентов возрастала каждый раз производительность труда, если за одно и то же время раньше рабочий вырабатывал изделий на 25 тыс. руб. , а теперь на 28 090 руб.</t>
  </si>
  <si>
    <t>Было</t>
  </si>
  <si>
    <t>Стало</t>
  </si>
  <si>
    <t>Стало1</t>
  </si>
  <si>
    <t>Стало2</t>
  </si>
  <si>
    <t>Увеличение</t>
  </si>
  <si>
    <t>Увел %</t>
  </si>
  <si>
    <t>Рабочий день уменьшился с 8 до 7 ч. На сколько процентов нужно повысить производительность труда, чтобы при тех же расценках заработная плата возросла на 5 %?</t>
  </si>
  <si>
    <t xml:space="preserve">Было </t>
  </si>
  <si>
    <t>Производительность</t>
  </si>
  <si>
    <t>Повышение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</si>
</sst>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D14" sqref="D14"/>
    </sheetView>
  </sheetViews>
  <sheetFormatPr defaultRowHeight="15" x14ac:dyDescent="0.25"/>
  <cols>
    <col min="2" max="2" width="10.5703125" customWidth="1"/>
  </cols>
  <sheetData>
    <row r="3" spans="1:6" x14ac:dyDescent="0.25">
      <c r="F3" t="s">
        <v>0</v>
      </c>
    </row>
    <row r="4" spans="1:6" x14ac:dyDescent="0.25">
      <c r="F4" t="s">
        <v>1</v>
      </c>
    </row>
    <row r="5" spans="1:6" x14ac:dyDescent="0.25">
      <c r="F5" t="s">
        <v>2</v>
      </c>
    </row>
    <row r="8" spans="1:6" x14ac:dyDescent="0.25">
      <c r="A8" t="s">
        <v>3</v>
      </c>
      <c r="C8">
        <v>1400</v>
      </c>
    </row>
    <row r="9" spans="1:6" x14ac:dyDescent="0.25">
      <c r="A9" t="s">
        <v>4</v>
      </c>
    </row>
    <row r="10" spans="1:6" x14ac:dyDescent="0.25">
      <c r="B10" t="s">
        <v>5</v>
      </c>
      <c r="C10">
        <v>270</v>
      </c>
      <c r="D10">
        <v>1</v>
      </c>
    </row>
    <row r="11" spans="1:6" x14ac:dyDescent="0.25">
      <c r="B11" t="s">
        <v>6</v>
      </c>
      <c r="C11">
        <v>130</v>
      </c>
      <c r="D11">
        <v>8</v>
      </c>
    </row>
    <row r="12" spans="1:6" x14ac:dyDescent="0.25">
      <c r="B12" t="s">
        <v>7</v>
      </c>
      <c r="C12">
        <v>90</v>
      </c>
      <c r="D12">
        <v>1</v>
      </c>
    </row>
    <row r="14" spans="1:6" x14ac:dyDescent="0.25">
      <c r="B14" t="s">
        <v>8</v>
      </c>
      <c r="C14">
        <f>C10*D10+C11*D11+C12*D12</f>
        <v>1400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defaultRowHeight="15" x14ac:dyDescent="0.25"/>
  <sheetData>
    <row r="1" spans="1:4" x14ac:dyDescent="0.25">
      <c r="D1" t="s">
        <v>9</v>
      </c>
    </row>
    <row r="2" spans="1:4" x14ac:dyDescent="0.25">
      <c r="D2" t="s">
        <v>10</v>
      </c>
    </row>
    <row r="6" spans="1:4" x14ac:dyDescent="0.25">
      <c r="A6" t="s">
        <v>11</v>
      </c>
      <c r="C6">
        <v>125</v>
      </c>
    </row>
    <row r="7" spans="1:4" x14ac:dyDescent="0.25">
      <c r="A7" t="s">
        <v>12</v>
      </c>
    </row>
    <row r="8" spans="1:4" x14ac:dyDescent="0.25">
      <c r="B8" t="s">
        <v>13</v>
      </c>
      <c r="C8">
        <v>1</v>
      </c>
      <c r="D8">
        <v>9</v>
      </c>
    </row>
    <row r="9" spans="1:4" x14ac:dyDescent="0.25">
      <c r="B9" t="s">
        <v>14</v>
      </c>
      <c r="C9">
        <v>2</v>
      </c>
      <c r="D9">
        <v>19</v>
      </c>
    </row>
    <row r="10" spans="1:4" x14ac:dyDescent="0.25">
      <c r="B10" t="s">
        <v>15</v>
      </c>
      <c r="C10">
        <v>3</v>
      </c>
      <c r="D10">
        <v>26</v>
      </c>
    </row>
    <row r="11" spans="1:4" x14ac:dyDescent="0.25">
      <c r="B11" t="s">
        <v>16</v>
      </c>
      <c r="C11">
        <f>C8*D8+C9*D9+C10*D10</f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4" sqref="C14"/>
    </sheetView>
  </sheetViews>
  <sheetFormatPr defaultRowHeight="15" x14ac:dyDescent="0.25"/>
  <sheetData>
    <row r="1" spans="1:6" x14ac:dyDescent="0.25">
      <c r="A1" t="s">
        <v>17</v>
      </c>
    </row>
    <row r="2" spans="1:6" x14ac:dyDescent="0.25">
      <c r="A2" t="s">
        <v>18</v>
      </c>
    </row>
    <row r="3" spans="1:6" x14ac:dyDescent="0.25">
      <c r="A3" t="s">
        <v>19</v>
      </c>
    </row>
    <row r="6" spans="1:6" x14ac:dyDescent="0.25">
      <c r="A6" t="s">
        <v>25</v>
      </c>
      <c r="C6">
        <v>30</v>
      </c>
      <c r="E6" t="s">
        <v>30</v>
      </c>
      <c r="F6">
        <f>C12*C8+C13*C10</f>
        <v>28</v>
      </c>
    </row>
    <row r="7" spans="1:6" x14ac:dyDescent="0.25">
      <c r="A7" t="s">
        <v>20</v>
      </c>
      <c r="C7">
        <v>22</v>
      </c>
      <c r="F7">
        <f>C12*C9+C13*C11</f>
        <v>20</v>
      </c>
    </row>
    <row r="8" spans="1:6" x14ac:dyDescent="0.25">
      <c r="A8" t="s">
        <v>21</v>
      </c>
      <c r="B8" t="s">
        <v>22</v>
      </c>
      <c r="C8">
        <v>4</v>
      </c>
    </row>
    <row r="9" spans="1:6" x14ac:dyDescent="0.25">
      <c r="B9" t="s">
        <v>24</v>
      </c>
      <c r="C9">
        <v>8</v>
      </c>
    </row>
    <row r="10" spans="1:6" x14ac:dyDescent="0.25">
      <c r="A10" t="s">
        <v>23</v>
      </c>
      <c r="B10" t="s">
        <v>22</v>
      </c>
      <c r="C10">
        <v>7</v>
      </c>
    </row>
    <row r="11" spans="1:6" x14ac:dyDescent="0.25">
      <c r="B11" t="s">
        <v>24</v>
      </c>
      <c r="C11">
        <v>5</v>
      </c>
    </row>
    <row r="12" spans="1:6" x14ac:dyDescent="0.25">
      <c r="A12" t="s">
        <v>27</v>
      </c>
      <c r="B12" t="s">
        <v>28</v>
      </c>
      <c r="C12">
        <v>0</v>
      </c>
    </row>
    <row r="13" spans="1:6" x14ac:dyDescent="0.25">
      <c r="B13" t="s">
        <v>29</v>
      </c>
      <c r="C13">
        <v>4</v>
      </c>
    </row>
    <row r="14" spans="1:6" x14ac:dyDescent="0.25">
      <c r="B14" t="s">
        <v>26</v>
      </c>
      <c r="C14">
        <f>C12+C13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1" sqref="E21"/>
    </sheetView>
  </sheetViews>
  <sheetFormatPr defaultRowHeight="15" x14ac:dyDescent="0.25"/>
  <sheetData>
    <row r="1" spans="1:6" x14ac:dyDescent="0.25">
      <c r="A1" t="s">
        <v>31</v>
      </c>
    </row>
    <row r="2" spans="1:6" x14ac:dyDescent="0.25">
      <c r="A2" t="s">
        <v>32</v>
      </c>
    </row>
    <row r="3" spans="1:6" x14ac:dyDescent="0.25">
      <c r="A3" t="s">
        <v>33</v>
      </c>
    </row>
    <row r="6" spans="1:6" x14ac:dyDescent="0.25">
      <c r="A6" t="s">
        <v>35</v>
      </c>
      <c r="C6">
        <v>20</v>
      </c>
    </row>
    <row r="7" spans="1:6" x14ac:dyDescent="0.25">
      <c r="A7" t="s">
        <v>34</v>
      </c>
      <c r="B7" t="s">
        <v>21</v>
      </c>
      <c r="C7">
        <v>3</v>
      </c>
      <c r="E7" t="s">
        <v>37</v>
      </c>
      <c r="F7">
        <f>C13*C7+C14*C8</f>
        <v>18</v>
      </c>
    </row>
    <row r="8" spans="1:6" x14ac:dyDescent="0.25">
      <c r="B8" t="s">
        <v>23</v>
      </c>
      <c r="C8">
        <v>4</v>
      </c>
    </row>
    <row r="10" spans="1:6" x14ac:dyDescent="0.25">
      <c r="A10" t="s">
        <v>36</v>
      </c>
      <c r="B10" t="s">
        <v>21</v>
      </c>
      <c r="C10">
        <v>7</v>
      </c>
    </row>
    <row r="11" spans="1:6" x14ac:dyDescent="0.25">
      <c r="B11" t="s">
        <v>23</v>
      </c>
      <c r="C11">
        <v>6</v>
      </c>
    </row>
    <row r="13" spans="1:6" x14ac:dyDescent="0.25">
      <c r="A13" t="s">
        <v>11</v>
      </c>
      <c r="B13" t="s">
        <v>21</v>
      </c>
      <c r="C13">
        <v>6</v>
      </c>
    </row>
    <row r="14" spans="1:6" x14ac:dyDescent="0.25">
      <c r="B14" t="s">
        <v>23</v>
      </c>
      <c r="C14">
        <v>0</v>
      </c>
    </row>
    <row r="16" spans="1:6" x14ac:dyDescent="0.25">
      <c r="B16" t="s">
        <v>16</v>
      </c>
      <c r="C16">
        <f>C13*C10+C14*C11</f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cols>
    <col min="2" max="2" width="7.7109375" customWidth="1"/>
  </cols>
  <sheetData>
    <row r="1" spans="1:3" x14ac:dyDescent="0.25">
      <c r="A1" t="s">
        <v>0</v>
      </c>
    </row>
    <row r="2" spans="1:3" x14ac:dyDescent="0.25">
      <c r="A2" t="s">
        <v>38</v>
      </c>
    </row>
    <row r="5" spans="1:3" x14ac:dyDescent="0.25">
      <c r="A5" t="s">
        <v>39</v>
      </c>
      <c r="C5">
        <v>72</v>
      </c>
    </row>
    <row r="6" spans="1:3" ht="14.25" customHeight="1" x14ac:dyDescent="0.25">
      <c r="A6" t="s">
        <v>42</v>
      </c>
      <c r="C6">
        <f>C5-C7</f>
        <v>39.999999999999879</v>
      </c>
    </row>
    <row r="7" spans="1:3" x14ac:dyDescent="0.25">
      <c r="A7" t="s">
        <v>41</v>
      </c>
      <c r="C7">
        <v>32.000000000000121</v>
      </c>
    </row>
    <row r="9" spans="1:3" x14ac:dyDescent="0.25">
      <c r="A9" t="s">
        <v>43</v>
      </c>
      <c r="B9">
        <v>1</v>
      </c>
      <c r="C9">
        <f>C6*0.15+C6</f>
        <v>45.999999999999858</v>
      </c>
    </row>
    <row r="10" spans="1:3" x14ac:dyDescent="0.25">
      <c r="B10">
        <v>2</v>
      </c>
      <c r="C10">
        <f>C7*0.25+C7</f>
        <v>40.000000000000149</v>
      </c>
    </row>
    <row r="14" spans="1:3" ht="14.25" customHeight="1" x14ac:dyDescent="0.25">
      <c r="C14" s="1"/>
    </row>
    <row r="15" spans="1:3" x14ac:dyDescent="0.25">
      <c r="C15" s="1"/>
    </row>
    <row r="16" spans="1:3" x14ac:dyDescent="0.25">
      <c r="A16" t="s">
        <v>40</v>
      </c>
      <c r="C16">
        <f>C9+C10</f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8" sqref="F8"/>
    </sheetView>
  </sheetViews>
  <sheetFormatPr defaultRowHeight="15" x14ac:dyDescent="0.25"/>
  <sheetData>
    <row r="1" spans="1:6" x14ac:dyDescent="0.25">
      <c r="A1" t="s">
        <v>9</v>
      </c>
    </row>
    <row r="2" spans="1:6" x14ac:dyDescent="0.25">
      <c r="A2" t="s">
        <v>44</v>
      </c>
    </row>
    <row r="5" spans="1:6" x14ac:dyDescent="0.25">
      <c r="A5" t="s">
        <v>45</v>
      </c>
      <c r="C5" s="1">
        <v>0.4</v>
      </c>
      <c r="E5" t="s">
        <v>27</v>
      </c>
      <c r="F5">
        <f>F6*0.4+F6</f>
        <v>69.999999999999972</v>
      </c>
    </row>
    <row r="6" spans="1:6" x14ac:dyDescent="0.25">
      <c r="E6" t="s">
        <v>27</v>
      </c>
      <c r="F6">
        <v>49.999999999999979</v>
      </c>
    </row>
    <row r="7" spans="1:6" x14ac:dyDescent="0.25">
      <c r="A7" t="s">
        <v>46</v>
      </c>
      <c r="B7" t="s">
        <v>47</v>
      </c>
      <c r="C7">
        <v>6</v>
      </c>
    </row>
    <row r="8" spans="1:6" x14ac:dyDescent="0.25">
      <c r="B8" t="s">
        <v>48</v>
      </c>
      <c r="C8">
        <v>8</v>
      </c>
      <c r="E8" t="s">
        <v>50</v>
      </c>
      <c r="F8">
        <f>F5*C7+F6*C8</f>
        <v>819.99999999999966</v>
      </c>
    </row>
    <row r="10" spans="1:6" x14ac:dyDescent="0.25">
      <c r="A10" t="s">
        <v>49</v>
      </c>
      <c r="B10">
        <v>820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9" sqref="C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17</v>
      </c>
    </row>
    <row r="2" spans="1:5" x14ac:dyDescent="0.25">
      <c r="A2" t="s">
        <v>51</v>
      </c>
    </row>
    <row r="4" spans="1:5" x14ac:dyDescent="0.25">
      <c r="A4" t="s">
        <v>52</v>
      </c>
      <c r="B4">
        <v>25000</v>
      </c>
    </row>
    <row r="5" spans="1:5" x14ac:dyDescent="0.25">
      <c r="A5" t="s">
        <v>53</v>
      </c>
      <c r="B5">
        <v>28090</v>
      </c>
    </row>
    <row r="7" spans="1:5" x14ac:dyDescent="0.25">
      <c r="A7" t="s">
        <v>27</v>
      </c>
      <c r="B7">
        <v>24190</v>
      </c>
      <c r="C7" t="s">
        <v>57</v>
      </c>
    </row>
    <row r="8" spans="1:5" x14ac:dyDescent="0.25">
      <c r="A8" t="s">
        <v>54</v>
      </c>
      <c r="B8">
        <f>B7+B10</f>
        <v>26140</v>
      </c>
      <c r="C8">
        <f>(B8-B7)/B7*100</f>
        <v>8.0611823067383224</v>
      </c>
    </row>
    <row r="9" spans="1:5" x14ac:dyDescent="0.25">
      <c r="A9" t="s">
        <v>55</v>
      </c>
      <c r="B9">
        <f>B8+B10</f>
        <v>28090</v>
      </c>
      <c r="C9">
        <f>(B9-B8)/B8*100</f>
        <v>7.4598316755929606</v>
      </c>
      <c r="D9" t="s">
        <v>53</v>
      </c>
      <c r="E9">
        <f>B9</f>
        <v>28090</v>
      </c>
    </row>
    <row r="10" spans="1:5" x14ac:dyDescent="0.25">
      <c r="A10" t="s">
        <v>56</v>
      </c>
      <c r="B10">
        <f>3900/2</f>
        <v>1950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2" sqref="A12:B12"/>
    </sheetView>
  </sheetViews>
  <sheetFormatPr defaultRowHeight="15" x14ac:dyDescent="0.25"/>
  <sheetData>
    <row r="1" spans="1:5" x14ac:dyDescent="0.25">
      <c r="A1" t="s">
        <v>31</v>
      </c>
    </row>
    <row r="2" spans="1:5" x14ac:dyDescent="0.25">
      <c r="A2" t="s">
        <v>58</v>
      </c>
    </row>
    <row r="4" spans="1:5" x14ac:dyDescent="0.25">
      <c r="D4" t="s">
        <v>60</v>
      </c>
    </row>
    <row r="5" spans="1:5" x14ac:dyDescent="0.25">
      <c r="A5" t="s">
        <v>59</v>
      </c>
      <c r="B5">
        <v>8</v>
      </c>
      <c r="D5">
        <v>1</v>
      </c>
    </row>
    <row r="6" spans="1:5" x14ac:dyDescent="0.25">
      <c r="A6" t="s">
        <v>53</v>
      </c>
      <c r="B6">
        <v>7</v>
      </c>
      <c r="D6">
        <f>D5*E7+D5</f>
        <v>1.1000000000000001</v>
      </c>
    </row>
    <row r="7" spans="1:5" x14ac:dyDescent="0.25">
      <c r="D7" t="s">
        <v>61</v>
      </c>
      <c r="E7">
        <v>0.1</v>
      </c>
    </row>
    <row r="8" spans="1:5" x14ac:dyDescent="0.25">
      <c r="A8" t="s">
        <v>52</v>
      </c>
      <c r="B8">
        <v>1</v>
      </c>
    </row>
    <row r="9" spans="1:5" x14ac:dyDescent="0.25">
      <c r="A9" t="s">
        <v>53</v>
      </c>
      <c r="B9">
        <v>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Зад1</vt:lpstr>
      <vt:lpstr>Зад2</vt:lpstr>
      <vt:lpstr>Зад3</vt:lpstr>
      <vt:lpstr>Зад4</vt:lpstr>
      <vt:lpstr>1-1</vt:lpstr>
      <vt:lpstr>1-2</vt:lpstr>
      <vt:lpstr>1-3</vt:lpstr>
      <vt:lpstr>1-4</vt:lpstr>
      <vt:lpstr>Зад1!OLE_LINK1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2014-10-16T05:40:33Z</dcterms:modified>
</cp:coreProperties>
</file>