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Лист1!$C$14:$C$16</definedName>
    <definedName name="solver_adj" localSheetId="1" hidden="1">Лист2!$K$2:$Q$26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Лист1!$B$26</definedName>
    <definedName name="solver_lhs1" localSheetId="1" hidden="1">Лист2!$K$2:$Q$26</definedName>
    <definedName name="solver_lhs2" localSheetId="0" hidden="1">Лист1!$B$25</definedName>
    <definedName name="solver_lhs2" localSheetId="1" hidden="1">Лист2!$K$28</definedName>
    <definedName name="solver_lhs3" localSheetId="0" hidden="1">Лист1!$B$27</definedName>
    <definedName name="solver_lhs3" localSheetId="1" hidden="1">Лист2!$L$28</definedName>
    <definedName name="solver_lhs4" localSheetId="0" hidden="1">Лист1!$B$28</definedName>
    <definedName name="solver_lhs4" localSheetId="1" hidden="1">Лист2!$M$28</definedName>
    <definedName name="solver_lhs5" localSheetId="0" hidden="1">Лист1!$B$29</definedName>
    <definedName name="solver_lhs5" localSheetId="1" hidden="1">Лист2!$N$28</definedName>
    <definedName name="solver_lhs6" localSheetId="0" hidden="1">Лист1!$B$30</definedName>
    <definedName name="solver_lhs6" localSheetId="1" hidden="1">Лист2!$O$28</definedName>
    <definedName name="solver_lhs7" localSheetId="0" hidden="1">Лист1!$B$31</definedName>
    <definedName name="solver_lhs7" localSheetId="1" hidden="1">Лист2!$P$28</definedName>
    <definedName name="solver_lhs8" localSheetId="1" hidden="1">Лист2!$Q$28</definedName>
    <definedName name="solver_lhs9" localSheetId="1" hidden="1">Лист2!$K$2:$Q$26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7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Лист1!$B$22</definedName>
    <definedName name="solver_opt" localSheetId="1" hidden="1">Лист2!$K$32</definedName>
    <definedName name="solver_pre" localSheetId="0" hidden="1">0.000001</definedName>
    <definedName name="solver_pre" localSheetId="1" hidden="1">0.000001</definedName>
    <definedName name="solver_rel1" localSheetId="0" hidden="1">3</definedName>
    <definedName name="solver_rel1" localSheetId="1" hidden="1">4</definedName>
    <definedName name="solver_rel2" localSheetId="0" hidden="1">3</definedName>
    <definedName name="solver_rel2" localSheetId="1" hidden="1">2</definedName>
    <definedName name="solver_rel3" localSheetId="0" hidden="1">3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0" hidden="1">3</definedName>
    <definedName name="solver_rel5" localSheetId="1" hidden="1">2</definedName>
    <definedName name="solver_rel6" localSheetId="0" hidden="1">3</definedName>
    <definedName name="solver_rel6" localSheetId="1" hidden="1">2</definedName>
    <definedName name="solver_rel7" localSheetId="0" hidden="1">3</definedName>
    <definedName name="solver_rel7" localSheetId="1" hidden="1">2</definedName>
    <definedName name="solver_rel8" localSheetId="1" hidden="1">2</definedName>
    <definedName name="solver_rel9" localSheetId="1" hidden="1">4</definedName>
    <definedName name="solver_rhs1" localSheetId="0" hidden="1">Лист1!$C$3</definedName>
    <definedName name="solver_rhs1" localSheetId="1" hidden="1">целое</definedName>
    <definedName name="solver_rhs2" localSheetId="0" hidden="1">Лист1!$B$3</definedName>
    <definedName name="solver_rhs2" localSheetId="1" hidden="1">Лист2!$K$29</definedName>
    <definedName name="solver_rhs3" localSheetId="0" hidden="1">Лист1!$D$3</definedName>
    <definedName name="solver_rhs3" localSheetId="1" hidden="1">Лист2!$L$29</definedName>
    <definedName name="solver_rhs4" localSheetId="0" hidden="1">Лист1!$E$3</definedName>
    <definedName name="solver_rhs4" localSheetId="1" hidden="1">Лист2!$M$29</definedName>
    <definedName name="solver_rhs5" localSheetId="0" hidden="1">Лист1!$F$3</definedName>
    <definedName name="solver_rhs5" localSheetId="1" hidden="1">Лист2!$N$29</definedName>
    <definedName name="solver_rhs6" localSheetId="0" hidden="1">Лист1!$G$3</definedName>
    <definedName name="solver_rhs6" localSheetId="1" hidden="1">Лист2!$O$29</definedName>
    <definedName name="solver_rhs7" localSheetId="0" hidden="1">Лист1!$H$3</definedName>
    <definedName name="solver_rhs7" localSheetId="1" hidden="1">Лист2!$P$29</definedName>
    <definedName name="solver_rhs8" localSheetId="1" hidden="1">Лист2!$Q$29</definedName>
    <definedName name="solver_rhs9" localSheetId="1" hidden="1">целое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K32" i="2"/>
  <c r="K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"/>
  <c r="L28"/>
  <c r="M28"/>
  <c r="N28"/>
  <c r="O28"/>
  <c r="P28"/>
  <c r="Q28"/>
  <c r="K28"/>
  <c r="B31" i="1"/>
  <c r="B30"/>
  <c r="B29"/>
  <c r="B28"/>
  <c r="B27"/>
  <c r="B26"/>
  <c r="B25"/>
  <c r="B22"/>
  <c r="G3"/>
  <c r="E3"/>
  <c r="B3"/>
</calcChain>
</file>

<file path=xl/sharedStrings.xml><?xml version="1.0" encoding="utf-8"?>
<sst xmlns="http://schemas.openxmlformats.org/spreadsheetml/2006/main" count="59" uniqueCount="49">
  <si>
    <t>День недели</t>
  </si>
  <si>
    <t>Требуемое кол-во работников</t>
  </si>
  <si>
    <t>ПН</t>
  </si>
  <si>
    <t>ВТ</t>
  </si>
  <si>
    <t>СР</t>
  </si>
  <si>
    <t>ЧТ</t>
  </si>
  <si>
    <t>ПТ</t>
  </si>
  <si>
    <t>СБ</t>
  </si>
  <si>
    <t>ВС</t>
  </si>
  <si>
    <t>Потребность в работниках по дням недели (с параметрами для  вариантов заданий)</t>
  </si>
  <si>
    <t>Варианты</t>
  </si>
  <si>
    <t>а</t>
  </si>
  <si>
    <t>б</t>
  </si>
  <si>
    <t>с</t>
  </si>
  <si>
    <t>Весь штат</t>
  </si>
  <si>
    <t>Бригада 1</t>
  </si>
  <si>
    <t>Бригада 2</t>
  </si>
  <si>
    <t>Бригада 3</t>
  </si>
  <si>
    <t>Дневная оплата работника</t>
  </si>
  <si>
    <t>Фонд</t>
  </si>
  <si>
    <t>Целевая</t>
  </si>
  <si>
    <t>кол-во человек в день 1 бригада</t>
  </si>
  <si>
    <t>кол-во человек в день 2 бригада</t>
  </si>
  <si>
    <t>кол-во человек в день 3 бригада</t>
  </si>
  <si>
    <t>Х1</t>
  </si>
  <si>
    <t>Х2</t>
  </si>
  <si>
    <t>Х3</t>
  </si>
  <si>
    <t>Условия</t>
  </si>
  <si>
    <t>Оплата/день</t>
  </si>
  <si>
    <t>Ограничения</t>
  </si>
  <si>
    <t>Пн</t>
  </si>
  <si>
    <t>Вт</t>
  </si>
  <si>
    <t>Ср</t>
  </si>
  <si>
    <t>Чт</t>
  </si>
  <si>
    <t>Пт</t>
  </si>
  <si>
    <t>День</t>
  </si>
  <si>
    <t>Работник</t>
  </si>
  <si>
    <t>пн</t>
  </si>
  <si>
    <t>вт</t>
  </si>
  <si>
    <t>ср</t>
  </si>
  <si>
    <t>чт</t>
  </si>
  <si>
    <t>пт</t>
  </si>
  <si>
    <t>сб</t>
  </si>
  <si>
    <t>вс</t>
  </si>
  <si>
    <t>Занят</t>
  </si>
  <si>
    <t>огранич</t>
  </si>
  <si>
    <t>Вариант</t>
  </si>
  <si>
    <t>Сумма</t>
  </si>
  <si>
    <t>Целевая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</si>
</sst>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B3" sqref="B3:H3"/>
    </sheetView>
  </sheetViews>
  <sheetFormatPr defaultRowHeight="15"/>
  <cols>
    <col min="1" max="1" width="29.85546875" customWidth="1"/>
  </cols>
  <sheetData>
    <row r="1" spans="1:12">
      <c r="A1" s="10" t="s">
        <v>9</v>
      </c>
      <c r="B1" s="10"/>
      <c r="C1" s="10"/>
      <c r="D1" s="10"/>
      <c r="E1" s="10"/>
      <c r="F1" s="10"/>
      <c r="G1" s="10"/>
      <c r="H1" s="10"/>
      <c r="K1" s="3" t="s">
        <v>10</v>
      </c>
    </row>
    <row r="2" spans="1:1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K2" s="3" t="s">
        <v>11</v>
      </c>
      <c r="L2" s="4">
        <v>1</v>
      </c>
    </row>
    <row r="3" spans="1:12">
      <c r="A3" s="1" t="s">
        <v>1</v>
      </c>
      <c r="B3" s="2">
        <f>17+L2</f>
        <v>18</v>
      </c>
      <c r="C3" s="2">
        <v>13</v>
      </c>
      <c r="D3" s="2">
        <v>14</v>
      </c>
      <c r="E3" s="2">
        <f>15+L3</f>
        <v>16</v>
      </c>
      <c r="F3" s="2">
        <v>18</v>
      </c>
      <c r="G3" s="2">
        <f>24+L4</f>
        <v>24</v>
      </c>
      <c r="H3" s="2">
        <v>22</v>
      </c>
      <c r="K3" s="3" t="s">
        <v>12</v>
      </c>
      <c r="L3" s="4">
        <v>1</v>
      </c>
    </row>
    <row r="4" spans="1:12">
      <c r="K4" s="3" t="s">
        <v>13</v>
      </c>
      <c r="L4" s="4">
        <v>0</v>
      </c>
    </row>
    <row r="5" spans="1:12">
      <c r="A5" s="1" t="s">
        <v>14</v>
      </c>
      <c r="B5" s="1">
        <v>25</v>
      </c>
    </row>
    <row r="6" spans="1:12">
      <c r="A6" s="1" t="s">
        <v>15</v>
      </c>
      <c r="B6" s="1">
        <v>8</v>
      </c>
    </row>
    <row r="7" spans="1:12">
      <c r="A7" s="1" t="s">
        <v>16</v>
      </c>
      <c r="B7" s="1">
        <v>10</v>
      </c>
    </row>
    <row r="8" spans="1:12">
      <c r="A8" s="1" t="s">
        <v>17</v>
      </c>
      <c r="B8" s="1">
        <v>7</v>
      </c>
    </row>
    <row r="10" spans="1:12">
      <c r="A10" s="1" t="s">
        <v>18</v>
      </c>
      <c r="B10" s="1">
        <v>40</v>
      </c>
    </row>
    <row r="11" spans="1:12">
      <c r="A11" s="1" t="s">
        <v>19</v>
      </c>
      <c r="B11" s="1">
        <v>1000</v>
      </c>
    </row>
    <row r="14" spans="1:12">
      <c r="A14" s="6" t="s">
        <v>21</v>
      </c>
      <c r="B14" s="1" t="s">
        <v>24</v>
      </c>
      <c r="C14">
        <v>7.6666666666666661</v>
      </c>
    </row>
    <row r="15" spans="1:12">
      <c r="A15" s="6" t="s">
        <v>22</v>
      </c>
      <c r="B15" s="1" t="s">
        <v>25</v>
      </c>
      <c r="C15">
        <v>9.6666666666666661</v>
      </c>
    </row>
    <row r="16" spans="1:12">
      <c r="A16" s="5" t="s">
        <v>23</v>
      </c>
      <c r="B16" s="1" t="s">
        <v>26</v>
      </c>
      <c r="C16">
        <v>6.6666666666666661</v>
      </c>
    </row>
    <row r="18" spans="1:2">
      <c r="A18" s="5" t="s">
        <v>27</v>
      </c>
    </row>
    <row r="20" spans="1:2">
      <c r="A20" s="5" t="s">
        <v>28</v>
      </c>
      <c r="B20">
        <v>1000</v>
      </c>
    </row>
    <row r="22" spans="1:2">
      <c r="A22" t="s">
        <v>20</v>
      </c>
      <c r="B22">
        <f>C14*B10+C15*B10+C16*40</f>
        <v>959.99999999999989</v>
      </c>
    </row>
    <row r="24" spans="1:2">
      <c r="A24" t="s">
        <v>29</v>
      </c>
    </row>
    <row r="25" spans="1:2">
      <c r="A25" t="s">
        <v>30</v>
      </c>
      <c r="B25">
        <f>C14+C15+C16</f>
        <v>24</v>
      </c>
    </row>
    <row r="26" spans="1:2">
      <c r="A26" t="s">
        <v>31</v>
      </c>
      <c r="B26">
        <f>C14+C15+C16</f>
        <v>24</v>
      </c>
    </row>
    <row r="27" spans="1:2">
      <c r="A27" t="s">
        <v>32</v>
      </c>
      <c r="B27">
        <f>C14+C15+C16</f>
        <v>24</v>
      </c>
    </row>
    <row r="28" spans="1:2">
      <c r="A28" t="s">
        <v>33</v>
      </c>
      <c r="B28">
        <f>C14+C15+C16</f>
        <v>24</v>
      </c>
    </row>
    <row r="29" spans="1:2">
      <c r="A29" t="s">
        <v>34</v>
      </c>
      <c r="B29">
        <f>C14+C15+C16</f>
        <v>24</v>
      </c>
    </row>
    <row r="30" spans="1:2">
      <c r="A30" t="s">
        <v>7</v>
      </c>
      <c r="B30">
        <f>C14+C15+C16</f>
        <v>24</v>
      </c>
    </row>
    <row r="31" spans="1:2">
      <c r="A31" t="s">
        <v>8</v>
      </c>
      <c r="B31">
        <f>C14+C15+C16</f>
        <v>24</v>
      </c>
    </row>
    <row r="32" spans="1:2">
      <c r="A32" t="s">
        <v>35</v>
      </c>
    </row>
  </sheetData>
  <mergeCells count="1">
    <mergeCell ref="A1:H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2"/>
  <sheetViews>
    <sheetView tabSelected="1" topLeftCell="C1" workbookViewId="0">
      <selection activeCell="K31" sqref="K31"/>
    </sheetView>
  </sheetViews>
  <sheetFormatPr defaultRowHeight="15"/>
  <cols>
    <col min="1" max="1" width="11.28515625" customWidth="1"/>
    <col min="10" max="10" width="10.7109375" customWidth="1"/>
  </cols>
  <sheetData>
    <row r="1" spans="1:19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J1" s="8" t="s">
        <v>44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S1" s="9" t="s">
        <v>47</v>
      </c>
    </row>
    <row r="2" spans="1:19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s="8">
        <v>1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1.0000000000000038</v>
      </c>
      <c r="Q2" s="8">
        <v>0</v>
      </c>
      <c r="S2">
        <f>SUM(K2:Q2)</f>
        <v>1.0000000000000038</v>
      </c>
    </row>
    <row r="3" spans="1:19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 s="8">
        <v>2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0.99999904545457818</v>
      </c>
      <c r="S3">
        <f t="shared" ref="S3:S26" si="0">SUM(K3:Q3)</f>
        <v>0.99999904545457818</v>
      </c>
    </row>
    <row r="4" spans="1:19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8">
        <v>3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1.0000000000000002</v>
      </c>
      <c r="Q4" s="8">
        <v>0</v>
      </c>
      <c r="S4">
        <f t="shared" si="0"/>
        <v>1.0000000000000002</v>
      </c>
    </row>
    <row r="5" spans="1:19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J5" s="8">
        <v>4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1.0000000000000002</v>
      </c>
      <c r="Q5" s="8">
        <v>0</v>
      </c>
      <c r="S5">
        <f t="shared" si="0"/>
        <v>1.0000000000000002</v>
      </c>
    </row>
    <row r="6" spans="1:19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J6" s="8">
        <v>5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1.0000000000000002</v>
      </c>
      <c r="Q6" s="8">
        <v>1.0000000454545437</v>
      </c>
      <c r="S6">
        <f t="shared" si="0"/>
        <v>2.0000000454545441</v>
      </c>
    </row>
    <row r="7" spans="1:19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J7" s="8">
        <v>6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1.0000000000000002</v>
      </c>
      <c r="Q7" s="8">
        <v>1.0000000454545437</v>
      </c>
      <c r="S7">
        <f t="shared" si="0"/>
        <v>2.0000000454545441</v>
      </c>
    </row>
    <row r="8" spans="1:19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J8" s="8">
        <v>7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1.0000000000000002</v>
      </c>
      <c r="Q8" s="8">
        <v>1.0000000454545437</v>
      </c>
      <c r="S8">
        <f t="shared" si="0"/>
        <v>2.0000000454545441</v>
      </c>
    </row>
    <row r="9" spans="1:19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J9" s="8">
        <v>8</v>
      </c>
      <c r="K9" s="8">
        <v>1.0000000000000031</v>
      </c>
      <c r="L9" s="8">
        <v>0</v>
      </c>
      <c r="M9" s="8">
        <v>0</v>
      </c>
      <c r="N9" s="8">
        <v>0</v>
      </c>
      <c r="O9" s="8">
        <v>1.0000000000000031</v>
      </c>
      <c r="P9" s="8">
        <v>1.0000000000000002</v>
      </c>
      <c r="Q9" s="8">
        <v>1.0000000454545437</v>
      </c>
      <c r="S9">
        <f t="shared" si="0"/>
        <v>4.0000000454545503</v>
      </c>
    </row>
    <row r="10" spans="1:19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J10" s="8">
        <v>9</v>
      </c>
      <c r="K10" s="8">
        <v>0.99999999999999967</v>
      </c>
      <c r="L10" s="8">
        <v>0</v>
      </c>
      <c r="M10" s="8">
        <v>0</v>
      </c>
      <c r="N10" s="8">
        <v>0</v>
      </c>
      <c r="O10" s="8">
        <v>0.99999999999999967</v>
      </c>
      <c r="P10" s="8">
        <v>1.0000000000000002</v>
      </c>
      <c r="Q10" s="8">
        <v>1.0000000454545437</v>
      </c>
      <c r="S10">
        <f t="shared" si="0"/>
        <v>4.0000000454545432</v>
      </c>
    </row>
    <row r="11" spans="1:19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8">
        <v>10</v>
      </c>
      <c r="K11" s="8">
        <v>0.99999999999999967</v>
      </c>
      <c r="L11" s="8">
        <v>0</v>
      </c>
      <c r="M11" s="8">
        <v>0</v>
      </c>
      <c r="N11" s="8">
        <v>0.99999906250000237</v>
      </c>
      <c r="O11" s="8">
        <v>0.99999999999999967</v>
      </c>
      <c r="P11" s="8">
        <v>1.0000000000000002</v>
      </c>
      <c r="Q11" s="8">
        <v>1.0000000454545437</v>
      </c>
      <c r="S11">
        <f t="shared" si="0"/>
        <v>4.9999991079545456</v>
      </c>
    </row>
    <row r="12" spans="1:19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8">
        <v>11</v>
      </c>
      <c r="K12" s="8">
        <v>0.99999999999999967</v>
      </c>
      <c r="L12" s="8">
        <v>0</v>
      </c>
      <c r="M12" s="8">
        <v>0</v>
      </c>
      <c r="N12" s="8">
        <v>1.0000000624999998</v>
      </c>
      <c r="O12" s="8">
        <v>0.99999999999999967</v>
      </c>
      <c r="P12" s="8">
        <v>1.0000000000000002</v>
      </c>
      <c r="Q12" s="8">
        <v>1.0000000454545437</v>
      </c>
      <c r="S12">
        <f t="shared" si="0"/>
        <v>5.0000001079545431</v>
      </c>
    </row>
    <row r="13" spans="1:19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J13" s="8">
        <v>12</v>
      </c>
      <c r="K13" s="8">
        <v>0.99999999999999967</v>
      </c>
      <c r="L13" s="8">
        <v>0.9999990769230811</v>
      </c>
      <c r="M13" s="8">
        <v>1</v>
      </c>
      <c r="N13" s="8">
        <v>1.0000000624999998</v>
      </c>
      <c r="O13" s="8">
        <v>0.99999999999999967</v>
      </c>
      <c r="P13" s="8">
        <v>1.0000000000000002</v>
      </c>
      <c r="Q13" s="8">
        <v>1.0000000454545437</v>
      </c>
      <c r="S13">
        <f t="shared" si="0"/>
        <v>6.9999991848776233</v>
      </c>
    </row>
    <row r="14" spans="1:19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J14" s="8">
        <v>13</v>
      </c>
      <c r="K14" s="8">
        <v>0.99999999999999967</v>
      </c>
      <c r="L14" s="8">
        <v>0</v>
      </c>
      <c r="M14" s="8">
        <v>0.99999999999999989</v>
      </c>
      <c r="N14" s="8">
        <v>1.0000000624999998</v>
      </c>
      <c r="O14" s="8">
        <v>0.99999999999999967</v>
      </c>
      <c r="P14" s="8">
        <v>1.0000000000000002</v>
      </c>
      <c r="Q14" s="8">
        <v>1.0000000454545437</v>
      </c>
      <c r="S14">
        <f t="shared" si="0"/>
        <v>6.0000001079545431</v>
      </c>
    </row>
    <row r="15" spans="1:19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J15" s="8">
        <v>14</v>
      </c>
      <c r="K15" s="8">
        <v>0.99999999999999967</v>
      </c>
      <c r="L15" s="8">
        <v>1.0000000769230768</v>
      </c>
      <c r="M15" s="8">
        <v>0.99999999999999989</v>
      </c>
      <c r="N15" s="8">
        <v>1.0000000624999998</v>
      </c>
      <c r="O15" s="8">
        <v>0.99999999999999967</v>
      </c>
      <c r="P15" s="8">
        <v>1.0000000000000002</v>
      </c>
      <c r="Q15" s="8">
        <v>1.0000000454545437</v>
      </c>
      <c r="S15">
        <f t="shared" si="0"/>
        <v>7.000000184877619</v>
      </c>
    </row>
    <row r="16" spans="1:19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J16" s="8">
        <v>15</v>
      </c>
      <c r="K16" s="8">
        <v>0.99999999999999967</v>
      </c>
      <c r="L16" s="8">
        <v>1.0000000769230768</v>
      </c>
      <c r="M16" s="8">
        <v>0.99999999999999989</v>
      </c>
      <c r="N16" s="8">
        <v>1.0000000624999998</v>
      </c>
      <c r="O16" s="8">
        <v>0.99999999999999967</v>
      </c>
      <c r="P16" s="8">
        <v>1.0000000000000002</v>
      </c>
      <c r="Q16" s="8">
        <v>1.0000000454545437</v>
      </c>
      <c r="S16">
        <f t="shared" si="0"/>
        <v>7.000000184877619</v>
      </c>
    </row>
    <row r="17" spans="1:19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J17" s="8">
        <v>16</v>
      </c>
      <c r="K17" s="8">
        <v>0.99999999999999967</v>
      </c>
      <c r="L17" s="8">
        <v>1.0000000769230768</v>
      </c>
      <c r="M17" s="8">
        <v>0.99999999999999989</v>
      </c>
      <c r="N17" s="8">
        <v>1.0000000624999998</v>
      </c>
      <c r="O17" s="8">
        <v>0.99999999999999967</v>
      </c>
      <c r="P17" s="8">
        <v>1.0000000000000002</v>
      </c>
      <c r="Q17" s="8">
        <v>1.0000000454545437</v>
      </c>
      <c r="S17">
        <f t="shared" si="0"/>
        <v>7.000000184877619</v>
      </c>
    </row>
    <row r="18" spans="1:19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8">
        <v>17</v>
      </c>
      <c r="K18" s="8">
        <v>0.99999999999999967</v>
      </c>
      <c r="L18" s="8">
        <v>1.0000000769230768</v>
      </c>
      <c r="M18" s="8">
        <v>0.99999999999999989</v>
      </c>
      <c r="N18" s="8">
        <v>1.0000000624999998</v>
      </c>
      <c r="O18" s="8">
        <v>0.99999999999999967</v>
      </c>
      <c r="P18" s="8">
        <v>1.0000000000000002</v>
      </c>
      <c r="Q18" s="8">
        <v>1.0000000454545437</v>
      </c>
      <c r="S18">
        <f t="shared" si="0"/>
        <v>7.000000184877619</v>
      </c>
    </row>
    <row r="19" spans="1:19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J19" s="8">
        <v>18</v>
      </c>
      <c r="K19" s="8">
        <v>0.99999999999999967</v>
      </c>
      <c r="L19" s="8">
        <v>1.0000000769230768</v>
      </c>
      <c r="M19" s="8">
        <v>0.99999999999999989</v>
      </c>
      <c r="N19" s="8">
        <v>1.0000000624999998</v>
      </c>
      <c r="O19" s="8">
        <v>0.99999999999999967</v>
      </c>
      <c r="P19" s="8">
        <v>1.0000000000000002</v>
      </c>
      <c r="Q19" s="8">
        <v>1.0000000454545437</v>
      </c>
      <c r="S19">
        <f t="shared" si="0"/>
        <v>7.000000184877619</v>
      </c>
    </row>
    <row r="20" spans="1:19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8">
        <v>19</v>
      </c>
      <c r="K20" s="8">
        <v>0.99999999999999967</v>
      </c>
      <c r="L20" s="8">
        <v>1.0000000769230768</v>
      </c>
      <c r="M20" s="8">
        <v>0.99999999999999989</v>
      </c>
      <c r="N20" s="8">
        <v>1.0000000624999998</v>
      </c>
      <c r="O20" s="8">
        <v>0.99999999999999967</v>
      </c>
      <c r="P20" s="8">
        <v>1.0000000000000002</v>
      </c>
      <c r="Q20" s="8">
        <v>1.0000000454545437</v>
      </c>
      <c r="S20">
        <f t="shared" si="0"/>
        <v>7.000000184877619</v>
      </c>
    </row>
    <row r="21" spans="1:19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J21" s="8">
        <v>20</v>
      </c>
      <c r="K21" s="8">
        <v>0.99999999999999967</v>
      </c>
      <c r="L21" s="8">
        <v>1.0000000769230768</v>
      </c>
      <c r="M21" s="8">
        <v>0.99999999999999989</v>
      </c>
      <c r="N21" s="8">
        <v>1.0000000624999998</v>
      </c>
      <c r="O21" s="8">
        <v>0.99999999999999967</v>
      </c>
      <c r="P21" s="8">
        <v>1.0000000000000002</v>
      </c>
      <c r="Q21" s="8">
        <v>1.0000000454545437</v>
      </c>
      <c r="S21">
        <f t="shared" si="0"/>
        <v>7.000000184877619</v>
      </c>
    </row>
    <row r="22" spans="1:19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J22" s="8">
        <v>21</v>
      </c>
      <c r="K22" s="8">
        <v>0.99999999999999967</v>
      </c>
      <c r="L22" s="8">
        <v>1.0000000769230768</v>
      </c>
      <c r="M22" s="8">
        <v>0.99999999999999989</v>
      </c>
      <c r="N22" s="8">
        <v>1.0000000624999998</v>
      </c>
      <c r="O22" s="8">
        <v>0.99999999999999967</v>
      </c>
      <c r="P22" s="8">
        <v>1.0000000000000002</v>
      </c>
      <c r="Q22" s="8">
        <v>1.0000000454545437</v>
      </c>
      <c r="S22">
        <f t="shared" si="0"/>
        <v>7.000000184877619</v>
      </c>
    </row>
    <row r="23" spans="1:19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J23" s="8">
        <v>22</v>
      </c>
      <c r="K23" s="8">
        <v>0.99999999999999967</v>
      </c>
      <c r="L23" s="8">
        <v>1.0000000769230768</v>
      </c>
      <c r="M23" s="8">
        <v>0.99999999999999989</v>
      </c>
      <c r="N23" s="8">
        <v>1.0000000624999998</v>
      </c>
      <c r="O23" s="8">
        <v>0.99999999999999967</v>
      </c>
      <c r="P23" s="8">
        <v>1.0000000000000002</v>
      </c>
      <c r="Q23" s="8">
        <v>1.0000000454545437</v>
      </c>
      <c r="S23">
        <f t="shared" si="0"/>
        <v>7.000000184877619</v>
      </c>
    </row>
    <row r="24" spans="1:19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J24" s="8">
        <v>23</v>
      </c>
      <c r="K24" s="8">
        <v>0.99999999999999967</v>
      </c>
      <c r="L24" s="8">
        <v>1.0000000769230768</v>
      </c>
      <c r="M24" s="8">
        <v>0.99999999999999989</v>
      </c>
      <c r="N24" s="8">
        <v>1.0000000624999998</v>
      </c>
      <c r="O24" s="8">
        <v>0.99999999999999967</v>
      </c>
      <c r="P24" s="8">
        <v>1.0000000000000002</v>
      </c>
      <c r="Q24" s="8">
        <v>1.0000000454545437</v>
      </c>
      <c r="S24">
        <f t="shared" si="0"/>
        <v>7.000000184877619</v>
      </c>
    </row>
    <row r="25" spans="1:19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J25" s="8">
        <v>24</v>
      </c>
      <c r="K25" s="8">
        <v>0.99999999999999967</v>
      </c>
      <c r="L25" s="8">
        <v>1.0000000769230768</v>
      </c>
      <c r="M25" s="8">
        <v>0.99999999999999989</v>
      </c>
      <c r="N25" s="8">
        <v>1.0000000624999998</v>
      </c>
      <c r="O25" s="8">
        <v>0.99999999999999967</v>
      </c>
      <c r="P25" s="8">
        <v>1.0000000000000002</v>
      </c>
      <c r="Q25" s="8">
        <v>1.0000000454545437</v>
      </c>
      <c r="S25">
        <f t="shared" si="0"/>
        <v>7.000000184877619</v>
      </c>
    </row>
    <row r="26" spans="1:19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J26" s="8">
        <v>25</v>
      </c>
      <c r="K26" s="8">
        <v>0.99999999999999967</v>
      </c>
      <c r="L26" s="8">
        <v>1.0000000769230768</v>
      </c>
      <c r="M26" s="8">
        <v>0.99999999999999989</v>
      </c>
      <c r="N26" s="8">
        <v>1.0000000624999998</v>
      </c>
      <c r="O26" s="8">
        <v>0.99999999999999967</v>
      </c>
      <c r="P26" s="8">
        <v>1.0000000000000002</v>
      </c>
      <c r="Q26" s="8">
        <v>1.0000000454545437</v>
      </c>
      <c r="S26">
        <f t="shared" si="0"/>
        <v>7.000000184877619</v>
      </c>
    </row>
    <row r="28" spans="1:19">
      <c r="J28" s="7" t="s">
        <v>45</v>
      </c>
      <c r="K28" s="7">
        <f>SUM(K2:K26)</f>
        <v>18</v>
      </c>
      <c r="L28" s="7">
        <f t="shared" ref="L28:Q28" si="1">SUM(L2:L26)</f>
        <v>13</v>
      </c>
      <c r="M28" s="7">
        <f t="shared" si="1"/>
        <v>14</v>
      </c>
      <c r="N28" s="7">
        <f t="shared" si="1"/>
        <v>16</v>
      </c>
      <c r="O28" s="7">
        <f t="shared" si="1"/>
        <v>18</v>
      </c>
      <c r="P28" s="7">
        <f t="shared" si="1"/>
        <v>24.000000000000007</v>
      </c>
      <c r="Q28" s="7">
        <f t="shared" si="1"/>
        <v>21.999999999999996</v>
      </c>
    </row>
    <row r="29" spans="1:19">
      <c r="J29" s="7" t="s">
        <v>46</v>
      </c>
      <c r="K29" s="7">
        <v>18</v>
      </c>
      <c r="L29" s="7">
        <v>13</v>
      </c>
      <c r="M29" s="7">
        <v>14</v>
      </c>
      <c r="N29" s="7">
        <v>16</v>
      </c>
      <c r="O29" s="7">
        <v>18</v>
      </c>
      <c r="P29" s="7">
        <v>24</v>
      </c>
      <c r="Q29" s="7">
        <v>22</v>
      </c>
    </row>
    <row r="31" spans="1:19">
      <c r="J31" t="s">
        <v>20</v>
      </c>
      <c r="K31">
        <f>SUMPRODUCT(B2:H26,K2:Q26)</f>
        <v>0</v>
      </c>
    </row>
    <row r="32" spans="1:19">
      <c r="J32" t="s">
        <v>48</v>
      </c>
      <c r="K32">
        <f>(SUMPRODUCT(B2:B26,K2:K26)+SUMPRODUCT(C2:C26,L2:L26)+SUMPRODUCT(D2:D26,M2:M26)+SUMPRODUCT(E2:E26,N2:N26)+SUMPRODUCT(F2:F26,O2:O26)+SUMPRODUCT(G2:G26,P2:P26)+SUMPRODUCT(H2:H26,Q2:Q26))*40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2014-12-18T08:33:31Z</dcterms:modified>
</cp:coreProperties>
</file>