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 Curphey\OneDrive\Desktop\"/>
    </mc:Choice>
  </mc:AlternateContent>
  <xr:revisionPtr revIDLastSave="0" documentId="13_ncr:1_{0D2B2493-5ECE-49E3-B4F8-7BA0A394ED03}" xr6:coauthVersionLast="47" xr6:coauthVersionMax="47" xr10:uidLastSave="{00000000-0000-0000-0000-000000000000}"/>
  <bookViews>
    <workbookView xWindow="8850" yWindow="0" windowWidth="19695" windowHeight="15585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/>
  <c r="Z26" i="1"/>
  <c r="Z25" i="1"/>
  <c r="Z24" i="1"/>
  <c r="Z23" i="1"/>
  <c r="Z22" i="1"/>
  <c r="Z21" i="1"/>
  <c r="X26" i="1"/>
  <c r="X25" i="1"/>
  <c r="X24" i="1"/>
  <c r="X23" i="1"/>
  <c r="X22" i="1"/>
  <c r="X21" i="1"/>
  <c r="V26" i="1"/>
  <c r="V25" i="1"/>
  <c r="V24" i="1"/>
  <c r="V23" i="1"/>
  <c r="V22" i="1"/>
  <c r="V21" i="1"/>
  <c r="T26" i="1"/>
  <c r="T25" i="1"/>
  <c r="T24" i="1"/>
  <c r="T23" i="1"/>
  <c r="T22" i="1"/>
  <c r="T21" i="1"/>
  <c r="R26" i="1"/>
  <c r="R25" i="1"/>
  <c r="R24" i="1"/>
  <c r="R23" i="1"/>
  <c r="R22" i="1"/>
  <c r="R21" i="1"/>
  <c r="P26" i="1"/>
  <c r="P25" i="1"/>
  <c r="P24" i="1"/>
  <c r="P23" i="1"/>
  <c r="P22" i="1"/>
  <c r="P21" i="1"/>
  <c r="N26" i="1"/>
  <c r="N25" i="1"/>
  <c r="N24" i="1"/>
  <c r="N23" i="1"/>
  <c r="N22" i="1"/>
  <c r="N21" i="1"/>
  <c r="L26" i="1"/>
  <c r="L25" i="1"/>
  <c r="L24" i="1"/>
  <c r="L23" i="1"/>
  <c r="L22" i="1"/>
  <c r="L21" i="1"/>
  <c r="J26" i="1"/>
  <c r="J25" i="1"/>
  <c r="J24" i="1"/>
  <c r="J23" i="1"/>
  <c r="J22" i="1"/>
  <c r="J21" i="1"/>
  <c r="H26" i="1"/>
  <c r="H25" i="1"/>
  <c r="H24" i="1"/>
  <c r="H23" i="1"/>
  <c r="H22" i="1"/>
  <c r="H21" i="1"/>
  <c r="F26" i="1"/>
  <c r="F25" i="1"/>
  <c r="F24" i="1"/>
  <c r="F23" i="1"/>
  <c r="F22" i="1"/>
  <c r="F21" i="1"/>
  <c r="D26" i="1"/>
  <c r="D25" i="1"/>
  <c r="D24" i="1"/>
  <c r="D23" i="1"/>
  <c r="D22" i="1"/>
  <c r="D21" i="1"/>
  <c r="B23" i="1"/>
  <c r="B24" i="1"/>
  <c r="B25" i="1"/>
  <c r="B26" i="1"/>
  <c r="C24" i="1"/>
  <c r="H8" i="1"/>
  <c r="J31" i="1"/>
  <c r="L30" i="1" s="1"/>
  <c r="C26" i="1"/>
  <c r="C25" i="1"/>
  <c r="C23" i="1"/>
  <c r="C22" i="1"/>
  <c r="C21" i="1"/>
  <c r="T4" i="1"/>
  <c r="T5" i="1" s="1"/>
</calcChain>
</file>

<file path=xl/sharedStrings.xml><?xml version="1.0" encoding="utf-8"?>
<sst xmlns="http://schemas.openxmlformats.org/spreadsheetml/2006/main" count="43" uniqueCount="25">
  <si>
    <t>Heave(Y)</t>
  </si>
  <si>
    <t>Surge(Z)</t>
  </si>
  <si>
    <t>Sway(X)</t>
  </si>
  <si>
    <t xml:space="preserve">Yaw(Y) </t>
  </si>
  <si>
    <t>Pitch(X)</t>
  </si>
  <si>
    <t>Roll(Z)</t>
  </si>
  <si>
    <t>OFFSET</t>
  </si>
  <si>
    <t>Heave</t>
  </si>
  <si>
    <t>Surge</t>
  </si>
  <si>
    <t>Sway</t>
  </si>
  <si>
    <t>Yaw</t>
  </si>
  <si>
    <t>Pitch</t>
  </si>
  <si>
    <t>Roll</t>
  </si>
  <si>
    <t>Servo</t>
  </si>
  <si>
    <t>Start Angle</t>
  </si>
  <si>
    <t>Angled Home</t>
  </si>
  <si>
    <t>Flat Home</t>
  </si>
  <si>
    <t>sym</t>
  </si>
  <si>
    <t>Home</t>
  </si>
  <si>
    <t>Finding Home Method 1</t>
  </si>
  <si>
    <t>NO COLLISION</t>
  </si>
  <si>
    <t>COLLISION</t>
  </si>
  <si>
    <t>13.96deg</t>
  </si>
  <si>
    <t>166.04deg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</si>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</sst>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4" borderId="9" xfId="0" applyFill="1" applyBorder="1"/>
    <xf numFmtId="0" fontId="1" fillId="4" borderId="1" xfId="0" applyFont="1" applyFill="1" applyBorder="1"/>
    <xf numFmtId="0" fontId="1" fillId="4" borderId="9" xfId="0" applyFont="1" applyFill="1" applyBorder="1"/>
    <xf numFmtId="0" fontId="0" fillId="7" borderId="1" xfId="0" applyFill="1" applyBorder="1"/>
    <xf numFmtId="0" fontId="1" fillId="7" borderId="1" xfId="0" applyFont="1" applyFill="1" applyBorder="1"/>
    <xf numFmtId="0" fontId="0" fillId="8" borderId="1" xfId="0" applyFill="1" applyBorder="1"/>
    <xf numFmtId="0" fontId="0" fillId="8" borderId="7" xfId="0" applyFill="1" applyBorder="1"/>
    <xf numFmtId="0" fontId="0" fillId="9" borderId="1" xfId="0" applyFill="1" applyBorder="1"/>
    <xf numFmtId="0" fontId="0" fillId="9" borderId="9" xfId="0" applyFill="1" applyBorder="1"/>
    <xf numFmtId="0" fontId="0" fillId="9" borderId="7" xfId="0" applyFill="1" applyBorder="1"/>
    <xf numFmtId="0" fontId="0" fillId="9" borderId="10" xfId="0" applyFill="1" applyBorder="1"/>
    <xf numFmtId="0" fontId="0" fillId="7" borderId="17" xfId="0" applyFill="1" applyBorder="1"/>
    <xf numFmtId="0" fontId="0" fillId="7" borderId="18" xfId="0" applyFill="1" applyBorder="1"/>
    <xf numFmtId="0" fontId="2" fillId="6" borderId="8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0" fillId="8" borderId="18" xfId="0" applyFill="1" applyBorder="1"/>
    <xf numFmtId="0" fontId="2" fillId="5" borderId="8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" fillId="7" borderId="18" xfId="0" applyFont="1" applyFill="1" applyBorder="1"/>
    <xf numFmtId="0" fontId="0" fillId="8" borderId="21" xfId="0" applyFill="1" applyBorder="1"/>
    <xf numFmtId="0" fontId="2" fillId="2" borderId="29" xfId="0" applyFont="1" applyFill="1" applyBorder="1"/>
    <xf numFmtId="0" fontId="0" fillId="0" borderId="30" xfId="0" applyBorder="1" applyAlignment="1">
      <alignment horizontal="center"/>
    </xf>
    <xf numFmtId="0" fontId="0" fillId="0" borderId="31" xfId="0" applyBorder="1"/>
    <xf numFmtId="0" fontId="0" fillId="0" borderId="31" xfId="0" applyBorder="1" applyAlignment="1">
      <alignment horizont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0" fillId="8" borderId="14" xfId="0" applyFill="1" applyBorder="1"/>
    <xf numFmtId="0" fontId="0" fillId="9" borderId="22" xfId="0" applyFill="1" applyBorder="1" applyAlignment="1">
      <alignment horizontal="center"/>
    </xf>
    <xf numFmtId="0" fontId="0" fillId="9" borderId="24" xfId="0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B2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topLeftCell="P1" zoomScale="130" zoomScaleNormal="130" workbookViewId="0">
      <selection activeCell="Y17" sqref="Y17"/>
    </sheetView>
  </sheetViews>
  <sheetFormatPr defaultRowHeight="15" x14ac:dyDescent="0.25"/>
  <cols>
    <col min="2" max="2" width="10.28515625" customWidth="1"/>
    <col min="4" max="4" width="8.85546875" customWidth="1"/>
  </cols>
  <sheetData>
    <row r="1" spans="1:26" ht="15.75" thickBot="1" x14ac:dyDescent="0.3">
      <c r="B1" t="s">
        <v>20</v>
      </c>
      <c r="K1" t="s">
        <v>21</v>
      </c>
    </row>
    <row r="2" spans="1:26" ht="15.75" thickBot="1" x14ac:dyDescent="0.3">
      <c r="A2" s="33"/>
      <c r="B2" s="34" t="s">
        <v>0</v>
      </c>
      <c r="C2" s="35" t="s">
        <v>1</v>
      </c>
      <c r="D2" s="35" t="s">
        <v>2</v>
      </c>
      <c r="E2" s="35" t="s">
        <v>3</v>
      </c>
      <c r="F2" s="35" t="s">
        <v>4</v>
      </c>
      <c r="G2" s="36" t="s">
        <v>5</v>
      </c>
      <c r="H2" s="37"/>
      <c r="I2" s="37"/>
      <c r="J2" s="33"/>
      <c r="K2" s="34" t="s">
        <v>0</v>
      </c>
      <c r="L2" s="35" t="s">
        <v>1</v>
      </c>
      <c r="M2" s="35" t="s">
        <v>2</v>
      </c>
      <c r="N2" s="35" t="s">
        <v>3</v>
      </c>
      <c r="O2" s="35" t="s">
        <v>4</v>
      </c>
      <c r="P2" s="36" t="s">
        <v>5</v>
      </c>
    </row>
    <row r="3" spans="1:26" ht="15.75" thickBot="1" x14ac:dyDescent="0.3">
      <c r="A3" s="38"/>
      <c r="B3" s="39">
        <v>11.83</v>
      </c>
      <c r="C3" s="40">
        <v>23.4</v>
      </c>
      <c r="D3" s="40" t="s">
        <v>22</v>
      </c>
      <c r="E3" s="40">
        <v>27.13</v>
      </c>
      <c r="F3" s="40">
        <v>102.93</v>
      </c>
      <c r="G3" s="41">
        <v>102.93</v>
      </c>
      <c r="H3" s="37"/>
      <c r="I3" s="37"/>
      <c r="J3" s="38"/>
      <c r="K3" s="42">
        <v>11.19</v>
      </c>
      <c r="L3" s="40">
        <v>23.2</v>
      </c>
      <c r="M3" s="40">
        <v>13.92</v>
      </c>
      <c r="N3" s="40">
        <v>27.13</v>
      </c>
      <c r="O3" s="40">
        <v>101.83</v>
      </c>
      <c r="P3" s="41">
        <v>102.93</v>
      </c>
      <c r="T3">
        <v>67.989999999999995</v>
      </c>
    </row>
    <row r="4" spans="1:26" ht="15.75" thickBot="1" x14ac:dyDescent="0.3">
      <c r="A4" s="33" t="s">
        <v>18</v>
      </c>
      <c r="B4" s="34">
        <v>0</v>
      </c>
      <c r="C4" s="35">
        <v>0</v>
      </c>
      <c r="D4" s="35">
        <v>0</v>
      </c>
      <c r="E4" s="35">
        <v>0</v>
      </c>
      <c r="F4" s="35">
        <v>0</v>
      </c>
      <c r="G4" s="36">
        <v>0</v>
      </c>
      <c r="H4" s="37"/>
      <c r="I4" s="37"/>
      <c r="J4" s="33" t="s">
        <v>18</v>
      </c>
      <c r="K4" s="34">
        <v>0</v>
      </c>
      <c r="L4" s="35">
        <v>0</v>
      </c>
      <c r="M4" s="35">
        <v>0</v>
      </c>
      <c r="N4" s="35">
        <v>0</v>
      </c>
      <c r="O4" s="35">
        <v>0</v>
      </c>
      <c r="P4" s="36">
        <v>0</v>
      </c>
      <c r="S4" s="47">
        <v>79.819999999999993</v>
      </c>
      <c r="T4">
        <f>S5+(S4-S5)/2</f>
        <v>67.509999999999991</v>
      </c>
    </row>
    <row r="5" spans="1:26" ht="15.75" thickBot="1" x14ac:dyDescent="0.3">
      <c r="A5" s="43"/>
      <c r="B5" s="43">
        <v>12.83</v>
      </c>
      <c r="C5" s="44">
        <v>24.48</v>
      </c>
      <c r="D5" s="44" t="s">
        <v>23</v>
      </c>
      <c r="E5" s="44">
        <v>22.01</v>
      </c>
      <c r="F5" s="44">
        <v>104.41</v>
      </c>
      <c r="G5" s="45">
        <v>104.41</v>
      </c>
      <c r="H5" s="37"/>
      <c r="I5" s="37"/>
      <c r="J5" s="43"/>
      <c r="K5" s="39">
        <v>11.83</v>
      </c>
      <c r="L5" s="44">
        <v>24.46</v>
      </c>
      <c r="M5" s="44">
        <v>166</v>
      </c>
      <c r="N5" s="44">
        <v>22.01</v>
      </c>
      <c r="O5" s="44">
        <v>103.89</v>
      </c>
      <c r="P5" s="45">
        <v>104.41</v>
      </c>
      <c r="S5" s="46">
        <v>55.2</v>
      </c>
      <c r="T5">
        <f>T3-T4</f>
        <v>0.48000000000000398</v>
      </c>
    </row>
    <row r="6" spans="1:26" x14ac:dyDescent="0.25">
      <c r="A6" s="3"/>
      <c r="B6" s="3" t="s">
        <v>17</v>
      </c>
      <c r="C6" s="3" t="s">
        <v>24</v>
      </c>
      <c r="D6" s="3" t="s">
        <v>17</v>
      </c>
      <c r="E6" s="3" t="s">
        <v>17</v>
      </c>
      <c r="F6" s="3"/>
      <c r="G6" s="3" t="s">
        <v>17</v>
      </c>
      <c r="H6" s="3">
        <v>92.69</v>
      </c>
      <c r="I6" s="3">
        <v>92.69</v>
      </c>
      <c r="J6" s="3">
        <v>89.98</v>
      </c>
      <c r="K6" s="3"/>
      <c r="L6" s="3"/>
      <c r="M6" s="3"/>
      <c r="N6" s="3"/>
      <c r="O6" s="3"/>
      <c r="P6" s="3"/>
    </row>
    <row r="7" spans="1:26" x14ac:dyDescent="0.25">
      <c r="H7">
        <v>69.13</v>
      </c>
      <c r="I7">
        <v>69.13</v>
      </c>
    </row>
    <row r="8" spans="1:26" ht="15.75" thickBot="1" x14ac:dyDescent="0.3">
      <c r="H8">
        <f>AVERAGE(H6:H7)</f>
        <v>80.91</v>
      </c>
    </row>
    <row r="9" spans="1:26" ht="15.75" thickBot="1" x14ac:dyDescent="0.3">
      <c r="B9" s="29" t="s">
        <v>6</v>
      </c>
      <c r="C9" s="4">
        <v>16.98</v>
      </c>
    </row>
    <row r="10" spans="1:26" ht="15.75" thickBot="1" x14ac:dyDescent="0.3">
      <c r="A10" s="51" t="s">
        <v>15</v>
      </c>
      <c r="B10" s="52"/>
      <c r="C10" s="57" t="s">
        <v>7</v>
      </c>
      <c r="D10" s="57"/>
      <c r="E10" s="57"/>
      <c r="F10" s="58"/>
      <c r="G10" s="53" t="s">
        <v>8</v>
      </c>
      <c r="H10" s="54"/>
      <c r="I10" s="54"/>
      <c r="J10" s="55"/>
      <c r="K10" s="56" t="s">
        <v>9</v>
      </c>
      <c r="L10" s="57"/>
      <c r="M10" s="57"/>
      <c r="N10" s="58"/>
      <c r="O10" s="53" t="s">
        <v>10</v>
      </c>
      <c r="P10" s="54"/>
      <c r="Q10" s="54"/>
      <c r="R10" s="55"/>
      <c r="S10" s="56" t="s">
        <v>11</v>
      </c>
      <c r="T10" s="57"/>
      <c r="U10" s="57"/>
      <c r="V10" s="58"/>
      <c r="W10" s="53" t="s">
        <v>12</v>
      </c>
      <c r="X10" s="54"/>
      <c r="Y10" s="54"/>
      <c r="Z10" s="55"/>
    </row>
    <row r="11" spans="1:26" ht="15.75" thickBot="1" x14ac:dyDescent="0.3">
      <c r="A11" s="30" t="s">
        <v>13</v>
      </c>
      <c r="B11" s="32" t="s">
        <v>14</v>
      </c>
      <c r="C11" s="20">
        <v>1</v>
      </c>
      <c r="D11" s="21">
        <v>2</v>
      </c>
      <c r="E11" s="21">
        <v>3</v>
      </c>
      <c r="F11" s="22">
        <v>4</v>
      </c>
      <c r="G11" s="24">
        <v>5</v>
      </c>
      <c r="H11" s="25">
        <v>6</v>
      </c>
      <c r="I11" s="25">
        <v>7</v>
      </c>
      <c r="J11" s="26">
        <v>8</v>
      </c>
      <c r="K11" s="20">
        <v>9</v>
      </c>
      <c r="L11" s="21">
        <v>10</v>
      </c>
      <c r="M11" s="21">
        <v>11</v>
      </c>
      <c r="N11" s="22">
        <v>12</v>
      </c>
      <c r="O11" s="24">
        <v>13</v>
      </c>
      <c r="P11" s="25">
        <v>14</v>
      </c>
      <c r="Q11" s="25">
        <v>15</v>
      </c>
      <c r="R11" s="26">
        <v>16</v>
      </c>
      <c r="S11" s="20">
        <v>17</v>
      </c>
      <c r="T11" s="21">
        <v>18</v>
      </c>
      <c r="U11" s="21">
        <v>19</v>
      </c>
      <c r="V11" s="22">
        <v>20</v>
      </c>
      <c r="W11" s="24">
        <v>21</v>
      </c>
      <c r="X11" s="25">
        <v>22</v>
      </c>
      <c r="Y11" s="25">
        <v>23</v>
      </c>
      <c r="Z11" s="26">
        <v>24</v>
      </c>
    </row>
    <row r="12" spans="1:26" x14ac:dyDescent="0.25">
      <c r="A12" s="2">
        <v>1</v>
      </c>
      <c r="B12" s="2">
        <v>90</v>
      </c>
      <c r="C12" s="18">
        <v>138</v>
      </c>
      <c r="D12" s="19">
        <v>90</v>
      </c>
      <c r="E12" s="19">
        <v>42</v>
      </c>
      <c r="F12" s="19">
        <v>90</v>
      </c>
      <c r="G12" s="23">
        <v>141.33000000000001</v>
      </c>
      <c r="H12" s="23">
        <v>90</v>
      </c>
      <c r="I12" s="23">
        <v>112.75</v>
      </c>
      <c r="J12" s="23">
        <v>90</v>
      </c>
      <c r="K12" s="27">
        <v>94</v>
      </c>
      <c r="L12" s="27">
        <v>90</v>
      </c>
      <c r="M12" s="27">
        <v>93</v>
      </c>
      <c r="N12" s="27">
        <v>90</v>
      </c>
      <c r="O12" s="23">
        <v>50</v>
      </c>
      <c r="P12" s="23">
        <v>90</v>
      </c>
      <c r="Q12" s="23">
        <v>130</v>
      </c>
      <c r="R12" s="23">
        <v>90</v>
      </c>
      <c r="S12" s="19">
        <v>70</v>
      </c>
      <c r="T12" s="19">
        <v>90</v>
      </c>
      <c r="U12" s="19">
        <v>130</v>
      </c>
      <c r="V12" s="19">
        <v>90</v>
      </c>
      <c r="W12" s="23">
        <v>71</v>
      </c>
      <c r="X12" s="23">
        <v>90</v>
      </c>
      <c r="Y12" s="23">
        <v>122</v>
      </c>
      <c r="Z12" s="28">
        <v>90</v>
      </c>
    </row>
    <row r="13" spans="1:26" x14ac:dyDescent="0.25">
      <c r="A13" s="1">
        <v>2</v>
      </c>
      <c r="B13" s="2">
        <v>90</v>
      </c>
      <c r="C13" s="5">
        <v>42</v>
      </c>
      <c r="D13" s="19">
        <v>90</v>
      </c>
      <c r="E13" s="6">
        <v>138</v>
      </c>
      <c r="F13" s="6">
        <v>90</v>
      </c>
      <c r="G13" s="14">
        <v>112.75</v>
      </c>
      <c r="H13" s="14">
        <v>90</v>
      </c>
      <c r="I13" s="14">
        <v>141.33000000000001</v>
      </c>
      <c r="J13" s="14">
        <v>90</v>
      </c>
      <c r="K13" s="8">
        <v>117</v>
      </c>
      <c r="L13" s="8">
        <v>90</v>
      </c>
      <c r="M13" s="8">
        <v>58</v>
      </c>
      <c r="N13" s="8">
        <v>90</v>
      </c>
      <c r="O13" s="14">
        <v>72</v>
      </c>
      <c r="P13" s="14">
        <v>90</v>
      </c>
      <c r="Q13" s="14">
        <v>118</v>
      </c>
      <c r="R13" s="14">
        <v>90</v>
      </c>
      <c r="S13" s="6">
        <v>110</v>
      </c>
      <c r="T13" s="6">
        <v>90</v>
      </c>
      <c r="U13" s="6">
        <v>51</v>
      </c>
      <c r="V13" s="6">
        <v>90</v>
      </c>
      <c r="W13" s="14">
        <v>43</v>
      </c>
      <c r="X13" s="14">
        <v>90</v>
      </c>
      <c r="Y13" s="14">
        <v>155</v>
      </c>
      <c r="Z13" s="16">
        <v>90</v>
      </c>
    </row>
    <row r="14" spans="1:26" x14ac:dyDescent="0.25">
      <c r="A14" s="1">
        <v>3</v>
      </c>
      <c r="B14" s="2">
        <v>90</v>
      </c>
      <c r="C14" s="18">
        <v>138</v>
      </c>
      <c r="D14" s="19">
        <v>90</v>
      </c>
      <c r="E14" s="10">
        <v>42</v>
      </c>
      <c r="F14" s="10">
        <v>90</v>
      </c>
      <c r="G14" s="12">
        <v>117.4</v>
      </c>
      <c r="H14" s="12">
        <v>90</v>
      </c>
      <c r="I14" s="12">
        <v>94.74</v>
      </c>
      <c r="J14" s="12">
        <v>90</v>
      </c>
      <c r="K14" s="11">
        <v>85</v>
      </c>
      <c r="L14" s="11">
        <v>90</v>
      </c>
      <c r="M14" s="11">
        <v>102</v>
      </c>
      <c r="N14" s="11">
        <v>90</v>
      </c>
      <c r="O14" s="12">
        <v>50</v>
      </c>
      <c r="P14" s="12">
        <v>90</v>
      </c>
      <c r="Q14" s="12">
        <v>130</v>
      </c>
      <c r="R14" s="12">
        <v>90</v>
      </c>
      <c r="S14" s="10">
        <v>85</v>
      </c>
      <c r="T14" s="10">
        <v>90</v>
      </c>
      <c r="U14" s="10">
        <v>91</v>
      </c>
      <c r="V14" s="10">
        <v>90</v>
      </c>
      <c r="W14" s="12">
        <v>147</v>
      </c>
      <c r="X14" s="12">
        <v>90</v>
      </c>
      <c r="Y14" s="12">
        <v>40</v>
      </c>
      <c r="Z14" s="13">
        <v>90</v>
      </c>
    </row>
    <row r="15" spans="1:26" x14ac:dyDescent="0.25">
      <c r="A15" s="1">
        <v>4</v>
      </c>
      <c r="B15" s="2">
        <v>90</v>
      </c>
      <c r="C15" s="5">
        <v>42</v>
      </c>
      <c r="D15" s="19">
        <v>90</v>
      </c>
      <c r="E15" s="6">
        <v>138</v>
      </c>
      <c r="F15" s="6">
        <v>90</v>
      </c>
      <c r="G15" s="14">
        <v>178.92</v>
      </c>
      <c r="H15" s="14">
        <v>90</v>
      </c>
      <c r="I15" s="14">
        <v>122.47</v>
      </c>
      <c r="J15" s="14">
        <v>90</v>
      </c>
      <c r="K15" s="8">
        <v>78</v>
      </c>
      <c r="L15" s="8">
        <v>90</v>
      </c>
      <c r="M15" s="8">
        <v>122</v>
      </c>
      <c r="N15" s="8">
        <v>90</v>
      </c>
      <c r="O15" s="14">
        <v>72</v>
      </c>
      <c r="P15" s="14">
        <v>90</v>
      </c>
      <c r="Q15" s="14">
        <v>118</v>
      </c>
      <c r="R15" s="14">
        <v>90</v>
      </c>
      <c r="S15" s="6">
        <v>30</v>
      </c>
      <c r="T15" s="6">
        <v>90</v>
      </c>
      <c r="U15" s="6">
        <v>151</v>
      </c>
      <c r="V15" s="6">
        <v>90</v>
      </c>
      <c r="W15" s="12">
        <v>68</v>
      </c>
      <c r="X15" s="14">
        <v>90</v>
      </c>
      <c r="Y15" s="14">
        <v>113</v>
      </c>
      <c r="Z15" s="16">
        <v>90</v>
      </c>
    </row>
    <row r="16" spans="1:26" x14ac:dyDescent="0.25">
      <c r="A16" s="1">
        <v>5</v>
      </c>
      <c r="B16" s="2">
        <v>90</v>
      </c>
      <c r="C16" s="18">
        <v>138</v>
      </c>
      <c r="D16" s="19">
        <v>90</v>
      </c>
      <c r="E16" s="10">
        <v>42</v>
      </c>
      <c r="F16" s="10">
        <v>90</v>
      </c>
      <c r="G16" s="12">
        <v>122.47</v>
      </c>
      <c r="H16" s="12">
        <v>90</v>
      </c>
      <c r="I16" s="12">
        <v>178.96</v>
      </c>
      <c r="J16" s="12">
        <v>90</v>
      </c>
      <c r="K16" s="11">
        <v>56</v>
      </c>
      <c r="L16" s="11">
        <v>90</v>
      </c>
      <c r="M16" s="11">
        <v>128</v>
      </c>
      <c r="N16" s="11">
        <v>90</v>
      </c>
      <c r="O16" s="12">
        <v>50</v>
      </c>
      <c r="P16" s="12">
        <v>90</v>
      </c>
      <c r="Q16" s="12">
        <v>130</v>
      </c>
      <c r="R16" s="12">
        <v>90</v>
      </c>
      <c r="S16" s="10">
        <v>160</v>
      </c>
      <c r="T16" s="10">
        <v>90</v>
      </c>
      <c r="U16" s="10">
        <v>30</v>
      </c>
      <c r="V16" s="10">
        <v>90</v>
      </c>
      <c r="W16" s="12">
        <v>105</v>
      </c>
      <c r="X16" s="12">
        <v>90</v>
      </c>
      <c r="Y16" s="12">
        <v>75</v>
      </c>
      <c r="Z16" s="13">
        <v>90</v>
      </c>
    </row>
    <row r="17" spans="1:26" ht="15.75" thickBot="1" x14ac:dyDescent="0.3">
      <c r="A17" s="1">
        <v>6</v>
      </c>
      <c r="B17" s="2">
        <v>90</v>
      </c>
      <c r="C17" s="5">
        <v>42</v>
      </c>
      <c r="D17" s="19">
        <v>90</v>
      </c>
      <c r="E17" s="10">
        <v>138</v>
      </c>
      <c r="F17" s="7">
        <v>90</v>
      </c>
      <c r="G17" s="15">
        <v>85.26</v>
      </c>
      <c r="H17" s="15">
        <v>90</v>
      </c>
      <c r="I17" s="15">
        <v>117.4</v>
      </c>
      <c r="J17" s="15">
        <v>90</v>
      </c>
      <c r="K17" s="9">
        <v>107</v>
      </c>
      <c r="L17" s="9">
        <v>90</v>
      </c>
      <c r="M17" s="9">
        <v>66</v>
      </c>
      <c r="N17" s="9">
        <v>90</v>
      </c>
      <c r="O17" s="15">
        <v>72</v>
      </c>
      <c r="P17" s="15">
        <v>90</v>
      </c>
      <c r="Q17" s="15">
        <v>118</v>
      </c>
      <c r="R17" s="15">
        <v>90</v>
      </c>
      <c r="S17" s="7">
        <v>95</v>
      </c>
      <c r="T17" s="7">
        <v>90</v>
      </c>
      <c r="U17" s="7">
        <v>88</v>
      </c>
      <c r="V17" s="7">
        <v>90</v>
      </c>
      <c r="W17" s="12">
        <v>116</v>
      </c>
      <c r="X17" s="15">
        <v>90</v>
      </c>
      <c r="Y17" s="15">
        <v>30</v>
      </c>
      <c r="Z17" s="17">
        <v>90</v>
      </c>
    </row>
    <row r="18" spans="1:26" ht="15.75" thickBot="1" x14ac:dyDescent="0.3">
      <c r="Z18" s="50"/>
    </row>
    <row r="19" spans="1:26" ht="15.75" thickBot="1" x14ac:dyDescent="0.3">
      <c r="A19" s="51" t="s">
        <v>16</v>
      </c>
      <c r="B19" s="52"/>
      <c r="C19" s="57" t="s">
        <v>7</v>
      </c>
      <c r="D19" s="57"/>
      <c r="E19" s="57"/>
      <c r="F19" s="58"/>
      <c r="G19" s="53" t="s">
        <v>8</v>
      </c>
      <c r="H19" s="54"/>
      <c r="I19" s="54"/>
      <c r="J19" s="55"/>
      <c r="K19" s="56" t="s">
        <v>9</v>
      </c>
      <c r="L19" s="57"/>
      <c r="M19" s="57"/>
      <c r="N19" s="58"/>
      <c r="O19" s="53" t="s">
        <v>10</v>
      </c>
      <c r="P19" s="54"/>
      <c r="Q19" s="54"/>
      <c r="R19" s="55"/>
      <c r="S19" s="56" t="s">
        <v>11</v>
      </c>
      <c r="T19" s="57"/>
      <c r="U19" s="57"/>
      <c r="V19" s="58"/>
      <c r="W19" s="53" t="s">
        <v>12</v>
      </c>
      <c r="X19" s="54"/>
      <c r="Y19" s="54"/>
      <c r="Z19" s="55"/>
    </row>
    <row r="20" spans="1:26" ht="15.75" thickBot="1" x14ac:dyDescent="0.3">
      <c r="A20" s="30" t="s">
        <v>13</v>
      </c>
      <c r="B20" s="31" t="s">
        <v>14</v>
      </c>
      <c r="C20" s="20">
        <v>1</v>
      </c>
      <c r="D20" s="21">
        <v>2</v>
      </c>
      <c r="E20" s="21">
        <v>3</v>
      </c>
      <c r="F20" s="22">
        <v>4</v>
      </c>
      <c r="G20" s="24">
        <v>5</v>
      </c>
      <c r="H20" s="25">
        <v>6</v>
      </c>
      <c r="I20" s="25">
        <v>7</v>
      </c>
      <c r="J20" s="26">
        <v>8</v>
      </c>
      <c r="K20" s="20">
        <v>9</v>
      </c>
      <c r="L20" s="21">
        <v>10</v>
      </c>
      <c r="M20" s="21">
        <v>11</v>
      </c>
      <c r="N20" s="22">
        <v>12</v>
      </c>
      <c r="O20" s="24">
        <v>13</v>
      </c>
      <c r="P20" s="25">
        <v>14</v>
      </c>
      <c r="Q20" s="25">
        <v>15</v>
      </c>
      <c r="R20" s="26">
        <v>16</v>
      </c>
      <c r="S20" s="20">
        <v>17</v>
      </c>
      <c r="T20" s="21">
        <v>18</v>
      </c>
      <c r="U20" s="21">
        <v>19</v>
      </c>
      <c r="V20" s="22">
        <v>20</v>
      </c>
      <c r="W20" s="24">
        <v>21</v>
      </c>
      <c r="X20" s="25">
        <v>22</v>
      </c>
      <c r="Y20" s="25">
        <v>23</v>
      </c>
      <c r="Z20" s="26">
        <v>24</v>
      </c>
    </row>
    <row r="21" spans="1:26" x14ac:dyDescent="0.25">
      <c r="A21" s="2">
        <v>1</v>
      </c>
      <c r="B21" s="18">
        <f>B12-$C$9</f>
        <v>73.02</v>
      </c>
      <c r="C21" s="18">
        <f>C12-$C$9</f>
        <v>121.02</v>
      </c>
      <c r="D21" s="18">
        <f>D12-$C$9</f>
        <v>73.02</v>
      </c>
      <c r="E21" s="18">
        <v>159.33000000000001</v>
      </c>
      <c r="F21" s="18">
        <f>F12-$C$9</f>
        <v>73.02</v>
      </c>
      <c r="G21" s="18">
        <v>124.35</v>
      </c>
      <c r="H21" s="18">
        <f>H12-$C$9</f>
        <v>73.02</v>
      </c>
      <c r="I21" s="23">
        <v>104.77</v>
      </c>
      <c r="J21" s="18">
        <f>J12-$C$9</f>
        <v>73.02</v>
      </c>
      <c r="K21" s="19">
        <v>90.83</v>
      </c>
      <c r="L21" s="18">
        <f>L12-$C$9</f>
        <v>73.02</v>
      </c>
      <c r="M21" s="19">
        <v>140.57</v>
      </c>
      <c r="N21" s="18">
        <f>N12-$C$9</f>
        <v>73.02</v>
      </c>
      <c r="O21" s="23">
        <v>108.25</v>
      </c>
      <c r="P21" s="18">
        <f>P12-$C$9</f>
        <v>73.02</v>
      </c>
      <c r="Q21" s="23">
        <v>162.72</v>
      </c>
      <c r="R21" s="18">
        <f>R12-$C$9</f>
        <v>73.02</v>
      </c>
      <c r="S21" s="19">
        <v>112.55</v>
      </c>
      <c r="T21" s="18">
        <f>T12-$C$9</f>
        <v>73.02</v>
      </c>
      <c r="U21" s="19">
        <v>114.9</v>
      </c>
      <c r="V21" s="18">
        <f>V12-$C$9</f>
        <v>73.02</v>
      </c>
      <c r="W21" s="23">
        <v>96.89</v>
      </c>
      <c r="X21" s="18">
        <f>X12-$C$9</f>
        <v>73.02</v>
      </c>
      <c r="Y21" s="23">
        <v>134.56</v>
      </c>
      <c r="Z21" s="18">
        <f>Z12-$C$9</f>
        <v>73.02</v>
      </c>
    </row>
    <row r="22" spans="1:26" x14ac:dyDescent="0.25">
      <c r="A22" s="1">
        <v>2</v>
      </c>
      <c r="B22" s="5">
        <f>B13+$C$9</f>
        <v>106.98</v>
      </c>
      <c r="C22" s="5">
        <f>C13+$C$9</f>
        <v>58.980000000000004</v>
      </c>
      <c r="D22" s="5">
        <f>D13+$C$9</f>
        <v>106.98</v>
      </c>
      <c r="E22" s="5">
        <v>159.01</v>
      </c>
      <c r="F22" s="5">
        <f>F13+$C$9</f>
        <v>106.98</v>
      </c>
      <c r="G22" s="5">
        <v>95.77</v>
      </c>
      <c r="H22" s="5">
        <f>H13+$C$9</f>
        <v>106.98</v>
      </c>
      <c r="I22" s="14">
        <v>124.35</v>
      </c>
      <c r="J22" s="5">
        <f>J13+$C$9</f>
        <v>106.98</v>
      </c>
      <c r="K22" s="6">
        <v>90.83</v>
      </c>
      <c r="L22" s="5">
        <f>L13+$C$9</f>
        <v>106.98</v>
      </c>
      <c r="M22" s="6">
        <v>140.57</v>
      </c>
      <c r="N22" s="5">
        <f>N13+$C$9</f>
        <v>106.98</v>
      </c>
      <c r="O22" s="14">
        <v>162.91999999999999</v>
      </c>
      <c r="P22" s="5">
        <f>P13+$C$9</f>
        <v>106.98</v>
      </c>
      <c r="Q22" s="14">
        <v>74.5</v>
      </c>
      <c r="R22" s="5">
        <f>R13+$C$9</f>
        <v>106.98</v>
      </c>
      <c r="S22" s="6">
        <v>125.92</v>
      </c>
      <c r="T22" s="5">
        <f>T13+$C$9</f>
        <v>106.98</v>
      </c>
      <c r="U22" s="6">
        <v>98.78</v>
      </c>
      <c r="V22" s="5">
        <f>V13+$C$9</f>
        <v>106.98</v>
      </c>
      <c r="W22" s="14">
        <v>87.78</v>
      </c>
      <c r="X22" s="5">
        <f>X13+$C$9</f>
        <v>106.98</v>
      </c>
      <c r="Y22" s="14">
        <v>142.34</v>
      </c>
      <c r="Z22" s="5">
        <f>Z13+$C$9</f>
        <v>106.98</v>
      </c>
    </row>
    <row r="23" spans="1:26" x14ac:dyDescent="0.25">
      <c r="A23" s="1">
        <v>3</v>
      </c>
      <c r="B23" s="18">
        <f>B14-$C$9</f>
        <v>73.02</v>
      </c>
      <c r="C23" s="18">
        <f>C14-$C$9</f>
        <v>121.02</v>
      </c>
      <c r="D23" s="18">
        <f>D14-$C$9</f>
        <v>73.02</v>
      </c>
      <c r="E23" s="18">
        <v>159.33000000000001</v>
      </c>
      <c r="F23" s="18">
        <f>F14-$C$9</f>
        <v>73.02</v>
      </c>
      <c r="G23" s="18">
        <v>100.06</v>
      </c>
      <c r="H23" s="18">
        <f>H14-$C$9</f>
        <v>73.02</v>
      </c>
      <c r="I23" s="12">
        <v>77.760000000000005</v>
      </c>
      <c r="J23" s="18">
        <f>J14-$C$9</f>
        <v>73.02</v>
      </c>
      <c r="K23" s="10">
        <v>162.05000000000001</v>
      </c>
      <c r="L23" s="18">
        <f>L14-$C$9</f>
        <v>73.02</v>
      </c>
      <c r="M23" s="10">
        <v>108.11</v>
      </c>
      <c r="N23" s="18">
        <f>N14-$C$9</f>
        <v>73.02</v>
      </c>
      <c r="O23" s="12">
        <v>108.25</v>
      </c>
      <c r="P23" s="18">
        <f>P14-$C$9</f>
        <v>73.02</v>
      </c>
      <c r="Q23" s="12">
        <v>162.72</v>
      </c>
      <c r="R23" s="18">
        <f>R14-$C$9</f>
        <v>73.02</v>
      </c>
      <c r="S23" s="10">
        <v>108.99</v>
      </c>
      <c r="T23" s="18">
        <f>T14-$C$9</f>
        <v>73.02</v>
      </c>
      <c r="U23" s="10">
        <v>99.9</v>
      </c>
      <c r="V23" s="18">
        <f>V14-$C$9</f>
        <v>73.02</v>
      </c>
      <c r="W23" s="12">
        <v>83.45</v>
      </c>
      <c r="X23" s="18">
        <f>X14-$C$9</f>
        <v>73.02</v>
      </c>
      <c r="Y23" s="12">
        <v>139.44999999999999</v>
      </c>
      <c r="Z23" s="18">
        <f>Z14-$C$9</f>
        <v>73.02</v>
      </c>
    </row>
    <row r="24" spans="1:26" x14ac:dyDescent="0.25">
      <c r="A24" s="1">
        <v>4</v>
      </c>
      <c r="B24" s="5">
        <f>B15+$C$9</f>
        <v>106.98</v>
      </c>
      <c r="C24" s="5">
        <f>C15+$C$9</f>
        <v>58.980000000000004</v>
      </c>
      <c r="D24" s="5">
        <f>D15+$C$9</f>
        <v>106.98</v>
      </c>
      <c r="E24" s="5">
        <v>159.01</v>
      </c>
      <c r="F24" s="5">
        <f>F15+$C$9</f>
        <v>106.98</v>
      </c>
      <c r="G24" s="5">
        <v>161.94</v>
      </c>
      <c r="H24" s="5">
        <f>H15+$C$9</f>
        <v>106.98</v>
      </c>
      <c r="I24" s="14">
        <v>105.49</v>
      </c>
      <c r="J24" s="5">
        <f>J15+$C$9</f>
        <v>106.98</v>
      </c>
      <c r="K24" s="6">
        <v>73.02</v>
      </c>
      <c r="L24" s="5">
        <f>L15+$C$9</f>
        <v>106.98</v>
      </c>
      <c r="M24" s="6">
        <v>103.73</v>
      </c>
      <c r="N24" s="5">
        <f>N15+$C$9</f>
        <v>106.98</v>
      </c>
      <c r="O24" s="14">
        <v>162.91999999999999</v>
      </c>
      <c r="P24" s="5">
        <f>P15+$C$9</f>
        <v>106.98</v>
      </c>
      <c r="Q24" s="14">
        <v>74.5</v>
      </c>
      <c r="R24" s="5">
        <f>R15+$C$9</f>
        <v>106.98</v>
      </c>
      <c r="S24" s="6">
        <v>164.67</v>
      </c>
      <c r="T24" s="5">
        <f>T15+$C$9</f>
        <v>106.98</v>
      </c>
      <c r="U24" s="6">
        <v>159.94999999999999</v>
      </c>
      <c r="V24" s="5">
        <f>V15+$C$9</f>
        <v>106.98</v>
      </c>
      <c r="W24" s="14">
        <v>85.34</v>
      </c>
      <c r="X24" s="5">
        <f>X15+$C$9</f>
        <v>106.98</v>
      </c>
      <c r="Y24" s="14">
        <v>89.45</v>
      </c>
      <c r="Z24" s="5">
        <f>Z15+$C$9</f>
        <v>106.98</v>
      </c>
    </row>
    <row r="25" spans="1:26" x14ac:dyDescent="0.25">
      <c r="A25" s="1">
        <v>5</v>
      </c>
      <c r="B25" s="18">
        <f>B16-$C$9</f>
        <v>73.02</v>
      </c>
      <c r="C25" s="18">
        <f>C16-$C$9</f>
        <v>121.02</v>
      </c>
      <c r="D25" s="18">
        <f>D16-$C$9</f>
        <v>73.02</v>
      </c>
      <c r="E25" s="18">
        <v>159.33000000000001</v>
      </c>
      <c r="F25" s="18">
        <f>F16-$C$9</f>
        <v>73.02</v>
      </c>
      <c r="G25" s="18">
        <v>106</v>
      </c>
      <c r="H25" s="18">
        <f>H16-$C$9</f>
        <v>73.02</v>
      </c>
      <c r="I25" s="12">
        <v>161.97999999999999</v>
      </c>
      <c r="J25" s="18">
        <f>J16-$C$9</f>
        <v>73.02</v>
      </c>
      <c r="K25" s="10">
        <v>73.02</v>
      </c>
      <c r="L25" s="18">
        <f>L16-$C$9</f>
        <v>73.02</v>
      </c>
      <c r="M25" s="10">
        <v>91.26</v>
      </c>
      <c r="N25" s="18">
        <f>N16-$C$9</f>
        <v>73.02</v>
      </c>
      <c r="O25" s="12">
        <v>108.25</v>
      </c>
      <c r="P25" s="18">
        <f>P16-$C$9</f>
        <v>73.02</v>
      </c>
      <c r="Q25" s="12">
        <v>162.72</v>
      </c>
      <c r="R25" s="18">
        <f>R16-$C$9</f>
        <v>73.02</v>
      </c>
      <c r="S25" s="10">
        <v>164.67</v>
      </c>
      <c r="T25" s="18">
        <f>T16-$C$9</f>
        <v>73.02</v>
      </c>
      <c r="U25" s="10">
        <v>159.94999999999999</v>
      </c>
      <c r="V25" s="18">
        <f>V16-$C$9</f>
        <v>73.02</v>
      </c>
      <c r="W25" s="12">
        <v>92.45</v>
      </c>
      <c r="X25" s="18">
        <f>X16-$C$9</f>
        <v>73.02</v>
      </c>
      <c r="Y25" s="12">
        <v>79.87</v>
      </c>
      <c r="Z25" s="18">
        <f>Z16-$C$9</f>
        <v>73.02</v>
      </c>
    </row>
    <row r="26" spans="1:26" ht="15.75" thickBot="1" x14ac:dyDescent="0.3">
      <c r="A26" s="1">
        <v>6</v>
      </c>
      <c r="B26" s="5">
        <f>B17+$C$9</f>
        <v>106.98</v>
      </c>
      <c r="C26" s="5">
        <f>C17+$C$9</f>
        <v>58.980000000000004</v>
      </c>
      <c r="D26" s="5">
        <f>D17+$C$9</f>
        <v>106.98</v>
      </c>
      <c r="E26" s="5">
        <v>159.01</v>
      </c>
      <c r="F26" s="5">
        <f>F17+$C$9</f>
        <v>106.98</v>
      </c>
      <c r="G26" s="5">
        <v>68.28</v>
      </c>
      <c r="H26" s="5">
        <f>H17+$C$9</f>
        <v>106.98</v>
      </c>
      <c r="I26" s="15">
        <v>154.41999999999999</v>
      </c>
      <c r="J26" s="5">
        <f>J17+$C$9</f>
        <v>106.98</v>
      </c>
      <c r="K26" s="7">
        <v>162.05000000000001</v>
      </c>
      <c r="L26" s="5">
        <f>L17+$C$9</f>
        <v>106.98</v>
      </c>
      <c r="M26" s="7">
        <v>108.11</v>
      </c>
      <c r="N26" s="5">
        <f>N17+$C$9</f>
        <v>106.98</v>
      </c>
      <c r="O26" s="15">
        <v>162.91999999999999</v>
      </c>
      <c r="P26" s="5">
        <f>P17+$C$9</f>
        <v>106.98</v>
      </c>
      <c r="Q26" s="15">
        <v>75.5</v>
      </c>
      <c r="R26" s="5">
        <f>R17+$C$9</f>
        <v>106.98</v>
      </c>
      <c r="S26" s="7">
        <v>109.5</v>
      </c>
      <c r="T26" s="5">
        <f>T17+$C$9</f>
        <v>106.98</v>
      </c>
      <c r="U26" s="7">
        <v>94.98</v>
      </c>
      <c r="V26" s="5">
        <f>V17+$C$9</f>
        <v>106.98</v>
      </c>
      <c r="W26" s="15">
        <v>92.78</v>
      </c>
      <c r="X26" s="5">
        <f>X17+$C$9</f>
        <v>106.98</v>
      </c>
      <c r="Y26" s="15">
        <v>132.34</v>
      </c>
      <c r="Z26" s="5">
        <f>Z17+$C$9</f>
        <v>106.98</v>
      </c>
    </row>
    <row r="30" spans="1:26" x14ac:dyDescent="0.25">
      <c r="I30" s="48" t="s">
        <v>19</v>
      </c>
      <c r="L30">
        <f>67.99-J31</f>
        <v>0.60999999999999943</v>
      </c>
    </row>
    <row r="31" spans="1:26" x14ac:dyDescent="0.25">
      <c r="I31">
        <v>79.599999999999994</v>
      </c>
      <c r="J31" s="49">
        <f>I31-(I31-I32)/2</f>
        <v>67.38</v>
      </c>
    </row>
    <row r="32" spans="1:26" x14ac:dyDescent="0.25">
      <c r="I32">
        <v>55.16</v>
      </c>
    </row>
  </sheetData>
  <mergeCells count="14">
    <mergeCell ref="W10:Z10"/>
    <mergeCell ref="W19:Z19"/>
    <mergeCell ref="C19:F19"/>
    <mergeCell ref="C10:F10"/>
    <mergeCell ref="G10:J10"/>
    <mergeCell ref="G19:J19"/>
    <mergeCell ref="K10:N10"/>
    <mergeCell ref="K19:N19"/>
    <mergeCell ref="A10:B10"/>
    <mergeCell ref="A19:B19"/>
    <mergeCell ref="O10:R10"/>
    <mergeCell ref="O19:R19"/>
    <mergeCell ref="S10:V10"/>
    <mergeCell ref="S19:V19"/>
  </mergeCells>
  <pageMargins left="0.7" right="0.7" top="0.75" bottom="0.75" header="0.3" footer="0.3"/>
  <ignoredErrors>
    <ignoredError sqref="C22 B2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4894081256DD4CB54A6AB9F2041177" ma:contentTypeVersion="14" ma:contentTypeDescription="Create a new document." ma:contentTypeScope="" ma:versionID="981a632db138f6fb10b1ad109de9764b">
  <xsd:schema xmlns:xsd="http://www.w3.org/2001/XMLSchema" xmlns:xs="http://www.w3.org/2001/XMLSchema" xmlns:p="http://schemas.microsoft.com/office/2006/metadata/properties" xmlns:ns3="dac50079-ede7-47b6-b9fe-7979b47a21c2" xmlns:ns4="bbe77d05-204e-471e-9d46-32505e82652c" targetNamespace="http://schemas.microsoft.com/office/2006/metadata/properties" ma:root="true" ma:fieldsID="f99d560025a8f7490ecdde1120c776cc" ns3:_="" ns4:_="">
    <xsd:import namespace="dac50079-ede7-47b6-b9fe-7979b47a21c2"/>
    <xsd:import namespace="bbe77d05-204e-471e-9d46-32505e8265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50079-ede7-47b6-b9fe-7979b47a21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77d05-204e-471e-9d46-32505e82652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85485A7-ADBE-46E8-A654-5F79DD96B6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c50079-ede7-47b6-b9fe-7979b47a21c2"/>
    <ds:schemaRef ds:uri="bbe77d05-204e-471e-9d46-32505e8265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E2E0AF5-4D77-4A7A-877B-B1B80C8259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87B01E8-895A-4FD0-B6B6-F5F9AF8AE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Buchanan, Seth</dc:creator>
  <cp:keywords/>
  <dc:description/>
  <cp:lastModifiedBy>Ryan Curphey</cp:lastModifiedBy>
  <cp:revision/>
  <dcterms:created xsi:type="dcterms:W3CDTF">2021-09-17T18:05:37Z</dcterms:created>
  <dcterms:modified xsi:type="dcterms:W3CDTF">2024-04-30T20:18:04Z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0x010100694894081256DD4CB54A6AB9F2041177</vt:lpwstr>
  </property>
</Properties>
</file>